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60" windowWidth="18030" windowHeight="12975"/>
  </bookViews>
  <sheets>
    <sheet name="Tariff list" sheetId="1" r:id="rId1"/>
    <sheet name="publication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'Tariff list'!$A$8:$S$689</definedName>
  </definedNames>
  <calcPr calcId="145621"/>
</workbook>
</file>

<file path=xl/calcChain.xml><?xml version="1.0" encoding="utf-8"?>
<calcChain xmlns="http://schemas.openxmlformats.org/spreadsheetml/2006/main">
  <c r="G552" i="1" l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551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39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9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9" i="1"/>
  <c r="J2" i="1" l="1"/>
  <c r="K2" i="1"/>
  <c r="L2" i="1"/>
  <c r="M2" i="1"/>
  <c r="N3" i="1"/>
  <c r="M3" i="1"/>
  <c r="L3" i="1"/>
  <c r="K3" i="1"/>
  <c r="J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K524" i="1" s="1"/>
  <c r="I525" i="1"/>
  <c r="I526" i="1"/>
  <c r="I527" i="1"/>
  <c r="I528" i="1"/>
  <c r="I529" i="1"/>
  <c r="I530" i="1"/>
  <c r="I531" i="1"/>
  <c r="I532" i="1"/>
  <c r="I533" i="1"/>
  <c r="I534" i="1"/>
  <c r="K534" i="1" s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K548" i="1" s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K667" i="1" s="1"/>
  <c r="I668" i="1"/>
  <c r="I669" i="1"/>
  <c r="I670" i="1"/>
  <c r="I671" i="1"/>
  <c r="I672" i="1"/>
  <c r="I673" i="1"/>
  <c r="K673" i="1" s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K689" i="1" s="1"/>
  <c r="J4" i="1"/>
  <c r="J5" i="1" s="1"/>
  <c r="K5" i="1" s="1"/>
  <c r="K379" i="1" s="1"/>
  <c r="K4" i="1"/>
  <c r="I180" i="1"/>
  <c r="K224" i="1"/>
  <c r="K472" i="1"/>
  <c r="K139" i="1"/>
  <c r="K406" i="1"/>
  <c r="K171" i="1"/>
  <c r="K424" i="1"/>
  <c r="K258" i="1"/>
  <c r="K13" i="1"/>
  <c r="K145" i="1"/>
  <c r="K162" i="1"/>
  <c r="K159" i="1"/>
  <c r="K359" i="1"/>
  <c r="K319" i="1"/>
  <c r="I175" i="1"/>
  <c r="K374" i="1"/>
  <c r="K338" i="1"/>
  <c r="K525" i="1"/>
  <c r="K230" i="1"/>
  <c r="K291" i="1"/>
  <c r="K292" i="1"/>
  <c r="K197" i="1"/>
  <c r="K317" i="1"/>
  <c r="K231" i="1"/>
  <c r="K519" i="1"/>
  <c r="I183" i="1"/>
  <c r="K409" i="1"/>
  <c r="K126" i="1"/>
  <c r="K241" i="1"/>
  <c r="K284" i="1"/>
  <c r="K286" i="1"/>
  <c r="K318" i="1"/>
  <c r="I178" i="1"/>
  <c r="K454" i="1"/>
  <c r="K449" i="1"/>
  <c r="K471" i="1"/>
  <c r="K208" i="1"/>
  <c r="K521" i="1"/>
  <c r="K299" i="1"/>
  <c r="K298" i="1"/>
  <c r="K349" i="1"/>
  <c r="K344" i="1"/>
  <c r="K533" i="1"/>
  <c r="K270" i="1"/>
  <c r="K435" i="1"/>
  <c r="K306" i="1"/>
  <c r="K19" i="1"/>
  <c r="K326" i="1"/>
  <c r="K265" i="1"/>
  <c r="K203" i="1"/>
  <c r="K372" i="1"/>
  <c r="K388" i="1"/>
  <c r="K531" i="1"/>
  <c r="K345" i="1"/>
  <c r="K492" i="1"/>
  <c r="K330" i="1"/>
  <c r="K332" i="1"/>
  <c r="K331" i="1"/>
  <c r="K243" i="1"/>
  <c r="K334" i="1"/>
  <c r="K339" i="1"/>
  <c r="K355" i="1"/>
  <c r="K356" i="1"/>
  <c r="K390" i="1"/>
  <c r="K195" i="1"/>
  <c r="K333" i="1"/>
  <c r="K184" i="1"/>
  <c r="K383" i="1"/>
  <c r="K340" i="1"/>
  <c r="K438" i="1"/>
  <c r="K353" i="1"/>
  <c r="K346" i="1"/>
  <c r="K536" i="1"/>
  <c r="K247" i="1"/>
  <c r="K496" i="1"/>
  <c r="K328" i="1"/>
  <c r="K327" i="1"/>
  <c r="K260" i="1"/>
  <c r="K522" i="1"/>
  <c r="K266" i="1"/>
  <c r="K249" i="1"/>
  <c r="K501" i="1"/>
  <c r="K248" i="1"/>
  <c r="K211" i="1"/>
  <c r="K347" i="1"/>
  <c r="K11" i="1"/>
  <c r="K444" i="1"/>
  <c r="K51" i="1"/>
  <c r="K76" i="1"/>
  <c r="K423" i="1"/>
  <c r="K168" i="1"/>
  <c r="K173" i="1"/>
  <c r="K253" i="1"/>
  <c r="K29" i="1"/>
  <c r="K215" i="1"/>
  <c r="K402" i="1"/>
  <c r="K463" i="1"/>
  <c r="K27" i="1"/>
  <c r="K40" i="1"/>
  <c r="K226" i="1"/>
  <c r="K410" i="1"/>
  <c r="K473" i="1"/>
  <c r="K31" i="1"/>
  <c r="K217" i="1"/>
  <c r="K404" i="1"/>
  <c r="K465" i="1"/>
  <c r="K137" i="1"/>
  <c r="K442" i="1"/>
  <c r="K30" i="1"/>
  <c r="K216" i="1"/>
  <c r="K403" i="1"/>
  <c r="K464" i="1"/>
  <c r="K42" i="1"/>
  <c r="K228" i="1"/>
  <c r="K412" i="1"/>
  <c r="K475" i="1"/>
  <c r="K41" i="1"/>
  <c r="K227" i="1"/>
  <c r="K411" i="1"/>
  <c r="K474" i="1"/>
  <c r="K52" i="1"/>
  <c r="K244" i="1"/>
  <c r="K485" i="1"/>
  <c r="K77" i="1"/>
  <c r="K275" i="1"/>
  <c r="K429" i="1"/>
  <c r="K505" i="1"/>
  <c r="K81" i="1"/>
  <c r="K278" i="1"/>
  <c r="K508" i="1"/>
  <c r="K108" i="1"/>
  <c r="K113" i="1"/>
  <c r="K54" i="1"/>
  <c r="K246" i="1"/>
  <c r="K418" i="1"/>
  <c r="K486" i="1"/>
  <c r="K79" i="1"/>
  <c r="K83" i="1"/>
  <c r="K277" i="1"/>
  <c r="K431" i="1"/>
  <c r="K507" i="1"/>
  <c r="K112" i="1"/>
  <c r="K307" i="1"/>
  <c r="K78" i="1"/>
  <c r="K276" i="1"/>
  <c r="K430" i="1"/>
  <c r="K506" i="1"/>
  <c r="K111" i="1"/>
  <c r="K110" i="1"/>
  <c r="K109" i="1"/>
  <c r="K53" i="1"/>
  <c r="K55" i="1"/>
  <c r="K56" i="1"/>
  <c r="K57" i="1"/>
  <c r="K80" i="1"/>
  <c r="K82" i="1"/>
  <c r="K84" i="1"/>
  <c r="K140" i="1"/>
  <c r="K32" i="1"/>
  <c r="K245" i="1"/>
  <c r="K279" i="1"/>
  <c r="K417" i="1"/>
  <c r="K201" i="1"/>
  <c r="K187" i="1"/>
  <c r="K188" i="1"/>
  <c r="K440" i="1"/>
  <c r="K343" i="1"/>
  <c r="I182" i="1"/>
  <c r="K182" i="1" s="1"/>
  <c r="K251" i="1"/>
  <c r="K254" i="1"/>
  <c r="K252" i="1"/>
  <c r="K117" i="1"/>
  <c r="K453" i="1"/>
  <c r="K523" i="1"/>
  <c r="I181" i="1"/>
  <c r="K181" i="1" s="1"/>
  <c r="K37" i="1"/>
  <c r="K448" i="1"/>
  <c r="K39" i="1"/>
  <c r="K130" i="1"/>
  <c r="K132" i="1"/>
  <c r="K135" i="1"/>
  <c r="K146" i="1"/>
  <c r="K482" i="1"/>
  <c r="K369" i="1"/>
  <c r="K665" i="1"/>
  <c r="K65" i="1"/>
  <c r="K657" i="1"/>
  <c r="K669" i="1"/>
  <c r="K223" i="1"/>
  <c r="K221" i="1"/>
  <c r="K408" i="1"/>
  <c r="K469" i="1"/>
  <c r="K225" i="1"/>
  <c r="K233" i="1"/>
  <c r="K144" i="1"/>
  <c r="K537" i="1"/>
  <c r="K59" i="1"/>
  <c r="K89" i="1"/>
  <c r="K92" i="1"/>
  <c r="K422" i="1"/>
  <c r="K297" i="1"/>
  <c r="K305" i="1"/>
  <c r="K287" i="1"/>
  <c r="K289" i="1"/>
  <c r="K285" i="1"/>
  <c r="K213" i="1"/>
  <c r="K214" i="1"/>
  <c r="K271" i="1"/>
  <c r="K281" i="1"/>
  <c r="K335" i="1"/>
  <c r="K662" i="1"/>
  <c r="K663" i="1"/>
  <c r="K664" i="1"/>
  <c r="K684" i="1"/>
  <c r="K156" i="1"/>
  <c r="K206" i="1"/>
  <c r="K313" i="1"/>
  <c r="K268" i="1"/>
  <c r="K242" i="1"/>
  <c r="K376" i="1"/>
  <c r="K658" i="1"/>
  <c r="K544" i="1"/>
  <c r="K529" i="1"/>
  <c r="K239" i="1"/>
  <c r="K480" i="1"/>
  <c r="K20" i="1"/>
  <c r="K190" i="1"/>
  <c r="K191" i="1"/>
  <c r="K682" i="1"/>
  <c r="K125" i="1"/>
  <c r="K124" i="1"/>
  <c r="K163" i="1"/>
  <c r="K60" i="1"/>
  <c r="K683" i="1"/>
  <c r="K25" i="1"/>
  <c r="K15" i="1"/>
  <c r="K157" i="1"/>
  <c r="K71" i="1"/>
  <c r="K337" i="1"/>
  <c r="K134" i="1"/>
  <c r="K296" i="1"/>
  <c r="K91" i="1"/>
  <c r="K115" i="1"/>
  <c r="K114" i="1"/>
  <c r="K107" i="1"/>
  <c r="K439" i="1"/>
  <c r="K273" i="1"/>
  <c r="K512" i="1"/>
  <c r="K105" i="1"/>
  <c r="K120" i="1"/>
  <c r="K119" i="1"/>
  <c r="K499" i="1"/>
  <c r="K491" i="1"/>
  <c r="K250" i="1"/>
  <c r="K514" i="1"/>
  <c r="K196" i="1"/>
  <c r="K367" i="1"/>
  <c r="K100" i="1"/>
  <c r="K314" i="1"/>
  <c r="K202" i="1"/>
  <c r="K397" i="1"/>
  <c r="K504" i="1"/>
  <c r="K427" i="1"/>
  <c r="K18" i="1"/>
  <c r="K193" i="1"/>
  <c r="K688" i="1"/>
  <c r="K400" i="1"/>
  <c r="K461" i="1"/>
  <c r="K541" i="1"/>
  <c r="K401" i="1"/>
  <c r="K174" i="1"/>
  <c r="K172" i="1"/>
  <c r="K392" i="1"/>
  <c r="K416" i="1"/>
  <c r="K21" i="1"/>
  <c r="K43" i="1"/>
  <c r="K358" i="1"/>
  <c r="K200" i="1"/>
  <c r="K259" i="1"/>
  <c r="K350" i="1"/>
  <c r="K661" i="1"/>
  <c r="K204" i="1"/>
  <c r="K516" i="1"/>
  <c r="K185" i="1"/>
  <c r="K158" i="1"/>
  <c r="K502" i="1"/>
  <c r="K118" i="1"/>
  <c r="K375" i="1"/>
  <c r="K9" i="1"/>
  <c r="K681" i="1"/>
  <c r="K129" i="1"/>
  <c r="K323" i="1"/>
  <c r="K325" i="1"/>
  <c r="K441" i="1"/>
  <c r="K128" i="1"/>
  <c r="K324" i="1"/>
  <c r="K85" i="1"/>
  <c r="K88" i="1"/>
  <c r="K127" i="1"/>
  <c r="K87" i="1"/>
  <c r="K425" i="1"/>
  <c r="K93" i="1"/>
  <c r="K86" i="1"/>
  <c r="K283" i="1"/>
  <c r="K428" i="1"/>
  <c r="K90" i="1"/>
  <c r="K14" i="1"/>
  <c r="K161" i="1"/>
  <c r="K679" i="1"/>
  <c r="K460" i="1"/>
  <c r="K133" i="1"/>
  <c r="K329" i="1"/>
  <c r="K131" i="1"/>
  <c r="K97" i="1"/>
  <c r="K101" i="1"/>
  <c r="K58" i="1"/>
  <c r="K136" i="1"/>
  <c r="K459" i="1"/>
  <c r="K48" i="1"/>
  <c r="K509" i="1"/>
  <c r="K308" i="1"/>
  <c r="K116" i="1"/>
  <c r="K309" i="1"/>
  <c r="K373" i="1"/>
  <c r="K352" i="1"/>
  <c r="K321" i="1"/>
  <c r="I176" i="1"/>
  <c r="K176" i="1" s="1"/>
  <c r="K232" i="1"/>
  <c r="K470" i="1"/>
  <c r="K238" i="1"/>
  <c r="K302" i="1"/>
  <c r="K389" i="1"/>
  <c r="K189" i="1"/>
  <c r="K293" i="1"/>
  <c r="K515" i="1"/>
  <c r="K526" i="1"/>
  <c r="K280" i="1"/>
  <c r="K310" i="1"/>
  <c r="K381" i="1"/>
  <c r="K503" i="1"/>
  <c r="K382" i="1"/>
  <c r="K675" i="1"/>
  <c r="K198" i="1"/>
  <c r="K336" i="1"/>
  <c r="K303" i="1"/>
  <c r="K365" i="1"/>
  <c r="K122" i="1"/>
  <c r="K24" i="1"/>
  <c r="K680" i="1"/>
  <c r="K436" i="1"/>
  <c r="K160" i="1"/>
  <c r="I177" i="1"/>
  <c r="K177" i="1" s="1"/>
  <c r="K61" i="1"/>
  <c r="K320" i="1"/>
  <c r="K677" i="1"/>
  <c r="K361" i="1"/>
  <c r="I179" i="1"/>
  <c r="K179" i="1" s="1"/>
  <c r="K674" i="1"/>
  <c r="I163" i="1"/>
  <c r="B163" i="1" s="1"/>
  <c r="B202" i="1"/>
  <c r="B336" i="1"/>
  <c r="B186" i="1"/>
  <c r="B206" i="1"/>
  <c r="I24" i="1"/>
  <c r="B24" i="1" s="1"/>
  <c r="B393" i="1"/>
  <c r="B319" i="1"/>
  <c r="B392" i="1"/>
  <c r="B397" i="1"/>
  <c r="B425" i="1"/>
  <c r="B441" i="1"/>
  <c r="B417" i="1"/>
  <c r="B431" i="1"/>
  <c r="B526" i="1"/>
  <c r="I43" i="1"/>
  <c r="B43" i="1" s="1"/>
  <c r="B314" i="1"/>
  <c r="B254" i="1"/>
  <c r="B252" i="1"/>
  <c r="I11" i="1"/>
  <c r="B11" i="1" s="1"/>
  <c r="B503" i="1"/>
  <c r="B375" i="1"/>
  <c r="I160" i="1"/>
  <c r="B160" i="1" s="1"/>
  <c r="B320" i="1"/>
  <c r="B389" i="1"/>
  <c r="B418" i="1"/>
  <c r="B450" i="1"/>
  <c r="B355" i="1"/>
  <c r="B505" i="1"/>
  <c r="B507" i="1"/>
  <c r="B278" i="1"/>
  <c r="I82" i="1"/>
  <c r="B82" i="1" s="1"/>
  <c r="B276" i="1"/>
  <c r="B317" i="1"/>
  <c r="B509" i="1"/>
  <c r="B238" i="1"/>
  <c r="B318" i="1"/>
  <c r="B201" i="1"/>
  <c r="B541" i="1"/>
  <c r="I136" i="1"/>
  <c r="B136" i="1" s="1"/>
  <c r="I112" i="1"/>
  <c r="B112" i="1" s="1"/>
  <c r="I113" i="1"/>
  <c r="B113" i="1" s="1"/>
  <c r="B352" i="1"/>
  <c r="I140" i="1"/>
  <c r="B140" i="1" s="1"/>
  <c r="B191" i="1"/>
  <c r="I18" i="1"/>
  <c r="B18" i="1" s="1"/>
  <c r="B525" i="1"/>
  <c r="I88" i="1"/>
  <c r="B88" i="1" s="1"/>
  <c r="B512" i="1"/>
  <c r="B296" i="1"/>
  <c r="I120" i="1"/>
  <c r="B120" i="1" s="1"/>
  <c r="I15" i="1"/>
  <c r="B15" i="1" s="1"/>
  <c r="I119" i="1"/>
  <c r="B119" i="1" s="1"/>
  <c r="B470" i="1"/>
  <c r="I61" i="1"/>
  <c r="B61" i="1" s="1"/>
  <c r="B499" i="1"/>
  <c r="B548" i="1"/>
  <c r="B382" i="1"/>
  <c r="I124" i="1"/>
  <c r="B124" i="1" s="1"/>
  <c r="I57" i="1"/>
  <c r="B57" i="1" s="1"/>
  <c r="B356" i="1"/>
  <c r="B508" i="1"/>
  <c r="I9" i="1"/>
  <c r="B9" i="1" s="1"/>
  <c r="B482" i="1"/>
  <c r="B289" i="1"/>
  <c r="B287" i="1"/>
  <c r="B200" i="1"/>
  <c r="I108" i="1"/>
  <c r="B108" i="1" s="1"/>
  <c r="I109" i="1"/>
  <c r="B109" i="1" s="1"/>
  <c r="B346" i="1"/>
  <c r="B190" i="1"/>
  <c r="B401" i="1"/>
  <c r="B283" i="1"/>
  <c r="B343" i="1"/>
  <c r="B516" i="1"/>
  <c r="I101" i="1"/>
  <c r="B101" i="1" s="1"/>
  <c r="I128" i="1"/>
  <c r="B128" i="1" s="1"/>
  <c r="I39" i="1"/>
  <c r="B39" i="1" s="1"/>
  <c r="B311" i="1"/>
  <c r="B308" i="1"/>
  <c r="I58" i="1"/>
  <c r="B58" i="1" s="1"/>
  <c r="B273" i="1"/>
  <c r="B214" i="1"/>
  <c r="B447" i="1"/>
  <c r="I162" i="1"/>
  <c r="B162" i="1" s="1"/>
  <c r="I125" i="1"/>
  <c r="B125" i="1" s="1"/>
  <c r="B205" i="1"/>
  <c r="B354" i="1"/>
  <c r="I143" i="1"/>
  <c r="B143" i="1" s="1"/>
  <c r="B280" i="1"/>
  <c r="B232" i="1"/>
  <c r="I32" i="1"/>
  <c r="B32" i="1" s="1"/>
  <c r="I93" i="1"/>
  <c r="B93" i="1" s="1"/>
  <c r="I90" i="1"/>
  <c r="B90" i="1" s="1"/>
  <c r="B199" i="1"/>
  <c r="I111" i="1"/>
  <c r="B111" i="1" s="1"/>
  <c r="B307" i="1"/>
  <c r="B440" i="1"/>
  <c r="B531" i="1"/>
  <c r="I16" i="1"/>
  <c r="B16" i="1" s="1"/>
  <c r="B461" i="1"/>
  <c r="B196" i="1"/>
  <c r="B537" i="1"/>
  <c r="I86" i="1"/>
  <c r="B86" i="1" s="1"/>
  <c r="B293" i="1"/>
  <c r="I97" i="1"/>
  <c r="B97" i="1" s="1"/>
  <c r="B515" i="1"/>
  <c r="B365" i="1"/>
  <c r="I129" i="1"/>
  <c r="B129" i="1" s="1"/>
  <c r="B187" i="1"/>
  <c r="I37" i="1"/>
  <c r="B37" i="1" s="1"/>
  <c r="B313" i="1"/>
  <c r="B208" i="1"/>
  <c r="I59" i="1"/>
  <c r="B59" i="1" s="1"/>
  <c r="B250" i="1"/>
  <c r="B268" i="1"/>
  <c r="B384" i="1"/>
  <c r="B185" i="1"/>
  <c r="I14" i="1"/>
  <c r="B14" i="1" s="1"/>
  <c r="I159" i="1"/>
  <c r="B159" i="1" s="1"/>
  <c r="B390" i="1"/>
  <c r="I55" i="1"/>
  <c r="B55" i="1" s="1"/>
  <c r="I56" i="1"/>
  <c r="B56" i="1" s="1"/>
  <c r="B204" i="1"/>
  <c r="B353" i="1"/>
  <c r="B536" i="1"/>
  <c r="I84" i="1"/>
  <c r="B84" i="1" s="1"/>
  <c r="I83" i="1"/>
  <c r="B83" i="1" s="1"/>
  <c r="I80" i="1"/>
  <c r="B80" i="1" s="1"/>
  <c r="B281" i="1"/>
  <c r="B480" i="1"/>
  <c r="I48" i="1"/>
  <c r="B48" i="1" s="1"/>
  <c r="B404" i="1"/>
  <c r="I23" i="1"/>
  <c r="B23" i="1" s="1"/>
  <c r="B198" i="1"/>
  <c r="B335" i="1"/>
  <c r="I110" i="1"/>
  <c r="B110" i="1" s="1"/>
  <c r="B347" i="1"/>
  <c r="B189" i="1"/>
  <c r="I21" i="1"/>
  <c r="B21" i="1" s="1"/>
  <c r="B361" i="1"/>
  <c r="I87" i="1"/>
  <c r="B87" i="1" s="1"/>
  <c r="B436" i="1"/>
  <c r="I107" i="1"/>
  <c r="B107" i="1" s="1"/>
  <c r="B302" i="1"/>
  <c r="B325" i="1"/>
  <c r="B324" i="1"/>
  <c r="I133" i="1"/>
  <c r="B133" i="1" s="1"/>
  <c r="B481" i="1"/>
  <c r="B316" i="1"/>
  <c r="B374" i="1"/>
  <c r="I153" i="1"/>
  <c r="B153" i="1"/>
  <c r="B368" i="1"/>
  <c r="I105" i="1"/>
  <c r="B105" i="1" s="1"/>
  <c r="I100" i="1"/>
  <c r="B100" i="1" s="1"/>
  <c r="B437" i="1"/>
  <c r="B341" i="1"/>
  <c r="B439" i="1"/>
  <c r="B351" i="1"/>
  <c r="B540" i="1"/>
  <c r="I91" i="1"/>
  <c r="B91" i="1"/>
  <c r="B402" i="1"/>
  <c r="B240" i="1"/>
  <c r="B534" i="1"/>
  <c r="B388" i="1"/>
  <c r="B379" i="1"/>
  <c r="B259" i="1"/>
  <c r="B491" i="1"/>
  <c r="B489" i="1"/>
  <c r="B496" i="1"/>
  <c r="B269" i="1"/>
  <c r="B502" i="1"/>
  <c r="B249" i="1"/>
  <c r="B467" i="1"/>
  <c r="B538" i="1"/>
  <c r="B511" i="1"/>
  <c r="B306" i="1"/>
  <c r="B303" i="1"/>
  <c r="I17" i="1"/>
  <c r="B17" i="1" s="1"/>
  <c r="B333" i="1"/>
  <c r="B371" i="1"/>
  <c r="B372" i="1"/>
  <c r="I174" i="1"/>
  <c r="B174" i="1" s="1"/>
  <c r="B413" i="1"/>
  <c r="I47" i="1"/>
  <c r="B47" i="1" s="1"/>
  <c r="B175" i="1"/>
  <c r="B533" i="1"/>
  <c r="B442" i="1"/>
  <c r="B245" i="1"/>
  <c r="I13" i="1"/>
  <c r="B13" i="1" s="1"/>
  <c r="B180" i="1"/>
  <c r="B492" i="1"/>
  <c r="B261" i="1"/>
  <c r="I76" i="1"/>
  <c r="B76" i="1" s="1"/>
  <c r="B501" i="1"/>
  <c r="I36" i="1"/>
  <c r="B36" i="1" s="1"/>
  <c r="B221" i="1"/>
  <c r="B301" i="1"/>
  <c r="B292" i="1"/>
  <c r="B305" i="1"/>
  <c r="B449" i="1"/>
  <c r="B193" i="1"/>
  <c r="B411" i="1"/>
  <c r="I137" i="1"/>
  <c r="B137" i="1"/>
  <c r="I157" i="1"/>
  <c r="B157" i="1"/>
  <c r="B542" i="1"/>
  <c r="B197" i="1"/>
  <c r="B285" i="1"/>
  <c r="B465" i="1"/>
  <c r="B477" i="1"/>
  <c r="B239" i="1"/>
  <c r="B479" i="1"/>
  <c r="B360" i="1"/>
  <c r="B486" i="1"/>
  <c r="B549" i="1"/>
  <c r="B380" i="1"/>
  <c r="B383" i="1"/>
  <c r="B495" i="1"/>
  <c r="B264" i="1"/>
  <c r="B421" i="1"/>
  <c r="I10" i="1"/>
  <c r="B10" i="1" s="1"/>
  <c r="B248" i="1"/>
  <c r="B456" i="1"/>
  <c r="B409" i="1"/>
  <c r="B220" i="1"/>
  <c r="B323" i="1"/>
  <c r="B364" i="1"/>
  <c r="B518" i="1"/>
  <c r="B282" i="1"/>
  <c r="B192" i="1"/>
  <c r="I41" i="1"/>
  <c r="B41" i="1" s="1"/>
  <c r="B344" i="1"/>
  <c r="I152" i="1"/>
  <c r="B152" i="1" s="1"/>
  <c r="B284" i="1"/>
  <c r="B322" i="1"/>
  <c r="B464" i="1"/>
  <c r="B358" i="1"/>
  <c r="I169" i="1"/>
  <c r="B169" i="1" s="1"/>
  <c r="I68" i="1"/>
  <c r="B68" i="1" s="1"/>
  <c r="I35" i="1"/>
  <c r="B35" i="1" s="1"/>
  <c r="B469" i="1"/>
  <c r="B339" i="1"/>
  <c r="B362" i="1"/>
  <c r="B304" i="1"/>
  <c r="B195" i="1"/>
  <c r="B462" i="1"/>
  <c r="B474" i="1"/>
  <c r="I154" i="1"/>
  <c r="B154" i="1" s="1"/>
  <c r="I156" i="1"/>
  <c r="B156" i="1" s="1"/>
  <c r="B370" i="1"/>
  <c r="B286" i="1"/>
  <c r="B216" i="1"/>
  <c r="B236" i="1"/>
  <c r="B277" i="1"/>
  <c r="I165" i="1"/>
  <c r="B165" i="1" s="1"/>
  <c r="B490" i="1"/>
  <c r="I74" i="1"/>
  <c r="B74" i="1" s="1"/>
  <c r="I72" i="1"/>
  <c r="B72" i="1" s="1"/>
  <c r="I66" i="1"/>
  <c r="B66" i="1" s="1"/>
  <c r="B326" i="1"/>
  <c r="B455" i="1"/>
  <c r="B396" i="1"/>
  <c r="I115" i="1"/>
  <c r="B115" i="1" s="1"/>
  <c r="B219" i="1"/>
  <c r="B466" i="1"/>
  <c r="B405" i="1"/>
  <c r="B338" i="1"/>
  <c r="I99" i="1"/>
  <c r="B99" i="1" s="1"/>
  <c r="B194" i="1"/>
  <c r="B473" i="1"/>
  <c r="B227" i="1"/>
  <c r="B529" i="1"/>
  <c r="B463" i="1"/>
  <c r="I123" i="1"/>
  <c r="B123" i="1" s="1"/>
  <c r="I78" i="1"/>
  <c r="B78" i="1" s="1"/>
  <c r="B485" i="1"/>
  <c r="B387" i="1"/>
  <c r="I62" i="1"/>
  <c r="B62" i="1" s="1"/>
  <c r="B420" i="1"/>
  <c r="I67" i="1"/>
  <c r="B67" i="1" s="1"/>
  <c r="I131" i="1"/>
  <c r="B131" i="1" s="1"/>
  <c r="B253" i="1"/>
  <c r="B459" i="1"/>
  <c r="B209" i="1"/>
  <c r="I126" i="1"/>
  <c r="B126" i="1" s="1"/>
  <c r="I148" i="1"/>
  <c r="B148" i="1" s="1"/>
  <c r="B434" i="1"/>
  <c r="B433" i="1"/>
  <c r="I85" i="1"/>
  <c r="B85" i="1" s="1"/>
  <c r="I20" i="1"/>
  <c r="B20" i="1" s="1"/>
  <c r="B412" i="1"/>
  <c r="B332" i="1"/>
  <c r="I31" i="1"/>
  <c r="B31" i="1" s="1"/>
  <c r="I77" i="1"/>
  <c r="B77" i="1" s="1"/>
  <c r="B430" i="1"/>
  <c r="B359" i="1"/>
  <c r="I25" i="1"/>
  <c r="B25" i="1" s="1"/>
  <c r="I171" i="1"/>
  <c r="B171" i="1" s="1"/>
  <c r="B424" i="1"/>
  <c r="B487" i="1"/>
  <c r="B272" i="1"/>
  <c r="B274" i="1"/>
  <c r="B327" i="1"/>
  <c r="B460" i="1"/>
  <c r="B223" i="1"/>
  <c r="B472" i="1"/>
  <c r="I127" i="1"/>
  <c r="B127" i="1" s="1"/>
  <c r="B514" i="1"/>
  <c r="I103" i="1"/>
  <c r="B103" i="1" s="1"/>
  <c r="B519" i="1"/>
  <c r="B295" i="1"/>
  <c r="I139" i="1"/>
  <c r="B139" i="1" s="1"/>
  <c r="B369" i="1"/>
  <c r="I22" i="1"/>
  <c r="B22" i="1" s="1"/>
  <c r="I30" i="1"/>
  <c r="B30" i="1" s="1"/>
  <c r="I45" i="1"/>
  <c r="B45" i="1" s="1"/>
  <c r="I50" i="1"/>
  <c r="B50" i="1" s="1"/>
  <c r="I142" i="1"/>
  <c r="B142" i="1" s="1"/>
  <c r="I52" i="1"/>
  <c r="B52" i="1" s="1"/>
  <c r="B213" i="1"/>
  <c r="B266" i="1"/>
  <c r="B497" i="1"/>
  <c r="B258" i="1"/>
  <c r="B500" i="1"/>
  <c r="B453" i="1"/>
  <c r="B458" i="1"/>
  <c r="B530" i="1"/>
  <c r="B349" i="1"/>
  <c r="B426" i="1"/>
  <c r="B271" i="1"/>
  <c r="B267" i="1"/>
  <c r="I132" i="1"/>
  <c r="B132" i="1" s="1"/>
  <c r="I34" i="1"/>
  <c r="B34" i="1" s="1"/>
  <c r="B406" i="1"/>
  <c r="I33" i="1"/>
  <c r="B33" i="1" s="1"/>
  <c r="B408" i="1"/>
  <c r="I150" i="1"/>
  <c r="B150" i="1" s="1"/>
  <c r="B300" i="1"/>
  <c r="B291" i="1"/>
  <c r="B297" i="1"/>
  <c r="B342" i="1"/>
  <c r="I40" i="1"/>
  <c r="B40" i="1" s="1"/>
  <c r="I138" i="1"/>
  <c r="B138" i="1" s="1"/>
  <c r="B331" i="1"/>
  <c r="B543" i="1"/>
  <c r="B544" i="1"/>
  <c r="B373" i="1"/>
  <c r="I89" i="1"/>
  <c r="B89" i="1" s="1"/>
  <c r="B483" i="1"/>
  <c r="B237" i="1"/>
  <c r="B275" i="1"/>
  <c r="B244" i="1"/>
  <c r="B391" i="1"/>
  <c r="I161" i="1"/>
  <c r="B161" i="1" s="1"/>
  <c r="B446" i="1"/>
  <c r="B545" i="1"/>
  <c r="B255" i="1"/>
  <c r="B260" i="1"/>
  <c r="B493" i="1"/>
  <c r="B395" i="1"/>
  <c r="B407" i="1"/>
  <c r="B225" i="1"/>
  <c r="B528" i="1"/>
  <c r="B363" i="1"/>
  <c r="B294" i="1"/>
  <c r="B299" i="1"/>
  <c r="B435" i="1"/>
  <c r="B309" i="1"/>
  <c r="I42" i="1"/>
  <c r="B42" i="1" s="1"/>
  <c r="B350" i="1"/>
  <c r="B443" i="1"/>
  <c r="B215" i="1"/>
  <c r="B476" i="1"/>
  <c r="B484" i="1"/>
  <c r="B241" i="1"/>
  <c r="B233" i="1"/>
  <c r="I146" i="1"/>
  <c r="B146" i="1" s="1"/>
  <c r="B377" i="1"/>
  <c r="B184" i="1"/>
  <c r="B210" i="1"/>
  <c r="I63" i="1"/>
  <c r="B63" i="1" s="1"/>
  <c r="B256" i="1"/>
  <c r="B270" i="1"/>
  <c r="B247" i="1"/>
  <c r="B312" i="1"/>
  <c r="I38" i="1"/>
  <c r="B38" i="1" s="1"/>
  <c r="I135" i="1"/>
  <c r="B135" i="1" s="1"/>
  <c r="B539" i="1"/>
  <c r="B523" i="1"/>
  <c r="B510" i="1"/>
  <c r="B340" i="1"/>
  <c r="B226" i="1"/>
  <c r="B288" i="1"/>
  <c r="B290" i="1"/>
  <c r="B478" i="1"/>
  <c r="B242" i="1"/>
  <c r="B535" i="1"/>
  <c r="I170" i="1"/>
  <c r="B170" i="1" s="1"/>
  <c r="I166" i="1"/>
  <c r="B166" i="1" s="1"/>
  <c r="B547" i="1"/>
  <c r="B546" i="1"/>
  <c r="I64" i="1"/>
  <c r="B64" i="1" s="1"/>
  <c r="I70" i="1"/>
  <c r="B70" i="1" s="1"/>
  <c r="I65" i="1"/>
  <c r="B65" i="1" s="1"/>
  <c r="I69" i="1"/>
  <c r="B69" i="1" s="1"/>
  <c r="B328" i="1"/>
  <c r="B451" i="1"/>
  <c r="B415" i="1"/>
  <c r="B444" i="1"/>
  <c r="B419" i="1"/>
  <c r="B427" i="1"/>
  <c r="B432" i="1"/>
  <c r="B445" i="1"/>
  <c r="B399" i="1"/>
  <c r="B423" i="1"/>
  <c r="B422" i="1"/>
  <c r="B448" i="1"/>
  <c r="B410" i="1"/>
  <c r="B414" i="1"/>
  <c r="B428" i="1"/>
  <c r="B527" i="1"/>
  <c r="I149" i="1"/>
  <c r="B149" i="1" s="1"/>
  <c r="I96" i="1"/>
  <c r="B96" i="1" s="1"/>
  <c r="B522" i="1"/>
  <c r="I19" i="1"/>
  <c r="B19" i="1" s="1"/>
  <c r="I92" i="1"/>
  <c r="B92" i="1" s="1"/>
  <c r="B403" i="1"/>
  <c r="B203" i="1"/>
  <c r="I53" i="1"/>
  <c r="B53" i="1" s="1"/>
  <c r="I27" i="1"/>
  <c r="B27" i="1" s="1"/>
  <c r="B298" i="1"/>
  <c r="B517" i="1"/>
  <c r="B513" i="1"/>
  <c r="B475" i="1"/>
  <c r="B228" i="1"/>
  <c r="B243" i="1"/>
  <c r="I147" i="1"/>
  <c r="B147" i="1" s="1"/>
  <c r="B550" i="1"/>
  <c r="I158" i="1"/>
  <c r="B158" i="1" s="1"/>
  <c r="I168" i="1"/>
  <c r="B168" i="1" s="1"/>
  <c r="B398" i="1"/>
  <c r="B224" i="1"/>
  <c r="I117" i="1"/>
  <c r="B117" i="1" s="1"/>
  <c r="B329" i="1"/>
  <c r="I106" i="1"/>
  <c r="B106" i="1" s="1"/>
  <c r="I102" i="1"/>
  <c r="B102" i="1" s="1"/>
  <c r="I98" i="1"/>
  <c r="B98" i="1" s="1"/>
  <c r="B348" i="1"/>
  <c r="B532" i="1"/>
  <c r="I155" i="1"/>
  <c r="B155" i="1" s="1"/>
  <c r="B217" i="1"/>
  <c r="I49" i="1"/>
  <c r="B49" i="1" s="1"/>
  <c r="B416" i="1"/>
  <c r="B235" i="1"/>
  <c r="I79" i="1"/>
  <c r="B79" i="1" s="1"/>
  <c r="B429" i="1"/>
  <c r="B357" i="1"/>
  <c r="B246" i="1"/>
  <c r="I173" i="1"/>
  <c r="B173" i="1" s="1"/>
  <c r="I164" i="1"/>
  <c r="B164" i="1" s="1"/>
  <c r="I122" i="1"/>
  <c r="B122" i="1" s="1"/>
  <c r="B212" i="1"/>
  <c r="B262" i="1"/>
  <c r="I73" i="1"/>
  <c r="B73" i="1" s="1"/>
  <c r="I75" i="1"/>
  <c r="B75" i="1" s="1"/>
  <c r="I130" i="1"/>
  <c r="B130" i="1" s="1"/>
  <c r="B251" i="1"/>
  <c r="B457" i="1"/>
  <c r="I121" i="1"/>
  <c r="B121" i="1" s="1"/>
  <c r="B230" i="1"/>
  <c r="B222" i="1"/>
  <c r="I134" i="1"/>
  <c r="B134" i="1" s="1"/>
  <c r="I151" i="1"/>
  <c r="B151" i="1" s="1"/>
  <c r="I104" i="1"/>
  <c r="B104" i="1" s="1"/>
  <c r="I95" i="1"/>
  <c r="B95" i="1" s="1"/>
  <c r="B438" i="1"/>
  <c r="B345" i="1"/>
  <c r="B334" i="1"/>
  <c r="B366" i="1"/>
  <c r="I51" i="1"/>
  <c r="B51" i="1" s="1"/>
  <c r="I81" i="1"/>
  <c r="B81" i="1" s="1"/>
  <c r="I144" i="1"/>
  <c r="B144" i="1" s="1"/>
  <c r="I172" i="1"/>
  <c r="B172" i="1" s="1"/>
  <c r="I12" i="1"/>
  <c r="B12" i="1" s="1"/>
  <c r="B378" i="1"/>
  <c r="I28" i="1"/>
  <c r="B28" i="1" s="1"/>
  <c r="B265" i="1"/>
  <c r="B494" i="1"/>
  <c r="B394" i="1"/>
  <c r="I116" i="1"/>
  <c r="B116" i="1" s="1"/>
  <c r="B229" i="1"/>
  <c r="B218" i="1"/>
  <c r="I118" i="1"/>
  <c r="B118" i="1" s="1"/>
  <c r="I114" i="1"/>
  <c r="B114" i="1" s="1"/>
  <c r="B468" i="1"/>
  <c r="B321" i="1"/>
  <c r="B524" i="1"/>
  <c r="B520" i="1"/>
  <c r="I94" i="1"/>
  <c r="B94" i="1" s="1"/>
  <c r="B400" i="1"/>
  <c r="I141" i="1"/>
  <c r="B141" i="1" s="1"/>
  <c r="B330" i="1"/>
  <c r="B367" i="1"/>
  <c r="I29" i="1"/>
  <c r="B29" i="1" s="1"/>
  <c r="I46" i="1"/>
  <c r="B46" i="1" s="1"/>
  <c r="I44" i="1"/>
  <c r="B44" i="1" s="1"/>
  <c r="B234" i="1"/>
  <c r="I145" i="1"/>
  <c r="B145" i="1" s="1"/>
  <c r="I54" i="1"/>
  <c r="B54" i="1" s="1"/>
  <c r="B385" i="1"/>
  <c r="I167" i="1"/>
  <c r="B167" i="1" s="1"/>
  <c r="I71" i="1"/>
  <c r="B71" i="1" s="1"/>
  <c r="I60" i="1"/>
  <c r="B60" i="1" s="1"/>
  <c r="B452" i="1"/>
  <c r="I26" i="1"/>
  <c r="B26" i="1"/>
  <c r="B471" i="1"/>
  <c r="B279" i="1"/>
  <c r="B454" i="1"/>
  <c r="B315" i="1"/>
  <c r="B310" i="1"/>
  <c r="B337" i="1"/>
  <c r="B521" i="1"/>
  <c r="B183" i="1"/>
  <c r="B381" i="1"/>
  <c r="B207" i="1"/>
  <c r="B506" i="1"/>
  <c r="B211" i="1"/>
  <c r="B231" i="1"/>
  <c r="B263" i="1"/>
  <c r="B178" i="1"/>
  <c r="B257" i="1"/>
  <c r="B376" i="1"/>
  <c r="B188" i="1"/>
  <c r="B498" i="1"/>
  <c r="B488" i="1"/>
  <c r="B504" i="1"/>
  <c r="B177" i="1"/>
  <c r="B386" i="1"/>
  <c r="L4" i="1"/>
  <c r="L5" i="1" s="1"/>
  <c r="L60" i="1" s="1"/>
  <c r="N4" i="1"/>
  <c r="M4" i="1"/>
  <c r="J663" i="1"/>
  <c r="J682" i="1"/>
  <c r="J683" i="1"/>
  <c r="J672" i="1"/>
  <c r="J658" i="1"/>
  <c r="J675" i="1"/>
  <c r="J679" i="1"/>
  <c r="J665" i="1"/>
  <c r="J681" i="1"/>
  <c r="J668" i="1"/>
  <c r="J674" i="1"/>
  <c r="J680" i="1"/>
  <c r="J662" i="1"/>
  <c r="J686" i="1"/>
  <c r="J689" i="1"/>
  <c r="J687" i="1"/>
  <c r="J669" i="1"/>
  <c r="J657" i="1"/>
  <c r="J685" i="1"/>
  <c r="J670" i="1"/>
  <c r="J660" i="1"/>
  <c r="J664" i="1"/>
  <c r="J676" i="1"/>
  <c r="J678" i="1"/>
  <c r="J667" i="1"/>
  <c r="J684" i="1"/>
  <c r="J659" i="1"/>
  <c r="J661" i="1"/>
  <c r="J673" i="1"/>
  <c r="J671" i="1"/>
  <c r="J688" i="1"/>
  <c r="J677" i="1"/>
  <c r="J666" i="1"/>
  <c r="J163" i="1"/>
  <c r="J202" i="1"/>
  <c r="J336" i="1"/>
  <c r="J24" i="1"/>
  <c r="J393" i="1"/>
  <c r="J392" i="1"/>
  <c r="J447" i="1"/>
  <c r="J428" i="1"/>
  <c r="J424" i="1"/>
  <c r="J442" i="1"/>
  <c r="J429" i="1"/>
  <c r="J414" i="1"/>
  <c r="J402" i="1"/>
  <c r="J404" i="1"/>
  <c r="J403" i="1"/>
  <c r="J410" i="1"/>
  <c r="J401" i="1"/>
  <c r="J405" i="1"/>
  <c r="J407" i="1"/>
  <c r="J397" i="1"/>
  <c r="J426" i="1"/>
  <c r="J448" i="1"/>
  <c r="J440" i="1"/>
  <c r="J422" i="1"/>
  <c r="J421" i="1"/>
  <c r="J423" i="1"/>
  <c r="J409" i="1"/>
  <c r="J399" i="1"/>
  <c r="J394" i="1"/>
  <c r="J425" i="1"/>
  <c r="J420" i="1"/>
  <c r="J445" i="1"/>
  <c r="J438" i="1"/>
  <c r="J441" i="1"/>
  <c r="J412" i="1"/>
  <c r="J411" i="1"/>
  <c r="J435" i="1"/>
  <c r="J432" i="1"/>
  <c r="J433" i="1"/>
  <c r="J434" i="1"/>
  <c r="J395" i="1"/>
  <c r="J427" i="1"/>
  <c r="J446" i="1"/>
  <c r="J443" i="1"/>
  <c r="J408" i="1"/>
  <c r="J419" i="1"/>
  <c r="J418" i="1"/>
  <c r="J444" i="1"/>
  <c r="J406" i="1"/>
  <c r="J396" i="1"/>
  <c r="J398" i="1"/>
  <c r="J417" i="1"/>
  <c r="J430" i="1"/>
  <c r="J431" i="1"/>
  <c r="J416" i="1"/>
  <c r="J415" i="1"/>
  <c r="J413" i="1"/>
  <c r="J439" i="1"/>
  <c r="J400" i="1"/>
  <c r="J436" i="1"/>
  <c r="J437" i="1"/>
  <c r="J526" i="1"/>
  <c r="J471" i="1"/>
  <c r="J35" i="1"/>
  <c r="J43" i="1"/>
  <c r="J314" i="1"/>
  <c r="J26" i="1"/>
  <c r="J453" i="1"/>
  <c r="J254" i="1"/>
  <c r="J60" i="1"/>
  <c r="J252" i="1"/>
  <c r="B577" i="1"/>
  <c r="K577" i="1"/>
  <c r="J577" i="1"/>
  <c r="B620" i="1"/>
  <c r="J620" i="1"/>
  <c r="K620" i="1"/>
  <c r="L620" i="1"/>
  <c r="L11" i="1"/>
  <c r="J11" i="1"/>
  <c r="L500" i="1"/>
  <c r="J500" i="1"/>
  <c r="L69" i="1"/>
  <c r="J69" i="1"/>
  <c r="J68" i="1"/>
  <c r="L68" i="1"/>
  <c r="L65" i="1"/>
  <c r="J65" i="1"/>
  <c r="J258" i="1"/>
  <c r="L258" i="1"/>
  <c r="J503" i="1"/>
  <c r="L503" i="1"/>
  <c r="L70" i="1"/>
  <c r="J70" i="1"/>
  <c r="J71" i="1"/>
  <c r="L71" i="1"/>
  <c r="L497" i="1"/>
  <c r="J497" i="1"/>
  <c r="J64" i="1"/>
  <c r="L64" i="1"/>
  <c r="J266" i="1"/>
  <c r="L266" i="1"/>
  <c r="B586" i="1"/>
  <c r="B583" i="1"/>
  <c r="B582" i="1"/>
  <c r="L582" i="1"/>
  <c r="J582" i="1"/>
  <c r="K582" i="1"/>
  <c r="B553" i="1"/>
  <c r="K553" i="1"/>
  <c r="L553" i="1"/>
  <c r="J553" i="1"/>
  <c r="J546" i="1"/>
  <c r="L546" i="1"/>
  <c r="L167" i="1"/>
  <c r="J167" i="1"/>
  <c r="J547" i="1"/>
  <c r="L547" i="1"/>
  <c r="L166" i="1"/>
  <c r="J166" i="1"/>
  <c r="L182" i="1"/>
  <c r="J182" i="1"/>
  <c r="J375" i="1"/>
  <c r="L375" i="1"/>
  <c r="J160" i="1"/>
  <c r="L160" i="1"/>
  <c r="J320" i="1"/>
  <c r="L320" i="1"/>
  <c r="L170" i="1"/>
  <c r="J170" i="1"/>
  <c r="J169" i="1"/>
  <c r="L169" i="1"/>
  <c r="L385" i="1"/>
  <c r="J385" i="1"/>
  <c r="L389" i="1"/>
  <c r="J389" i="1"/>
  <c r="J52" i="1"/>
  <c r="L52" i="1"/>
  <c r="L54" i="1"/>
  <c r="J54" i="1"/>
  <c r="J450" i="1"/>
  <c r="L450" i="1"/>
  <c r="J355" i="1"/>
  <c r="L355" i="1"/>
  <c r="J145" i="1"/>
  <c r="L145" i="1"/>
  <c r="L142" i="1"/>
  <c r="J142" i="1"/>
  <c r="L358" i="1"/>
  <c r="J358" i="1"/>
  <c r="J535" i="1"/>
  <c r="L535" i="1"/>
  <c r="B628" i="1"/>
  <c r="J628" i="1"/>
  <c r="K628" i="1"/>
  <c r="L628" i="1"/>
  <c r="L505" i="1"/>
  <c r="J505" i="1"/>
  <c r="J507" i="1"/>
  <c r="L507" i="1"/>
  <c r="J278" i="1"/>
  <c r="L278" i="1"/>
  <c r="J82" i="1"/>
  <c r="L82" i="1"/>
  <c r="L276" i="1"/>
  <c r="J276" i="1"/>
  <c r="B591" i="1"/>
  <c r="K591" i="1"/>
  <c r="L591" i="1"/>
  <c r="J591" i="1"/>
  <c r="B593" i="1"/>
  <c r="J593" i="1"/>
  <c r="K593" i="1"/>
  <c r="L593" i="1"/>
  <c r="J176" i="1"/>
  <c r="L176" i="1"/>
  <c r="J242" i="1"/>
  <c r="L242" i="1"/>
  <c r="L50" i="1"/>
  <c r="J50" i="1"/>
  <c r="J44" i="1"/>
  <c r="L44" i="1"/>
  <c r="L45" i="1"/>
  <c r="J45" i="1"/>
  <c r="L46" i="1"/>
  <c r="J46" i="1"/>
  <c r="J478" i="1"/>
  <c r="L478" i="1"/>
  <c r="B569" i="1"/>
  <c r="K569" i="1"/>
  <c r="L569" i="1"/>
  <c r="J569" i="1"/>
  <c r="L464" i="1"/>
  <c r="J464" i="1"/>
  <c r="L30" i="1"/>
  <c r="J30" i="1"/>
  <c r="J29" i="1"/>
  <c r="L29" i="1"/>
  <c r="L318" i="1"/>
  <c r="J318" i="1"/>
  <c r="L322" i="1"/>
  <c r="J322" i="1"/>
  <c r="J290" i="1"/>
  <c r="L290" i="1"/>
  <c r="L284" i="1"/>
  <c r="J284" i="1"/>
  <c r="L288" i="1"/>
  <c r="J288" i="1"/>
  <c r="B598" i="1"/>
  <c r="L598" i="1"/>
  <c r="J598" i="1"/>
  <c r="K598" i="1"/>
  <c r="L22" i="1"/>
  <c r="J22" i="1"/>
  <c r="J367" i="1"/>
  <c r="L367" i="1"/>
  <c r="L369" i="1"/>
  <c r="J369" i="1"/>
  <c r="L541" i="1"/>
  <c r="J541" i="1"/>
  <c r="J152" i="1"/>
  <c r="L152" i="1"/>
  <c r="L330" i="1"/>
  <c r="J330" i="1"/>
  <c r="J136" i="1"/>
  <c r="L136" i="1"/>
  <c r="L112" i="1"/>
  <c r="J112" i="1"/>
  <c r="J113" i="1"/>
  <c r="L113" i="1"/>
  <c r="B612" i="1"/>
  <c r="J612" i="1"/>
  <c r="K612" i="1"/>
  <c r="L612" i="1"/>
  <c r="J141" i="1"/>
  <c r="L141" i="1"/>
  <c r="L139" i="1"/>
  <c r="J139" i="1"/>
  <c r="J344" i="1"/>
  <c r="L344" i="1"/>
  <c r="J140" i="1"/>
  <c r="L140" i="1"/>
  <c r="J191" i="1"/>
  <c r="L191" i="1"/>
  <c r="L41" i="1"/>
  <c r="J41" i="1"/>
  <c r="L18" i="1"/>
  <c r="J18" i="1"/>
  <c r="L192" i="1"/>
  <c r="J192" i="1"/>
  <c r="L525" i="1"/>
  <c r="J525" i="1"/>
  <c r="J282" i="1"/>
  <c r="L282" i="1"/>
  <c r="L88" i="1"/>
  <c r="J88" i="1"/>
  <c r="B594" i="1"/>
  <c r="L594" i="1"/>
  <c r="J594" i="1"/>
  <c r="K594" i="1"/>
  <c r="J340" i="1"/>
  <c r="L340" i="1"/>
  <c r="J94" i="1"/>
  <c r="L94" i="1"/>
  <c r="J295" i="1"/>
  <c r="L295" i="1"/>
  <c r="J523" i="1"/>
  <c r="L523" i="1"/>
  <c r="L524" i="1"/>
  <c r="J524" i="1"/>
  <c r="L512" i="1"/>
  <c r="J512" i="1"/>
  <c r="L103" i="1"/>
  <c r="J103" i="1"/>
  <c r="L296" i="1"/>
  <c r="J296" i="1"/>
  <c r="J514" i="1"/>
  <c r="L514" i="1"/>
  <c r="B608" i="1"/>
  <c r="B606" i="1"/>
  <c r="L606" i="1"/>
  <c r="J606" i="1"/>
  <c r="K606" i="1"/>
  <c r="J539" i="1"/>
  <c r="L539" i="1"/>
  <c r="J364" i="1"/>
  <c r="L364" i="1"/>
  <c r="L127" i="1"/>
  <c r="J127" i="1"/>
  <c r="J323" i="1"/>
  <c r="L323" i="1"/>
  <c r="B616" i="1"/>
  <c r="J616" i="1"/>
  <c r="K616" i="1"/>
  <c r="L616" i="1"/>
  <c r="L135" i="1"/>
  <c r="J135" i="1"/>
  <c r="B622" i="1"/>
  <c r="L622" i="1"/>
  <c r="J622" i="1"/>
  <c r="K622" i="1"/>
  <c r="L321" i="1"/>
  <c r="J321" i="1"/>
  <c r="J120" i="1"/>
  <c r="L120" i="1"/>
  <c r="L468" i="1"/>
  <c r="J468" i="1"/>
  <c r="J114" i="1"/>
  <c r="L114" i="1"/>
  <c r="L15" i="1"/>
  <c r="J15" i="1"/>
  <c r="L118" i="1"/>
  <c r="J118" i="1"/>
  <c r="L119" i="1"/>
  <c r="J119" i="1"/>
  <c r="J218" i="1"/>
  <c r="L218" i="1"/>
  <c r="J470" i="1"/>
  <c r="L470" i="1"/>
  <c r="L38" i="1"/>
  <c r="J38" i="1"/>
  <c r="B558" i="1"/>
  <c r="J558" i="1"/>
  <c r="K558" i="1"/>
  <c r="L558" i="1"/>
  <c r="L229" i="1"/>
  <c r="J229" i="1"/>
  <c r="J116" i="1"/>
  <c r="L116" i="1"/>
  <c r="J312" i="1"/>
  <c r="L312" i="1"/>
  <c r="L456" i="1"/>
  <c r="J456" i="1"/>
  <c r="L460" i="1"/>
  <c r="J460" i="1"/>
  <c r="L61" i="1"/>
  <c r="J61" i="1"/>
  <c r="L248" i="1"/>
  <c r="J248" i="1"/>
  <c r="J327" i="1"/>
  <c r="L327" i="1"/>
  <c r="B618" i="1"/>
  <c r="L618" i="1"/>
  <c r="J618" i="1"/>
  <c r="K618" i="1"/>
  <c r="L10" i="1"/>
  <c r="J10" i="1"/>
  <c r="J499" i="1"/>
  <c r="L499" i="1"/>
  <c r="J494" i="1"/>
  <c r="L494" i="1"/>
  <c r="L264" i="1"/>
  <c r="J264" i="1"/>
  <c r="J487" i="1"/>
  <c r="L487" i="1"/>
  <c r="L256" i="1"/>
  <c r="J256" i="1"/>
  <c r="J63" i="1"/>
  <c r="L63" i="1"/>
  <c r="J28" i="1"/>
  <c r="L28" i="1"/>
  <c r="J210" i="1"/>
  <c r="L210" i="1"/>
  <c r="B552" i="1"/>
  <c r="L552" i="1"/>
  <c r="K552" i="1"/>
  <c r="J552" i="1"/>
  <c r="L548" i="1"/>
  <c r="J548" i="1"/>
  <c r="J383" i="1"/>
  <c r="L383" i="1"/>
  <c r="L382" i="1"/>
  <c r="J382" i="1"/>
  <c r="J184" i="1"/>
  <c r="L184" i="1"/>
  <c r="J12" i="1"/>
  <c r="L12" i="1"/>
  <c r="L377" i="1"/>
  <c r="J377" i="1"/>
  <c r="J124" i="1"/>
  <c r="L124" i="1"/>
  <c r="J172" i="1"/>
  <c r="L172" i="1"/>
  <c r="L171" i="1"/>
  <c r="J171" i="1"/>
  <c r="L549" i="1"/>
  <c r="J549" i="1"/>
  <c r="L57" i="1"/>
  <c r="J57" i="1"/>
  <c r="J486" i="1"/>
  <c r="L486" i="1"/>
  <c r="B570" i="1"/>
  <c r="J570" i="1"/>
  <c r="K570" i="1"/>
  <c r="L570" i="1"/>
  <c r="B574" i="1"/>
  <c r="J574" i="1"/>
  <c r="K574" i="1"/>
  <c r="L574" i="1"/>
  <c r="J25" i="1"/>
  <c r="L25" i="1"/>
  <c r="L146" i="1"/>
  <c r="J146" i="1"/>
  <c r="J144" i="1"/>
  <c r="L144" i="1"/>
  <c r="L508" i="1"/>
  <c r="J508" i="1"/>
  <c r="L77" i="1"/>
  <c r="J77" i="1"/>
  <c r="J81" i="1"/>
  <c r="L81" i="1"/>
  <c r="L233" i="1"/>
  <c r="J233" i="1"/>
  <c r="J9" i="1"/>
  <c r="L9" i="1"/>
  <c r="L241" i="1"/>
  <c r="J241" i="1"/>
  <c r="J479" i="1"/>
  <c r="L479" i="1"/>
  <c r="J482" i="1"/>
  <c r="L482" i="1"/>
  <c r="J239" i="1"/>
  <c r="L239" i="1"/>
  <c r="L484" i="1"/>
  <c r="J484" i="1"/>
  <c r="J51" i="1"/>
  <c r="L51" i="1"/>
  <c r="L476" i="1"/>
  <c r="J476" i="1"/>
  <c r="L477" i="1"/>
  <c r="J477" i="1"/>
  <c r="B568" i="1"/>
  <c r="L568" i="1"/>
  <c r="K568" i="1"/>
  <c r="J568" i="1"/>
  <c r="J215" i="1"/>
  <c r="L215" i="1"/>
  <c r="L465" i="1"/>
  <c r="J465" i="1"/>
  <c r="L31" i="1"/>
  <c r="J31" i="1"/>
  <c r="L289" i="1"/>
  <c r="J289" i="1"/>
  <c r="J287" i="1"/>
  <c r="L287" i="1"/>
  <c r="L285" i="1"/>
  <c r="J285" i="1"/>
  <c r="B600" i="1"/>
  <c r="J600" i="1"/>
  <c r="K600" i="1"/>
  <c r="L600" i="1"/>
  <c r="L197" i="1"/>
  <c r="J197" i="1"/>
  <c r="L200" i="1"/>
  <c r="J200" i="1"/>
  <c r="J542" i="1"/>
  <c r="L542" i="1"/>
  <c r="J157" i="1"/>
  <c r="L157" i="1"/>
  <c r="L366" i="1"/>
  <c r="J366" i="1"/>
  <c r="J332" i="1"/>
  <c r="L332" i="1"/>
  <c r="L334" i="1"/>
  <c r="J334" i="1"/>
  <c r="L108" i="1"/>
  <c r="J108" i="1"/>
  <c r="J109" i="1"/>
  <c r="L109" i="1"/>
  <c r="B613" i="1"/>
  <c r="J613" i="1"/>
  <c r="K613" i="1"/>
  <c r="L613" i="1"/>
  <c r="L345" i="1"/>
  <c r="J345" i="1"/>
  <c r="J137" i="1"/>
  <c r="L137" i="1"/>
  <c r="L350" i="1"/>
  <c r="J350" i="1"/>
  <c r="L346" i="1"/>
  <c r="J346" i="1"/>
  <c r="L42" i="1"/>
  <c r="J42" i="1"/>
  <c r="L193" i="1"/>
  <c r="J193" i="1"/>
  <c r="J20" i="1"/>
  <c r="L20" i="1"/>
  <c r="L449" i="1"/>
  <c r="J449" i="1"/>
  <c r="J309" i="1"/>
  <c r="L309" i="1"/>
  <c r="J283" i="1"/>
  <c r="L283" i="1"/>
  <c r="J85" i="1"/>
  <c r="L85" i="1"/>
  <c r="B595" i="1"/>
  <c r="K595" i="1"/>
  <c r="L595" i="1"/>
  <c r="J595" i="1"/>
  <c r="J343" i="1"/>
  <c r="L343" i="1"/>
  <c r="L95" i="1"/>
  <c r="J95" i="1"/>
  <c r="L104" i="1"/>
  <c r="J104" i="1"/>
  <c r="L516" i="1"/>
  <c r="J516" i="1"/>
  <c r="L305" i="1"/>
  <c r="J305" i="1"/>
  <c r="J299" i="1"/>
  <c r="L299" i="1"/>
  <c r="J101" i="1"/>
  <c r="L101" i="1"/>
  <c r="L301" i="1"/>
  <c r="J301" i="1"/>
  <c r="J294" i="1"/>
  <c r="L294" i="1"/>
  <c r="J363" i="1"/>
  <c r="L363" i="1"/>
  <c r="L151" i="1"/>
  <c r="J151" i="1"/>
  <c r="J148" i="1"/>
  <c r="L148" i="1"/>
  <c r="J128" i="1"/>
  <c r="L128" i="1"/>
  <c r="L126" i="1"/>
  <c r="J126" i="1"/>
  <c r="B615" i="1"/>
  <c r="K615" i="1"/>
  <c r="L615" i="1"/>
  <c r="J615" i="1"/>
  <c r="L528" i="1"/>
  <c r="J528" i="1"/>
  <c r="L134" i="1"/>
  <c r="J134" i="1"/>
  <c r="B623" i="1"/>
  <c r="K623" i="1"/>
  <c r="L623" i="1"/>
  <c r="J623" i="1"/>
  <c r="J319" i="1"/>
  <c r="L319" i="1"/>
  <c r="L186" i="1"/>
  <c r="J186" i="1"/>
  <c r="L225" i="1"/>
  <c r="J225" i="1"/>
  <c r="J39" i="1"/>
  <c r="L39" i="1"/>
  <c r="J311" i="1"/>
  <c r="L311" i="1"/>
  <c r="L221" i="1"/>
  <c r="J221" i="1"/>
  <c r="J36" i="1"/>
  <c r="L36" i="1"/>
  <c r="J222" i="1"/>
  <c r="L222" i="1"/>
  <c r="J308" i="1"/>
  <c r="L308" i="1"/>
  <c r="J121" i="1"/>
  <c r="L121" i="1"/>
  <c r="L209" i="1"/>
  <c r="J209" i="1"/>
  <c r="L457" i="1"/>
  <c r="J457" i="1"/>
  <c r="J459" i="1"/>
  <c r="L459" i="1"/>
  <c r="L253" i="1"/>
  <c r="J253" i="1"/>
  <c r="L58" i="1"/>
  <c r="J58" i="1"/>
  <c r="L130" i="1"/>
  <c r="J130" i="1"/>
  <c r="L131" i="1"/>
  <c r="J131" i="1"/>
  <c r="B619" i="1"/>
  <c r="K619" i="1"/>
  <c r="L619" i="1"/>
  <c r="J619" i="1"/>
  <c r="L179" i="1"/>
  <c r="J179" i="1"/>
  <c r="L501" i="1"/>
  <c r="J501" i="1"/>
  <c r="J67" i="1"/>
  <c r="L67" i="1"/>
  <c r="L273" i="1"/>
  <c r="J273" i="1"/>
  <c r="J75" i="1"/>
  <c r="L75" i="1"/>
  <c r="L493" i="1"/>
  <c r="J493" i="1"/>
  <c r="L73" i="1"/>
  <c r="J73" i="1"/>
  <c r="J76" i="1"/>
  <c r="L76" i="1"/>
  <c r="J255" i="1"/>
  <c r="L255" i="1"/>
  <c r="L261" i="1"/>
  <c r="J261" i="1"/>
  <c r="L62" i="1"/>
  <c r="J62" i="1"/>
  <c r="L212" i="1"/>
  <c r="J212" i="1"/>
  <c r="L122" i="1"/>
  <c r="J122" i="1"/>
  <c r="L545" i="1"/>
  <c r="J545" i="1"/>
  <c r="J164" i="1"/>
  <c r="L164" i="1"/>
  <c r="J180" i="1"/>
  <c r="L180" i="1"/>
  <c r="J13" i="1"/>
  <c r="L13" i="1"/>
  <c r="J161" i="1"/>
  <c r="L161" i="1"/>
  <c r="L162" i="1"/>
  <c r="J162" i="1"/>
  <c r="J125" i="1"/>
  <c r="L125" i="1"/>
  <c r="J173" i="1"/>
  <c r="L173" i="1"/>
  <c r="L485" i="1"/>
  <c r="J485" i="1"/>
  <c r="L244" i="1"/>
  <c r="J244" i="1"/>
  <c r="B573" i="1"/>
  <c r="K573" i="1"/>
  <c r="L573" i="1"/>
  <c r="J573" i="1"/>
  <c r="L354" i="1"/>
  <c r="J354" i="1"/>
  <c r="L143" i="1"/>
  <c r="J143" i="1"/>
  <c r="J78" i="1"/>
  <c r="L78" i="1"/>
  <c r="L79" i="1"/>
  <c r="J79" i="1"/>
  <c r="J275" i="1"/>
  <c r="L275" i="1"/>
  <c r="B592" i="1"/>
  <c r="L123" i="1"/>
  <c r="J123" i="1"/>
  <c r="L280" i="1"/>
  <c r="J280" i="1"/>
  <c r="L232" i="1"/>
  <c r="J232" i="1"/>
  <c r="J235" i="1"/>
  <c r="L235" i="1"/>
  <c r="J47" i="1"/>
  <c r="L47" i="1"/>
  <c r="L237" i="1"/>
  <c r="J237" i="1"/>
  <c r="L49" i="1"/>
  <c r="J49" i="1"/>
  <c r="J483" i="1"/>
  <c r="L483" i="1"/>
  <c r="B566" i="1"/>
  <c r="J566" i="1"/>
  <c r="K566" i="1"/>
  <c r="L566" i="1"/>
  <c r="L217" i="1"/>
  <c r="J217" i="1"/>
  <c r="J463" i="1"/>
  <c r="L463" i="1"/>
  <c r="J32" i="1"/>
  <c r="L32" i="1"/>
  <c r="L174" i="1"/>
  <c r="J174" i="1"/>
  <c r="J93" i="1"/>
  <c r="L93" i="1"/>
  <c r="J90" i="1"/>
  <c r="L90" i="1"/>
  <c r="J89" i="1"/>
  <c r="L89" i="1"/>
  <c r="B599" i="1"/>
  <c r="J199" i="1"/>
  <c r="L199" i="1"/>
  <c r="L373" i="1"/>
  <c r="J373" i="1"/>
  <c r="L155" i="1"/>
  <c r="J155" i="1"/>
  <c r="L544" i="1"/>
  <c r="J544" i="1"/>
  <c r="J372" i="1"/>
  <c r="L372" i="1"/>
  <c r="J543" i="1"/>
  <c r="L543" i="1"/>
  <c r="J371" i="1"/>
  <c r="L371" i="1"/>
  <c r="J331" i="1"/>
  <c r="L331" i="1"/>
  <c r="L333" i="1"/>
  <c r="J333" i="1"/>
  <c r="L111" i="1"/>
  <c r="J111" i="1"/>
  <c r="J307" i="1"/>
  <c r="L307" i="1"/>
  <c r="B610" i="1"/>
  <c r="L610" i="1"/>
  <c r="J610" i="1"/>
  <c r="K610" i="1"/>
  <c r="L532" i="1"/>
  <c r="J532" i="1"/>
  <c r="L529" i="1"/>
  <c r="J529" i="1"/>
  <c r="J348" i="1"/>
  <c r="L348" i="1"/>
  <c r="J531" i="1"/>
  <c r="L531" i="1"/>
  <c r="L138" i="1"/>
  <c r="J138" i="1"/>
  <c r="J16" i="1"/>
  <c r="L16" i="1"/>
  <c r="J227" i="1"/>
  <c r="L227" i="1"/>
  <c r="J40" i="1"/>
  <c r="L40" i="1"/>
  <c r="L473" i="1"/>
  <c r="J473" i="1"/>
  <c r="L461" i="1"/>
  <c r="J461" i="1"/>
  <c r="J17" i="1"/>
  <c r="L17" i="1"/>
  <c r="L196" i="1"/>
  <c r="J196" i="1"/>
  <c r="L537" i="1"/>
  <c r="J537" i="1"/>
  <c r="J86" i="1"/>
  <c r="L86" i="1"/>
  <c r="B597" i="1"/>
  <c r="J597" i="1"/>
  <c r="K597" i="1"/>
  <c r="L597" i="1"/>
  <c r="L342" i="1"/>
  <c r="J342" i="1"/>
  <c r="J98" i="1"/>
  <c r="L98" i="1"/>
  <c r="L297" i="1"/>
  <c r="J297" i="1"/>
  <c r="L293" i="1"/>
  <c r="J293" i="1"/>
  <c r="J291" i="1"/>
  <c r="L291" i="1"/>
  <c r="J102" i="1"/>
  <c r="L102" i="1"/>
  <c r="J97" i="1"/>
  <c r="L97" i="1"/>
  <c r="J303" i="1"/>
  <c r="L303" i="1"/>
  <c r="J515" i="1"/>
  <c r="L515" i="1"/>
  <c r="J306" i="1"/>
  <c r="L306" i="1"/>
  <c r="L300" i="1"/>
  <c r="J300" i="1"/>
  <c r="J106" i="1"/>
  <c r="L106" i="1"/>
  <c r="L99" i="1"/>
  <c r="J99" i="1"/>
  <c r="J511" i="1"/>
  <c r="L511" i="1"/>
  <c r="B605" i="1"/>
  <c r="J605" i="1"/>
  <c r="K605" i="1"/>
  <c r="L605" i="1"/>
  <c r="B607" i="1"/>
  <c r="K607" i="1"/>
  <c r="L607" i="1"/>
  <c r="J607" i="1"/>
  <c r="L365" i="1"/>
  <c r="J365" i="1"/>
  <c r="L150" i="1"/>
  <c r="J150" i="1"/>
  <c r="J129" i="1"/>
  <c r="L129" i="1"/>
  <c r="B614" i="1"/>
  <c r="L614" i="1"/>
  <c r="J614" i="1"/>
  <c r="K614" i="1"/>
  <c r="L338" i="1"/>
  <c r="J338" i="1"/>
  <c r="L329" i="1"/>
  <c r="J329" i="1"/>
  <c r="B621" i="1"/>
  <c r="J621" i="1"/>
  <c r="K621" i="1"/>
  <c r="L621" i="1"/>
  <c r="J187" i="1"/>
  <c r="L187" i="1"/>
  <c r="B560" i="1"/>
  <c r="L560" i="1"/>
  <c r="K560" i="1"/>
  <c r="J560" i="1"/>
  <c r="J467" i="1"/>
  <c r="L467" i="1"/>
  <c r="J117" i="1"/>
  <c r="L117" i="1"/>
  <c r="J466" i="1"/>
  <c r="L466" i="1"/>
  <c r="J33" i="1"/>
  <c r="L33" i="1"/>
  <c r="L37" i="1"/>
  <c r="J37" i="1"/>
  <c r="J219" i="1"/>
  <c r="L219" i="1"/>
  <c r="L34" i="1"/>
  <c r="J34" i="1"/>
  <c r="L115" i="1"/>
  <c r="J115" i="1"/>
  <c r="L313" i="1"/>
  <c r="J313" i="1"/>
  <c r="L208" i="1"/>
  <c r="J208" i="1"/>
  <c r="J455" i="1"/>
  <c r="L455" i="1"/>
  <c r="J59" i="1"/>
  <c r="L59" i="1"/>
  <c r="L249" i="1"/>
  <c r="J249" i="1"/>
  <c r="J250" i="1"/>
  <c r="L250" i="1"/>
  <c r="B576" i="1"/>
  <c r="J132" i="1"/>
  <c r="L132" i="1"/>
  <c r="L326" i="1"/>
  <c r="J326" i="1"/>
  <c r="L66" i="1"/>
  <c r="J66" i="1"/>
  <c r="J502" i="1"/>
  <c r="L502" i="1"/>
  <c r="J267" i="1"/>
  <c r="L267" i="1"/>
  <c r="L269" i="1"/>
  <c r="J269" i="1"/>
  <c r="J271" i="1"/>
  <c r="L271" i="1"/>
  <c r="L496" i="1"/>
  <c r="J496" i="1"/>
  <c r="J72" i="1"/>
  <c r="L72" i="1"/>
  <c r="L489" i="1"/>
  <c r="J489" i="1"/>
  <c r="L268" i="1"/>
  <c r="J268" i="1"/>
  <c r="J491" i="1"/>
  <c r="L491" i="1"/>
  <c r="L74" i="1"/>
  <c r="J74" i="1"/>
  <c r="J259" i="1"/>
  <c r="L259" i="1"/>
  <c r="J490" i="1"/>
  <c r="L490" i="1"/>
  <c r="L27" i="1"/>
  <c r="J27" i="1"/>
  <c r="J168" i="1"/>
  <c r="L168" i="1"/>
  <c r="J165" i="1"/>
  <c r="L165" i="1"/>
  <c r="J384" i="1"/>
  <c r="L384" i="1"/>
  <c r="B656" i="1"/>
  <c r="L185" i="1"/>
  <c r="J185" i="1"/>
  <c r="L14" i="1"/>
  <c r="J14" i="1"/>
  <c r="L158" i="1"/>
  <c r="J158" i="1"/>
  <c r="L374" i="1"/>
  <c r="J374" i="1"/>
  <c r="L159" i="1"/>
  <c r="J159" i="1"/>
  <c r="L390" i="1"/>
  <c r="J390" i="1"/>
  <c r="J550" i="1"/>
  <c r="L550" i="1"/>
  <c r="J55" i="1"/>
  <c r="L55" i="1"/>
  <c r="L53" i="1"/>
  <c r="J53" i="1"/>
  <c r="J56" i="1"/>
  <c r="L56" i="1"/>
  <c r="B575" i="1"/>
  <c r="J203" i="1"/>
  <c r="L203" i="1"/>
  <c r="L204" i="1"/>
  <c r="J204" i="1"/>
  <c r="L353" i="1"/>
  <c r="J353" i="1"/>
  <c r="J534" i="1"/>
  <c r="L534" i="1"/>
  <c r="L536" i="1"/>
  <c r="J536" i="1"/>
  <c r="L147" i="1"/>
  <c r="J147" i="1"/>
  <c r="L277" i="1"/>
  <c r="J277" i="1"/>
  <c r="L84" i="1"/>
  <c r="J84" i="1"/>
  <c r="L83" i="1"/>
  <c r="J83" i="1"/>
  <c r="L80" i="1"/>
  <c r="J80" i="1"/>
  <c r="J316" i="1"/>
  <c r="L316" i="1"/>
  <c r="L281" i="1"/>
  <c r="J281" i="1"/>
  <c r="L480" i="1"/>
  <c r="J480" i="1"/>
  <c r="J243" i="1"/>
  <c r="L243" i="1"/>
  <c r="J48" i="1"/>
  <c r="L48" i="1"/>
  <c r="B567" i="1"/>
  <c r="J567" i="1"/>
  <c r="L567" i="1"/>
  <c r="K567" i="1"/>
  <c r="J286" i="1"/>
  <c r="L286" i="1"/>
  <c r="L92" i="1"/>
  <c r="J92" i="1"/>
  <c r="L91" i="1"/>
  <c r="J91" i="1"/>
  <c r="B601" i="1"/>
  <c r="L23" i="1"/>
  <c r="J23" i="1"/>
  <c r="J368" i="1"/>
  <c r="L368" i="1"/>
  <c r="L540" i="1"/>
  <c r="J540" i="1"/>
  <c r="J156" i="1"/>
  <c r="L156" i="1"/>
  <c r="J153" i="1"/>
  <c r="L153" i="1"/>
  <c r="L154" i="1"/>
  <c r="J154" i="1"/>
  <c r="J335" i="1"/>
  <c r="L335" i="1"/>
  <c r="B624" i="1"/>
  <c r="J110" i="1"/>
  <c r="L110" i="1"/>
  <c r="B611" i="1"/>
  <c r="B609" i="1"/>
  <c r="J609" i="1"/>
  <c r="K609" i="1"/>
  <c r="L609" i="1"/>
  <c r="J347" i="1"/>
  <c r="L347" i="1"/>
  <c r="L349" i="1"/>
  <c r="J349" i="1"/>
  <c r="J351" i="1"/>
  <c r="L351" i="1"/>
  <c r="J530" i="1"/>
  <c r="L530" i="1"/>
  <c r="J189" i="1"/>
  <c r="L189" i="1"/>
  <c r="L228" i="1"/>
  <c r="J228" i="1"/>
  <c r="J474" i="1"/>
  <c r="L474" i="1"/>
  <c r="J475" i="1"/>
  <c r="L475" i="1"/>
  <c r="J462" i="1"/>
  <c r="L462" i="1"/>
  <c r="L19" i="1"/>
  <c r="J19" i="1"/>
  <c r="J195" i="1"/>
  <c r="L195" i="1"/>
  <c r="J21" i="1"/>
  <c r="L21" i="1"/>
  <c r="L361" i="1"/>
  <c r="J361" i="1"/>
  <c r="L87" i="1"/>
  <c r="J87" i="1"/>
  <c r="B596" i="1"/>
  <c r="J522" i="1"/>
  <c r="L522" i="1"/>
  <c r="L107" i="1"/>
  <c r="J107" i="1"/>
  <c r="L100" i="1"/>
  <c r="J100" i="1"/>
  <c r="L96" i="1"/>
  <c r="J96" i="1"/>
  <c r="J302" i="1"/>
  <c r="L302" i="1"/>
  <c r="L513" i="1"/>
  <c r="J513" i="1"/>
  <c r="J105" i="1"/>
  <c r="L105" i="1"/>
  <c r="L517" i="1"/>
  <c r="J517" i="1"/>
  <c r="L304" i="1"/>
  <c r="J304" i="1"/>
  <c r="J298" i="1"/>
  <c r="L298" i="1"/>
  <c r="J149" i="1"/>
  <c r="L149" i="1"/>
  <c r="L325" i="1"/>
  <c r="J325" i="1"/>
  <c r="J324" i="1"/>
  <c r="L324" i="1"/>
  <c r="B617" i="1"/>
  <c r="J617" i="1"/>
  <c r="K617" i="1"/>
  <c r="L617" i="1"/>
  <c r="J339" i="1"/>
  <c r="L339" i="1"/>
  <c r="J133" i="1"/>
  <c r="L133" i="1"/>
  <c r="J206" i="1"/>
  <c r="L206" i="1"/>
  <c r="L341" i="1"/>
  <c r="J341" i="1"/>
  <c r="B655" i="1"/>
  <c r="K655" i="1"/>
  <c r="L655" i="1"/>
  <c r="J655" i="1"/>
  <c r="L370" i="1"/>
  <c r="J370" i="1"/>
  <c r="J198" i="1"/>
  <c r="L198" i="1"/>
  <c r="J601" i="1"/>
  <c r="K601" i="1"/>
  <c r="L601" i="1"/>
  <c r="B635" i="1"/>
  <c r="K635" i="1"/>
  <c r="L635" i="1"/>
  <c r="J635" i="1"/>
  <c r="J279" i="1"/>
  <c r="L279" i="1"/>
  <c r="K627" i="1"/>
  <c r="L627" i="1"/>
  <c r="J627" i="1"/>
  <c r="J211" i="1"/>
  <c r="L211" i="1"/>
  <c r="B587" i="1"/>
  <c r="K587" i="1"/>
  <c r="L587" i="1"/>
  <c r="J587" i="1"/>
  <c r="L178" i="1"/>
  <c r="J178" i="1"/>
  <c r="J454" i="1"/>
  <c r="L454" i="1"/>
  <c r="J315" i="1"/>
  <c r="L315" i="1"/>
  <c r="J231" i="1"/>
  <c r="L231" i="1"/>
  <c r="L310" i="1"/>
  <c r="J310" i="1"/>
  <c r="J188" i="1"/>
  <c r="L188" i="1"/>
  <c r="B630" i="1"/>
  <c r="L630" i="1"/>
  <c r="J630" i="1"/>
  <c r="K630" i="1"/>
  <c r="J506" i="1"/>
  <c r="L506" i="1"/>
  <c r="B584" i="1"/>
  <c r="J584" i="1"/>
  <c r="K584" i="1"/>
  <c r="L584" i="1"/>
  <c r="J263" i="1"/>
  <c r="L263" i="1"/>
  <c r="B629" i="1"/>
  <c r="J629" i="1"/>
  <c r="K629" i="1"/>
  <c r="L629" i="1"/>
  <c r="B555" i="1"/>
  <c r="J555" i="1"/>
  <c r="L555" i="1"/>
  <c r="K555" i="1"/>
  <c r="B653" i="1"/>
  <c r="J653" i="1"/>
  <c r="K653" i="1"/>
  <c r="L653" i="1"/>
  <c r="B563" i="1"/>
  <c r="B650" i="1"/>
  <c r="L650" i="1"/>
  <c r="J650" i="1"/>
  <c r="K650" i="1"/>
  <c r="L386" i="1"/>
  <c r="J386" i="1"/>
  <c r="J376" i="1"/>
  <c r="L376" i="1"/>
  <c r="B641" i="1"/>
  <c r="J641" i="1"/>
  <c r="K641" i="1"/>
  <c r="L641" i="1"/>
  <c r="J207" i="1"/>
  <c r="L207" i="1"/>
  <c r="K561" i="1"/>
  <c r="L561" i="1"/>
  <c r="J561" i="1"/>
  <c r="L337" i="1"/>
  <c r="J337" i="1"/>
  <c r="B603" i="1"/>
  <c r="K603" i="1"/>
  <c r="L603" i="1"/>
  <c r="J603" i="1"/>
  <c r="L521" i="1"/>
  <c r="J521" i="1"/>
  <c r="B564" i="1"/>
  <c r="L564" i="1"/>
  <c r="K564" i="1"/>
  <c r="J564" i="1"/>
  <c r="B640" i="1"/>
  <c r="J640" i="1"/>
  <c r="K640" i="1"/>
  <c r="L640" i="1"/>
  <c r="L183" i="1"/>
  <c r="J183" i="1"/>
  <c r="J177" i="1"/>
  <c r="L177" i="1"/>
  <c r="L381" i="1"/>
  <c r="J381" i="1"/>
  <c r="B585" i="1"/>
  <c r="J585" i="1"/>
  <c r="K585" i="1"/>
  <c r="L585" i="1"/>
  <c r="L257" i="1"/>
  <c r="J257" i="1"/>
  <c r="L488" i="1"/>
  <c r="J488" i="1"/>
  <c r="J498" i="1"/>
  <c r="L498" i="1"/>
  <c r="L504" i="1"/>
  <c r="J504" i="1"/>
  <c r="B556" i="1"/>
  <c r="L556" i="1"/>
  <c r="K556" i="1"/>
  <c r="J556" i="1"/>
  <c r="B602" i="1"/>
  <c r="L602" i="1"/>
  <c r="J602" i="1"/>
  <c r="K602" i="1"/>
  <c r="B562" i="1"/>
  <c r="J562" i="1"/>
  <c r="K562" i="1"/>
  <c r="L562" i="1"/>
  <c r="L481" i="1"/>
  <c r="J481" i="1"/>
  <c r="L236" i="1"/>
  <c r="J236" i="1"/>
  <c r="J656" i="1"/>
  <c r="K656" i="1"/>
  <c r="L656" i="1"/>
  <c r="J379" i="1"/>
  <c r="L379" i="1"/>
  <c r="B580" i="1"/>
  <c r="L580" i="1"/>
  <c r="J580" i="1"/>
  <c r="K580" i="1"/>
  <c r="B559" i="1"/>
  <c r="J559" i="1"/>
  <c r="L559" i="1"/>
  <c r="K559" i="1"/>
  <c r="K599" i="1"/>
  <c r="L599" i="1"/>
  <c r="J599" i="1"/>
  <c r="B565" i="1"/>
  <c r="L205" i="1"/>
  <c r="J205" i="1"/>
  <c r="B579" i="1"/>
  <c r="J579" i="1"/>
  <c r="K579" i="1"/>
  <c r="L579" i="1"/>
  <c r="J251" i="1"/>
  <c r="L251" i="1"/>
  <c r="B551" i="1"/>
  <c r="J551" i="1"/>
  <c r="L551" i="1"/>
  <c r="K551" i="1"/>
  <c r="B604" i="1"/>
  <c r="J604" i="1"/>
  <c r="K604" i="1"/>
  <c r="L604" i="1"/>
  <c r="B636" i="1"/>
  <c r="J636" i="1"/>
  <c r="K636" i="1"/>
  <c r="L636" i="1"/>
  <c r="B590" i="1"/>
  <c r="L590" i="1"/>
  <c r="J590" i="1"/>
  <c r="K590" i="1"/>
  <c r="L378" i="1"/>
  <c r="J378" i="1"/>
  <c r="B578" i="1"/>
  <c r="J578" i="1"/>
  <c r="K578" i="1"/>
  <c r="L578" i="1"/>
  <c r="J495" i="1"/>
  <c r="L495" i="1"/>
  <c r="L265" i="1"/>
  <c r="J265" i="1"/>
  <c r="J270" i="1"/>
  <c r="L270" i="1"/>
  <c r="L272" i="1"/>
  <c r="J272" i="1"/>
  <c r="B633" i="1"/>
  <c r="J633" i="1"/>
  <c r="K633" i="1"/>
  <c r="L633" i="1"/>
  <c r="J519" i="1"/>
  <c r="L519" i="1"/>
  <c r="J518" i="1"/>
  <c r="L518" i="1"/>
  <c r="L520" i="1"/>
  <c r="J520" i="1"/>
  <c r="J510" i="1"/>
  <c r="L510" i="1"/>
  <c r="J234" i="1"/>
  <c r="L234" i="1"/>
  <c r="J238" i="1"/>
  <c r="L238" i="1"/>
  <c r="L509" i="1"/>
  <c r="J509" i="1"/>
  <c r="B572" i="1"/>
  <c r="L572" i="1"/>
  <c r="K572" i="1"/>
  <c r="J572" i="1"/>
  <c r="B646" i="1"/>
  <c r="L646" i="1"/>
  <c r="J646" i="1"/>
  <c r="K646" i="1"/>
  <c r="L452" i="1"/>
  <c r="J452" i="1"/>
  <c r="J451" i="1"/>
  <c r="L451" i="1"/>
  <c r="J458" i="1"/>
  <c r="L458" i="1"/>
  <c r="J527" i="1"/>
  <c r="L527" i="1"/>
  <c r="L362" i="1"/>
  <c r="J362" i="1"/>
  <c r="B651" i="1"/>
  <c r="K651" i="1"/>
  <c r="L651" i="1"/>
  <c r="J651" i="1"/>
  <c r="J596" i="1"/>
  <c r="K596" i="1"/>
  <c r="L596" i="1"/>
  <c r="K611" i="1"/>
  <c r="L611" i="1"/>
  <c r="J611" i="1"/>
  <c r="J624" i="1"/>
  <c r="K624" i="1"/>
  <c r="L624" i="1"/>
  <c r="B649" i="1"/>
  <c r="J649" i="1"/>
  <c r="K649" i="1"/>
  <c r="L649" i="1"/>
  <c r="B643" i="1"/>
  <c r="K643" i="1"/>
  <c r="L643" i="1"/>
  <c r="J643" i="1"/>
  <c r="B634" i="1"/>
  <c r="L634" i="1"/>
  <c r="J634" i="1"/>
  <c r="K634" i="1"/>
  <c r="J194" i="1"/>
  <c r="L194" i="1"/>
  <c r="B625" i="1"/>
  <c r="J625" i="1"/>
  <c r="K625" i="1"/>
  <c r="L625" i="1"/>
  <c r="B638" i="1"/>
  <c r="L638" i="1"/>
  <c r="J638" i="1"/>
  <c r="K638" i="1"/>
  <c r="L175" i="1"/>
  <c r="J175" i="1"/>
  <c r="J592" i="1"/>
  <c r="K592" i="1"/>
  <c r="L592" i="1"/>
  <c r="B571" i="1"/>
  <c r="J571" i="1"/>
  <c r="L571" i="1"/>
  <c r="K571" i="1"/>
  <c r="J181" i="1"/>
  <c r="L181" i="1"/>
  <c r="J214" i="1"/>
  <c r="L214" i="1"/>
  <c r="B642" i="1"/>
  <c r="L642" i="1"/>
  <c r="J642" i="1"/>
  <c r="K642" i="1"/>
  <c r="L492" i="1"/>
  <c r="J492" i="1"/>
  <c r="J262" i="1"/>
  <c r="L262" i="1"/>
  <c r="L260" i="1"/>
  <c r="J260" i="1"/>
  <c r="J230" i="1"/>
  <c r="L230" i="1"/>
  <c r="J190" i="1"/>
  <c r="L190" i="1"/>
  <c r="B648" i="1"/>
  <c r="J648" i="1"/>
  <c r="K648" i="1"/>
  <c r="L648" i="1"/>
  <c r="J356" i="1"/>
  <c r="L356" i="1"/>
  <c r="J359" i="1"/>
  <c r="L359" i="1"/>
  <c r="J360" i="1"/>
  <c r="L360" i="1"/>
  <c r="B644" i="1"/>
  <c r="J223" i="1"/>
  <c r="L223" i="1"/>
  <c r="L220" i="1"/>
  <c r="J220" i="1"/>
  <c r="L472" i="1"/>
  <c r="J472" i="1"/>
  <c r="J608" i="1"/>
  <c r="K608" i="1"/>
  <c r="L608" i="1"/>
  <c r="L469" i="1"/>
  <c r="J469" i="1"/>
  <c r="B626" i="1"/>
  <c r="L626" i="1"/>
  <c r="J626" i="1"/>
  <c r="K626" i="1"/>
  <c r="L216" i="1"/>
  <c r="J216" i="1"/>
  <c r="L240" i="1"/>
  <c r="J240" i="1"/>
  <c r="B589" i="1"/>
  <c r="J589" i="1"/>
  <c r="K589" i="1"/>
  <c r="L589" i="1"/>
  <c r="B627" i="1"/>
  <c r="J575" i="1"/>
  <c r="L575" i="1"/>
  <c r="K575" i="1"/>
  <c r="J388" i="1"/>
  <c r="L388" i="1"/>
  <c r="B647" i="1"/>
  <c r="K647" i="1"/>
  <c r="L647" i="1"/>
  <c r="J647" i="1"/>
  <c r="L576" i="1"/>
  <c r="K576" i="1"/>
  <c r="J576" i="1"/>
  <c r="L224" i="1"/>
  <c r="J224" i="1"/>
  <c r="B554" i="1"/>
  <c r="J554" i="1"/>
  <c r="K554" i="1"/>
  <c r="L554" i="1"/>
  <c r="J538" i="1"/>
  <c r="L538" i="1"/>
  <c r="B654" i="1"/>
  <c r="L654" i="1"/>
  <c r="J654" i="1"/>
  <c r="K654" i="1"/>
  <c r="L533" i="1"/>
  <c r="J533" i="1"/>
  <c r="L357" i="1"/>
  <c r="J357" i="1"/>
  <c r="B639" i="1"/>
  <c r="K639" i="1"/>
  <c r="L639" i="1"/>
  <c r="J639" i="1"/>
  <c r="L245" i="1"/>
  <c r="J245" i="1"/>
  <c r="J246" i="1"/>
  <c r="L246" i="1"/>
  <c r="J391" i="1"/>
  <c r="L391" i="1"/>
  <c r="J387" i="1"/>
  <c r="L387" i="1"/>
  <c r="B645" i="1"/>
  <c r="J645" i="1"/>
  <c r="K645" i="1"/>
  <c r="L645" i="1"/>
  <c r="B631" i="1"/>
  <c r="K631" i="1"/>
  <c r="L631" i="1"/>
  <c r="J631" i="1"/>
  <c r="L292" i="1"/>
  <c r="J292" i="1"/>
  <c r="B588" i="1"/>
  <c r="J588" i="1"/>
  <c r="K588" i="1"/>
  <c r="L588" i="1"/>
  <c r="J380" i="1"/>
  <c r="L380" i="1"/>
  <c r="B581" i="1"/>
  <c r="J581" i="1"/>
  <c r="K581" i="1"/>
  <c r="L581" i="1"/>
  <c r="J274" i="1"/>
  <c r="L274" i="1"/>
  <c r="J247" i="1"/>
  <c r="L247" i="1"/>
  <c r="B561" i="1"/>
  <c r="B652" i="1"/>
  <c r="J652" i="1"/>
  <c r="K652" i="1"/>
  <c r="L652" i="1"/>
  <c r="J226" i="1"/>
  <c r="L226" i="1"/>
  <c r="J352" i="1"/>
  <c r="L352" i="1"/>
  <c r="L201" i="1"/>
  <c r="J201" i="1"/>
  <c r="B637" i="1"/>
  <c r="J637" i="1"/>
  <c r="K637" i="1"/>
  <c r="L637" i="1"/>
  <c r="L317" i="1"/>
  <c r="J317" i="1"/>
  <c r="L213" i="1"/>
  <c r="J213" i="1"/>
  <c r="K583" i="1"/>
  <c r="L583" i="1"/>
  <c r="J583" i="1"/>
  <c r="L586" i="1"/>
  <c r="J586" i="1"/>
  <c r="K586" i="1"/>
  <c r="J328" i="1"/>
  <c r="L328" i="1"/>
  <c r="B632" i="1"/>
  <c r="J632" i="1"/>
  <c r="K632" i="1"/>
  <c r="L632" i="1"/>
  <c r="J644" i="1"/>
  <c r="K644" i="1"/>
  <c r="L644" i="1"/>
  <c r="K565" i="1"/>
  <c r="L565" i="1"/>
  <c r="J565" i="1"/>
  <c r="J563" i="1"/>
  <c r="L563" i="1"/>
  <c r="K563" i="1"/>
  <c r="K557" i="1"/>
  <c r="L557" i="1"/>
  <c r="J557" i="1"/>
  <c r="B557" i="1"/>
  <c r="B181" i="1" l="1"/>
  <c r="B179" i="1"/>
  <c r="B176" i="1"/>
  <c r="L577" i="1"/>
  <c r="M5" i="1"/>
  <c r="L663" i="1"/>
  <c r="L682" i="1"/>
  <c r="L683" i="1"/>
  <c r="L672" i="1"/>
  <c r="L658" i="1"/>
  <c r="L675" i="1"/>
  <c r="L679" i="1"/>
  <c r="L668" i="1"/>
  <c r="L674" i="1"/>
  <c r="L680" i="1"/>
  <c r="L662" i="1"/>
  <c r="L686" i="1"/>
  <c r="L687" i="1"/>
  <c r="L670" i="1"/>
  <c r="L660" i="1"/>
  <c r="L664" i="1"/>
  <c r="L676" i="1"/>
  <c r="L678" i="1"/>
  <c r="L667" i="1"/>
  <c r="L684" i="1"/>
  <c r="L659" i="1"/>
  <c r="L671" i="1"/>
  <c r="L688" i="1"/>
  <c r="L666" i="1"/>
  <c r="L163" i="1"/>
  <c r="L202" i="1"/>
  <c r="L393" i="1"/>
  <c r="L447" i="1"/>
  <c r="L428" i="1"/>
  <c r="L429" i="1"/>
  <c r="L414" i="1"/>
  <c r="L402" i="1"/>
  <c r="L410" i="1"/>
  <c r="L401" i="1"/>
  <c r="L397" i="1"/>
  <c r="L426" i="1"/>
  <c r="L422" i="1"/>
  <c r="L421" i="1"/>
  <c r="L423" i="1"/>
  <c r="L399" i="1"/>
  <c r="L394" i="1"/>
  <c r="L420" i="1"/>
  <c r="L438" i="1"/>
  <c r="L441" i="1"/>
  <c r="L412" i="1"/>
  <c r="L433" i="1"/>
  <c r="L434" i="1"/>
  <c r="L418" i="1"/>
  <c r="L417" i="1"/>
  <c r="L430" i="1"/>
  <c r="L431" i="1"/>
  <c r="L413" i="1"/>
  <c r="L436" i="1"/>
  <c r="L437" i="1"/>
  <c r="L35" i="1"/>
  <c r="L43" i="1"/>
  <c r="L314" i="1"/>
  <c r="L453" i="1"/>
  <c r="L254" i="1"/>
  <c r="L252" i="1"/>
  <c r="L665" i="1"/>
  <c r="L681" i="1"/>
  <c r="L689" i="1"/>
  <c r="L669" i="1"/>
  <c r="L657" i="1"/>
  <c r="L685" i="1"/>
  <c r="L661" i="1"/>
  <c r="L673" i="1"/>
  <c r="L677" i="1"/>
  <c r="L336" i="1"/>
  <c r="L24" i="1"/>
  <c r="L392" i="1"/>
  <c r="L424" i="1"/>
  <c r="L442" i="1"/>
  <c r="L404" i="1"/>
  <c r="L403" i="1"/>
  <c r="L405" i="1"/>
  <c r="L407" i="1"/>
  <c r="L448" i="1"/>
  <c r="L440" i="1"/>
  <c r="L409" i="1"/>
  <c r="L425" i="1"/>
  <c r="L445" i="1"/>
  <c r="L411" i="1"/>
  <c r="L435" i="1"/>
  <c r="L432" i="1"/>
  <c r="L395" i="1"/>
  <c r="L427" i="1"/>
  <c r="L446" i="1"/>
  <c r="L443" i="1"/>
  <c r="L408" i="1"/>
  <c r="L419" i="1"/>
  <c r="L444" i="1"/>
  <c r="L406" i="1"/>
  <c r="L396" i="1"/>
  <c r="L398" i="1"/>
  <c r="L416" i="1"/>
  <c r="L415" i="1"/>
  <c r="L439" i="1"/>
  <c r="L400" i="1"/>
  <c r="L526" i="1"/>
  <c r="L471" i="1"/>
  <c r="L26" i="1"/>
  <c r="K282" i="1"/>
  <c r="K530" i="1"/>
  <c r="K341" i="1"/>
  <c r="K348" i="1"/>
  <c r="K528" i="1"/>
  <c r="K462" i="1"/>
  <c r="K194" i="1"/>
  <c r="K311" i="1"/>
  <c r="K483" i="1"/>
  <c r="K527" i="1"/>
  <c r="K414" i="1"/>
  <c r="K547" i="1"/>
  <c r="K391" i="1"/>
  <c r="K351" i="1"/>
  <c r="K532" i="1"/>
  <c r="K393" i="1"/>
  <c r="K322" i="1"/>
  <c r="K517" i="1"/>
  <c r="K23" i="1"/>
  <c r="K269" i="1"/>
  <c r="K95" i="1"/>
  <c r="K102" i="1"/>
  <c r="K70" i="1"/>
  <c r="K103" i="1"/>
  <c r="K426" i="1"/>
  <c r="K207" i="1"/>
  <c r="K315" i="1"/>
  <c r="K199" i="1"/>
  <c r="K178" i="1"/>
  <c r="K290" i="1"/>
  <c r="K288" i="1"/>
  <c r="K520" i="1"/>
  <c r="K550" i="1"/>
  <c r="K183" i="1"/>
  <c r="K295" i="1"/>
  <c r="K301" i="1"/>
  <c r="K222" i="1"/>
  <c r="K186" i="1"/>
  <c r="K659" i="1"/>
  <c r="K304" i="1"/>
  <c r="K450" i="1"/>
  <c r="K229" i="1"/>
  <c r="K495" i="1"/>
  <c r="K210" i="1"/>
  <c r="K316" i="1"/>
  <c r="K377" i="1"/>
  <c r="K49" i="1"/>
  <c r="K479" i="1"/>
  <c r="K342" i="1"/>
  <c r="K34" i="1"/>
  <c r="K535" i="1"/>
  <c r="K385" i="1"/>
  <c r="K366" i="1"/>
  <c r="K540" i="1"/>
  <c r="K148" i="1"/>
  <c r="K155" i="1"/>
  <c r="K445" i="1"/>
  <c r="K364" i="1"/>
  <c r="K394" i="1"/>
  <c r="K451" i="1"/>
  <c r="K167" i="1"/>
  <c r="K33" i="1"/>
  <c r="K405" i="1"/>
  <c r="K209" i="1"/>
  <c r="K457" i="1"/>
  <c r="K455" i="1"/>
  <c r="K35" i="1"/>
  <c r="K407" i="1"/>
  <c r="K142" i="1"/>
  <c r="K234" i="1"/>
  <c r="K476" i="1"/>
  <c r="K143" i="1"/>
  <c r="K147" i="1"/>
  <c r="K360" i="1"/>
  <c r="K62" i="1"/>
  <c r="K69" i="1"/>
  <c r="K72" i="1"/>
  <c r="K487" i="1"/>
  <c r="K66" i="1"/>
  <c r="K300" i="1"/>
  <c r="K47" i="1"/>
  <c r="K75" i="1"/>
  <c r="K98" i="1"/>
  <c r="K46" i="1"/>
  <c r="K478" i="1"/>
  <c r="K257" i="1"/>
  <c r="K489" i="1"/>
  <c r="K63" i="1"/>
  <c r="K73" i="1"/>
  <c r="K488" i="1"/>
  <c r="K96" i="1"/>
  <c r="K106" i="1"/>
  <c r="K437" i="1"/>
  <c r="K433" i="1"/>
  <c r="K28" i="1"/>
  <c r="K149" i="1"/>
  <c r="K150" i="1"/>
  <c r="K362" i="1"/>
  <c r="K456" i="1"/>
  <c r="K255" i="1"/>
  <c r="K498" i="1"/>
  <c r="K484" i="1"/>
  <c r="K68" i="1"/>
  <c r="K263" i="1"/>
  <c r="K262" i="1"/>
  <c r="K94" i="1"/>
  <c r="K510" i="1"/>
  <c r="K497" i="1"/>
  <c r="K236" i="1"/>
  <c r="K45" i="1"/>
  <c r="K256" i="1"/>
  <c r="K294" i="1"/>
  <c r="K261" i="1"/>
  <c r="K685" i="1"/>
  <c r="K192" i="1"/>
  <c r="K452" i="1"/>
  <c r="K490" i="1"/>
  <c r="K123" i="1"/>
  <c r="K121" i="1"/>
  <c r="K17" i="1"/>
  <c r="K10" i="1"/>
  <c r="K16" i="1"/>
  <c r="K22" i="1"/>
  <c r="K12" i="1"/>
  <c r="K371" i="1"/>
  <c r="K446" i="1"/>
  <c r="K152" i="1"/>
  <c r="K153" i="1"/>
  <c r="K443" i="1"/>
  <c r="K370" i="1"/>
  <c r="K543" i="1"/>
  <c r="K154" i="1"/>
  <c r="K151" i="1"/>
  <c r="K539" i="1"/>
  <c r="K164" i="1"/>
  <c r="K26" i="1"/>
  <c r="K395" i="1"/>
  <c r="K218" i="1"/>
  <c r="K399" i="1"/>
  <c r="K166" i="1"/>
  <c r="K165" i="1"/>
  <c r="K36" i="1"/>
  <c r="K398" i="1"/>
  <c r="K396" i="1"/>
  <c r="K220" i="1"/>
  <c r="K467" i="1"/>
  <c r="K170" i="1"/>
  <c r="K141" i="1"/>
  <c r="K44" i="1"/>
  <c r="K413" i="1"/>
  <c r="K354" i="1"/>
  <c r="K419" i="1"/>
  <c r="K493" i="1"/>
  <c r="K99" i="1"/>
  <c r="K104" i="1"/>
  <c r="K415" i="1"/>
  <c r="K477" i="1"/>
  <c r="K64" i="1"/>
  <c r="K74" i="1"/>
  <c r="K421" i="1"/>
  <c r="K420" i="1"/>
  <c r="K434" i="1"/>
  <c r="K513" i="1"/>
  <c r="K363" i="1"/>
  <c r="K378" i="1"/>
  <c r="K468" i="1"/>
  <c r="K264" i="1"/>
  <c r="K481" i="1"/>
  <c r="K274" i="1"/>
  <c r="K494" i="1"/>
  <c r="K67" i="1"/>
  <c r="K432" i="1"/>
  <c r="K272" i="1"/>
  <c r="K518" i="1"/>
  <c r="K235" i="1"/>
  <c r="K500" i="1"/>
  <c r="K511" i="1"/>
  <c r="K671" i="1"/>
  <c r="K368" i="1"/>
  <c r="K205" i="1"/>
  <c r="K267" i="1"/>
  <c r="K687" i="1"/>
  <c r="K545" i="1"/>
  <c r="K38" i="1"/>
  <c r="K380" i="1"/>
  <c r="K447" i="1"/>
  <c r="K169" i="1"/>
  <c r="K549" i="1"/>
  <c r="K357" i="1"/>
  <c r="K219" i="1"/>
  <c r="K387" i="1"/>
  <c r="K386" i="1"/>
  <c r="K138" i="1"/>
  <c r="K50" i="1"/>
  <c r="K237" i="1"/>
  <c r="K240" i="1"/>
  <c r="K212" i="1"/>
  <c r="K384" i="1"/>
  <c r="K686" i="1"/>
  <c r="K312" i="1"/>
  <c r="K458" i="1"/>
  <c r="K175" i="1"/>
  <c r="K180" i="1"/>
  <c r="K678" i="1"/>
  <c r="K676" i="1"/>
  <c r="K672" i="1"/>
  <c r="K670" i="1"/>
  <c r="K668" i="1"/>
  <c r="K666" i="1"/>
  <c r="K660" i="1"/>
  <c r="K546" i="1"/>
  <c r="K542" i="1"/>
  <c r="K538" i="1"/>
  <c r="K466" i="1"/>
  <c r="B182" i="1"/>
  <c r="M665" i="1" l="1"/>
  <c r="M681" i="1"/>
  <c r="M689" i="1"/>
  <c r="M669" i="1"/>
  <c r="M657" i="1"/>
  <c r="M685" i="1"/>
  <c r="M661" i="1"/>
  <c r="M673" i="1"/>
  <c r="M677" i="1"/>
  <c r="M336" i="1"/>
  <c r="M24" i="1"/>
  <c r="M392" i="1"/>
  <c r="M428" i="1"/>
  <c r="M424" i="1"/>
  <c r="M442" i="1"/>
  <c r="M404" i="1"/>
  <c r="M403" i="1"/>
  <c r="M405" i="1"/>
  <c r="M407" i="1"/>
  <c r="M426" i="1"/>
  <c r="M448" i="1"/>
  <c r="M440" i="1"/>
  <c r="M409" i="1"/>
  <c r="M425" i="1"/>
  <c r="M445" i="1"/>
  <c r="M412" i="1"/>
  <c r="M411" i="1"/>
  <c r="M435" i="1"/>
  <c r="M432" i="1"/>
  <c r="M434" i="1"/>
  <c r="M395" i="1"/>
  <c r="M427" i="1"/>
  <c r="M446" i="1"/>
  <c r="M443" i="1"/>
  <c r="M408" i="1"/>
  <c r="M419" i="1"/>
  <c r="M444" i="1"/>
  <c r="M406" i="1"/>
  <c r="M396" i="1"/>
  <c r="M398" i="1"/>
  <c r="M430" i="1"/>
  <c r="M416" i="1"/>
  <c r="M415" i="1"/>
  <c r="M439" i="1"/>
  <c r="M400" i="1"/>
  <c r="M436" i="1"/>
  <c r="M526" i="1"/>
  <c r="M471" i="1"/>
  <c r="M26" i="1"/>
  <c r="M60" i="1"/>
  <c r="N5" i="1"/>
  <c r="M663" i="1"/>
  <c r="M682" i="1"/>
  <c r="M683" i="1"/>
  <c r="M672" i="1"/>
  <c r="M658" i="1"/>
  <c r="M675" i="1"/>
  <c r="M679" i="1"/>
  <c r="M668" i="1"/>
  <c r="M674" i="1"/>
  <c r="M680" i="1"/>
  <c r="M662" i="1"/>
  <c r="M686" i="1"/>
  <c r="M687" i="1"/>
  <c r="M670" i="1"/>
  <c r="M660" i="1"/>
  <c r="M664" i="1"/>
  <c r="M676" i="1"/>
  <c r="M678" i="1"/>
  <c r="M667" i="1"/>
  <c r="M684" i="1"/>
  <c r="M659" i="1"/>
  <c r="M671" i="1"/>
  <c r="M688" i="1"/>
  <c r="M666" i="1"/>
  <c r="M163" i="1"/>
  <c r="M202" i="1"/>
  <c r="M393" i="1"/>
  <c r="M447" i="1"/>
  <c r="M429" i="1"/>
  <c r="M414" i="1"/>
  <c r="M402" i="1"/>
  <c r="M410" i="1"/>
  <c r="M401" i="1"/>
  <c r="M397" i="1"/>
  <c r="M422" i="1"/>
  <c r="M421" i="1"/>
  <c r="M423" i="1"/>
  <c r="M399" i="1"/>
  <c r="M394" i="1"/>
  <c r="M420" i="1"/>
  <c r="M438" i="1"/>
  <c r="M441" i="1"/>
  <c r="M433" i="1"/>
  <c r="M418" i="1"/>
  <c r="M417" i="1"/>
  <c r="M431" i="1"/>
  <c r="M413" i="1"/>
  <c r="M437" i="1"/>
  <c r="M35" i="1"/>
  <c r="M43" i="1"/>
  <c r="M314" i="1"/>
  <c r="M453" i="1"/>
  <c r="M252" i="1"/>
  <c r="M620" i="1"/>
  <c r="M11" i="1"/>
  <c r="M500" i="1"/>
  <c r="M69" i="1"/>
  <c r="M65" i="1"/>
  <c r="M258" i="1"/>
  <c r="M71" i="1"/>
  <c r="M497" i="1"/>
  <c r="M266" i="1"/>
  <c r="M553" i="1"/>
  <c r="M167" i="1"/>
  <c r="M166" i="1"/>
  <c r="M182" i="1"/>
  <c r="M375" i="1"/>
  <c r="M160" i="1"/>
  <c r="M170" i="1"/>
  <c r="M385" i="1"/>
  <c r="M389" i="1"/>
  <c r="M450" i="1"/>
  <c r="M355" i="1"/>
  <c r="M142" i="1"/>
  <c r="M358" i="1"/>
  <c r="M628" i="1"/>
  <c r="M505" i="1"/>
  <c r="M278" i="1"/>
  <c r="M276" i="1"/>
  <c r="M591" i="1"/>
  <c r="M593" i="1"/>
  <c r="M176" i="1"/>
  <c r="M242" i="1"/>
  <c r="M50" i="1"/>
  <c r="M45" i="1"/>
  <c r="M569" i="1"/>
  <c r="M464" i="1"/>
  <c r="M29" i="1"/>
  <c r="M318" i="1"/>
  <c r="M322" i="1"/>
  <c r="M290" i="1"/>
  <c r="M284" i="1"/>
  <c r="M288" i="1"/>
  <c r="M367" i="1"/>
  <c r="M369" i="1"/>
  <c r="M541" i="1"/>
  <c r="M152" i="1"/>
  <c r="M330" i="1"/>
  <c r="M136" i="1"/>
  <c r="M112" i="1"/>
  <c r="M113" i="1"/>
  <c r="M612" i="1"/>
  <c r="M139" i="1"/>
  <c r="M140" i="1"/>
  <c r="M41" i="1"/>
  <c r="M192" i="1"/>
  <c r="M525" i="1"/>
  <c r="M282" i="1"/>
  <c r="M88" i="1"/>
  <c r="M524" i="1"/>
  <c r="M512" i="1"/>
  <c r="M103" i="1"/>
  <c r="M296" i="1"/>
  <c r="M606" i="1"/>
  <c r="M539" i="1"/>
  <c r="M364" i="1"/>
  <c r="M622" i="1"/>
  <c r="M114" i="1"/>
  <c r="M38" i="1"/>
  <c r="M558" i="1"/>
  <c r="M116" i="1"/>
  <c r="M312" i="1"/>
  <c r="M618" i="1"/>
  <c r="M10" i="1"/>
  <c r="M499" i="1"/>
  <c r="M494" i="1"/>
  <c r="M487" i="1"/>
  <c r="M28" i="1"/>
  <c r="M552" i="1"/>
  <c r="M12" i="1"/>
  <c r="M486" i="1"/>
  <c r="M570" i="1"/>
  <c r="M574" i="1"/>
  <c r="M479" i="1"/>
  <c r="M482" i="1"/>
  <c r="M239" i="1"/>
  <c r="M568" i="1"/>
  <c r="M215" i="1"/>
  <c r="M254" i="1"/>
  <c r="M577" i="1"/>
  <c r="M68" i="1"/>
  <c r="M503" i="1"/>
  <c r="M70" i="1"/>
  <c r="M64" i="1"/>
  <c r="M582" i="1"/>
  <c r="M546" i="1"/>
  <c r="M547" i="1"/>
  <c r="M320" i="1"/>
  <c r="M169" i="1"/>
  <c r="M52" i="1"/>
  <c r="M54" i="1"/>
  <c r="M145" i="1"/>
  <c r="M535" i="1"/>
  <c r="M507" i="1"/>
  <c r="M82" i="1"/>
  <c r="M44" i="1"/>
  <c r="M46" i="1"/>
  <c r="M478" i="1"/>
  <c r="M30" i="1"/>
  <c r="M598" i="1"/>
  <c r="M22" i="1"/>
  <c r="M141" i="1"/>
  <c r="M344" i="1"/>
  <c r="M191" i="1"/>
  <c r="M18" i="1"/>
  <c r="M594" i="1"/>
  <c r="M340" i="1"/>
  <c r="M94" i="1"/>
  <c r="M295" i="1"/>
  <c r="M523" i="1"/>
  <c r="M514" i="1"/>
  <c r="M127" i="1"/>
  <c r="M323" i="1"/>
  <c r="M616" i="1"/>
  <c r="M135" i="1"/>
  <c r="M321" i="1"/>
  <c r="M120" i="1"/>
  <c r="M468" i="1"/>
  <c r="M15" i="1"/>
  <c r="M118" i="1"/>
  <c r="M119" i="1"/>
  <c r="M218" i="1"/>
  <c r="M229" i="1"/>
  <c r="M248" i="1"/>
  <c r="M327" i="1"/>
  <c r="M264" i="1"/>
  <c r="M256" i="1"/>
  <c r="M63" i="1"/>
  <c r="M210" i="1"/>
  <c r="M383" i="1"/>
  <c r="M382" i="1"/>
  <c r="M184" i="1"/>
  <c r="M377" i="1"/>
  <c r="M124" i="1"/>
  <c r="M172" i="1"/>
  <c r="M171" i="1"/>
  <c r="M25" i="1"/>
  <c r="M146" i="1"/>
  <c r="M144" i="1"/>
  <c r="M508" i="1"/>
  <c r="M77" i="1"/>
  <c r="M9" i="1"/>
  <c r="M241" i="1"/>
  <c r="M51" i="1"/>
  <c r="M476" i="1"/>
  <c r="M287" i="1"/>
  <c r="M542" i="1"/>
  <c r="M157" i="1"/>
  <c r="M332" i="1"/>
  <c r="M137" i="1"/>
  <c r="M20" i="1"/>
  <c r="M309" i="1"/>
  <c r="M283" i="1"/>
  <c r="M299" i="1"/>
  <c r="M36" i="1"/>
  <c r="M121" i="1"/>
  <c r="M459" i="1"/>
  <c r="M76" i="1"/>
  <c r="M255" i="1"/>
  <c r="M62" i="1"/>
  <c r="M161" i="1"/>
  <c r="M125" i="1"/>
  <c r="M173" i="1"/>
  <c r="M78" i="1"/>
  <c r="M275" i="1"/>
  <c r="M123" i="1"/>
  <c r="M280" i="1"/>
  <c r="M232" i="1"/>
  <c r="M47" i="1"/>
  <c r="M237" i="1"/>
  <c r="M49" i="1"/>
  <c r="M217" i="1"/>
  <c r="M174" i="1"/>
  <c r="M93" i="1"/>
  <c r="M89" i="1"/>
  <c r="M199" i="1"/>
  <c r="M372" i="1"/>
  <c r="M543" i="1"/>
  <c r="M307" i="1"/>
  <c r="M610" i="1"/>
  <c r="M348" i="1"/>
  <c r="M531" i="1"/>
  <c r="M16" i="1"/>
  <c r="M227" i="1"/>
  <c r="M40" i="1"/>
  <c r="M86" i="1"/>
  <c r="M98" i="1"/>
  <c r="M291" i="1"/>
  <c r="M102" i="1"/>
  <c r="M303" i="1"/>
  <c r="M515" i="1"/>
  <c r="M106" i="1"/>
  <c r="M511" i="1"/>
  <c r="M129" i="1"/>
  <c r="M614" i="1"/>
  <c r="M187" i="1"/>
  <c r="M560" i="1"/>
  <c r="M467" i="1"/>
  <c r="M219" i="1"/>
  <c r="M470" i="1"/>
  <c r="M456" i="1"/>
  <c r="M460" i="1"/>
  <c r="M61" i="1"/>
  <c r="M548" i="1"/>
  <c r="M549" i="1"/>
  <c r="M57" i="1"/>
  <c r="M81" i="1"/>
  <c r="M233" i="1"/>
  <c r="M484" i="1"/>
  <c r="M477" i="1"/>
  <c r="M465" i="1"/>
  <c r="M31" i="1"/>
  <c r="M289" i="1"/>
  <c r="M285" i="1"/>
  <c r="M600" i="1"/>
  <c r="M197" i="1"/>
  <c r="M200" i="1"/>
  <c r="M366" i="1"/>
  <c r="M334" i="1"/>
  <c r="M108" i="1"/>
  <c r="M109" i="1"/>
  <c r="M613" i="1"/>
  <c r="M345" i="1"/>
  <c r="M350" i="1"/>
  <c r="M346" i="1"/>
  <c r="M42" i="1"/>
  <c r="M193" i="1"/>
  <c r="M449" i="1"/>
  <c r="M85" i="1"/>
  <c r="M595" i="1"/>
  <c r="M343" i="1"/>
  <c r="M95" i="1"/>
  <c r="M104" i="1"/>
  <c r="M516" i="1"/>
  <c r="M305" i="1"/>
  <c r="M101" i="1"/>
  <c r="M301" i="1"/>
  <c r="M294" i="1"/>
  <c r="M363" i="1"/>
  <c r="M151" i="1"/>
  <c r="M148" i="1"/>
  <c r="M128" i="1"/>
  <c r="M126" i="1"/>
  <c r="M615" i="1"/>
  <c r="M528" i="1"/>
  <c r="M134" i="1"/>
  <c r="M623" i="1"/>
  <c r="M319" i="1"/>
  <c r="M186" i="1"/>
  <c r="M225" i="1"/>
  <c r="M39" i="1"/>
  <c r="M311" i="1"/>
  <c r="M221" i="1"/>
  <c r="M222" i="1"/>
  <c r="M308" i="1"/>
  <c r="M209" i="1"/>
  <c r="M457" i="1"/>
  <c r="M253" i="1"/>
  <c r="M58" i="1"/>
  <c r="M130" i="1"/>
  <c r="M131" i="1"/>
  <c r="M619" i="1"/>
  <c r="M179" i="1"/>
  <c r="M501" i="1"/>
  <c r="M67" i="1"/>
  <c r="M273" i="1"/>
  <c r="M75" i="1"/>
  <c r="M493" i="1"/>
  <c r="M73" i="1"/>
  <c r="M261" i="1"/>
  <c r="M212" i="1"/>
  <c r="M122" i="1"/>
  <c r="M545" i="1"/>
  <c r="M164" i="1"/>
  <c r="M180" i="1"/>
  <c r="M13" i="1"/>
  <c r="M162" i="1"/>
  <c r="M485" i="1"/>
  <c r="M244" i="1"/>
  <c r="M573" i="1"/>
  <c r="M354" i="1"/>
  <c r="M143" i="1"/>
  <c r="M79" i="1"/>
  <c r="M235" i="1"/>
  <c r="M483" i="1"/>
  <c r="M566" i="1"/>
  <c r="M463" i="1"/>
  <c r="M32" i="1"/>
  <c r="M90" i="1"/>
  <c r="M373" i="1"/>
  <c r="M155" i="1"/>
  <c r="M544" i="1"/>
  <c r="M371" i="1"/>
  <c r="M331" i="1"/>
  <c r="M333" i="1"/>
  <c r="M111" i="1"/>
  <c r="M532" i="1"/>
  <c r="M529" i="1"/>
  <c r="M138" i="1"/>
  <c r="M473" i="1"/>
  <c r="M461" i="1"/>
  <c r="M17" i="1"/>
  <c r="M196" i="1"/>
  <c r="M537" i="1"/>
  <c r="M597" i="1"/>
  <c r="M342" i="1"/>
  <c r="M297" i="1"/>
  <c r="M293" i="1"/>
  <c r="M97" i="1"/>
  <c r="M306" i="1"/>
  <c r="M300" i="1"/>
  <c r="M99" i="1"/>
  <c r="M605" i="1"/>
  <c r="M607" i="1"/>
  <c r="M365" i="1"/>
  <c r="M150" i="1"/>
  <c r="M338" i="1"/>
  <c r="M329" i="1"/>
  <c r="M621" i="1"/>
  <c r="M117" i="1"/>
  <c r="M466" i="1"/>
  <c r="M33" i="1"/>
  <c r="M37" i="1"/>
  <c r="M34" i="1"/>
  <c r="M115" i="1"/>
  <c r="M313" i="1"/>
  <c r="M208" i="1"/>
  <c r="M59" i="1"/>
  <c r="M249" i="1"/>
  <c r="M250" i="1"/>
  <c r="M502" i="1"/>
  <c r="M267" i="1"/>
  <c r="M271" i="1"/>
  <c r="M72" i="1"/>
  <c r="M491" i="1"/>
  <c r="M259" i="1"/>
  <c r="M490" i="1"/>
  <c r="M165" i="1"/>
  <c r="M384" i="1"/>
  <c r="M158" i="1"/>
  <c r="M374" i="1"/>
  <c r="M159" i="1"/>
  <c r="M390" i="1"/>
  <c r="M55" i="1"/>
  <c r="M53" i="1"/>
  <c r="M203" i="1"/>
  <c r="M534" i="1"/>
  <c r="M316" i="1"/>
  <c r="M243" i="1"/>
  <c r="M48" i="1"/>
  <c r="M23" i="1"/>
  <c r="M540" i="1"/>
  <c r="M156" i="1"/>
  <c r="M154" i="1"/>
  <c r="M335" i="1"/>
  <c r="M110" i="1"/>
  <c r="M609" i="1"/>
  <c r="M347" i="1"/>
  <c r="M349" i="1"/>
  <c r="M351" i="1"/>
  <c r="M189" i="1"/>
  <c r="M228" i="1"/>
  <c r="M474" i="1"/>
  <c r="M462" i="1"/>
  <c r="M19" i="1"/>
  <c r="M21" i="1"/>
  <c r="M361" i="1"/>
  <c r="M87" i="1"/>
  <c r="M522" i="1"/>
  <c r="M149" i="1"/>
  <c r="M324" i="1"/>
  <c r="M133" i="1"/>
  <c r="M601" i="1"/>
  <c r="M635" i="1"/>
  <c r="M211" i="1"/>
  <c r="M231" i="1"/>
  <c r="M455" i="1"/>
  <c r="M132" i="1"/>
  <c r="M326" i="1"/>
  <c r="M66" i="1"/>
  <c r="M269" i="1"/>
  <c r="M496" i="1"/>
  <c r="M27" i="1"/>
  <c r="M168" i="1"/>
  <c r="M185" i="1"/>
  <c r="M14" i="1"/>
  <c r="M550" i="1"/>
  <c r="M536" i="1"/>
  <c r="M147" i="1"/>
  <c r="M368" i="1"/>
  <c r="M153" i="1"/>
  <c r="M475" i="1"/>
  <c r="M107" i="1"/>
  <c r="M100" i="1"/>
  <c r="M96" i="1"/>
  <c r="M302" i="1"/>
  <c r="M517" i="1"/>
  <c r="M304" i="1"/>
  <c r="M298" i="1"/>
  <c r="M325" i="1"/>
  <c r="M617" i="1"/>
  <c r="M339" i="1"/>
  <c r="M206" i="1"/>
  <c r="M341" i="1"/>
  <c r="M655" i="1"/>
  <c r="M370" i="1"/>
  <c r="M198" i="1"/>
  <c r="M279" i="1"/>
  <c r="M627" i="1"/>
  <c r="M587" i="1"/>
  <c r="M178" i="1"/>
  <c r="M454" i="1"/>
  <c r="M315" i="1"/>
  <c r="M630" i="1"/>
  <c r="M506" i="1"/>
  <c r="M263" i="1"/>
  <c r="M386" i="1"/>
  <c r="M641" i="1"/>
  <c r="M564" i="1"/>
  <c r="M177" i="1"/>
  <c r="M498" i="1"/>
  <c r="M556" i="1"/>
  <c r="M602" i="1"/>
  <c r="M562" i="1"/>
  <c r="M656" i="1"/>
  <c r="M379" i="1"/>
  <c r="M559" i="1"/>
  <c r="M205" i="1"/>
  <c r="M579" i="1"/>
  <c r="M551" i="1"/>
  <c r="M604" i="1"/>
  <c r="M636" i="1"/>
  <c r="M378" i="1"/>
  <c r="M578" i="1"/>
  <c r="M265" i="1"/>
  <c r="M270" i="1"/>
  <c r="M272" i="1"/>
  <c r="M633" i="1"/>
  <c r="M520" i="1"/>
  <c r="M234" i="1"/>
  <c r="M238" i="1"/>
  <c r="M509" i="1"/>
  <c r="M452" i="1"/>
  <c r="M458" i="1"/>
  <c r="M362" i="1"/>
  <c r="M651" i="1"/>
  <c r="M611" i="1"/>
  <c r="M634" i="1"/>
  <c r="M638" i="1"/>
  <c r="M592" i="1"/>
  <c r="M571" i="1"/>
  <c r="M214" i="1"/>
  <c r="M492" i="1"/>
  <c r="M262" i="1"/>
  <c r="M260" i="1"/>
  <c r="M230" i="1"/>
  <c r="M190" i="1"/>
  <c r="M648" i="1"/>
  <c r="M359" i="1"/>
  <c r="M223" i="1"/>
  <c r="M608" i="1"/>
  <c r="M469" i="1"/>
  <c r="M216" i="1"/>
  <c r="M240" i="1"/>
  <c r="M589" i="1"/>
  <c r="M575" i="1"/>
  <c r="M647" i="1"/>
  <c r="M576" i="1"/>
  <c r="M554" i="1"/>
  <c r="M538" i="1"/>
  <c r="M654" i="1"/>
  <c r="M380" i="1"/>
  <c r="M247" i="1"/>
  <c r="M652" i="1"/>
  <c r="M226" i="1"/>
  <c r="M201" i="1"/>
  <c r="M637" i="1"/>
  <c r="M317" i="1"/>
  <c r="M213" i="1"/>
  <c r="M632" i="1"/>
  <c r="M565" i="1"/>
  <c r="M557" i="1"/>
  <c r="M246" i="1"/>
  <c r="M391" i="1"/>
  <c r="M645" i="1"/>
  <c r="M631" i="1"/>
  <c r="M292" i="1"/>
  <c r="M588" i="1"/>
  <c r="M581" i="1"/>
  <c r="M274" i="1"/>
  <c r="M352" i="1"/>
  <c r="M583" i="1"/>
  <c r="M489" i="1"/>
  <c r="M268" i="1"/>
  <c r="M74" i="1"/>
  <c r="M56" i="1"/>
  <c r="M204" i="1"/>
  <c r="M353" i="1"/>
  <c r="M277" i="1"/>
  <c r="M84" i="1"/>
  <c r="M83" i="1"/>
  <c r="M80" i="1"/>
  <c r="M281" i="1"/>
  <c r="M480" i="1"/>
  <c r="M567" i="1"/>
  <c r="M286" i="1"/>
  <c r="M92" i="1"/>
  <c r="M91" i="1"/>
  <c r="M530" i="1"/>
  <c r="M195" i="1"/>
  <c r="M513" i="1"/>
  <c r="M105" i="1"/>
  <c r="M310" i="1"/>
  <c r="M188" i="1"/>
  <c r="M584" i="1"/>
  <c r="M629" i="1"/>
  <c r="M555" i="1"/>
  <c r="M653" i="1"/>
  <c r="M650" i="1"/>
  <c r="M376" i="1"/>
  <c r="M207" i="1"/>
  <c r="M561" i="1"/>
  <c r="M337" i="1"/>
  <c r="M603" i="1"/>
  <c r="M521" i="1"/>
  <c r="M640" i="1"/>
  <c r="M183" i="1"/>
  <c r="M381" i="1"/>
  <c r="M585" i="1"/>
  <c r="M257" i="1"/>
  <c r="M488" i="1"/>
  <c r="M504" i="1"/>
  <c r="M481" i="1"/>
  <c r="M236" i="1"/>
  <c r="M580" i="1"/>
  <c r="M599" i="1"/>
  <c r="M251" i="1"/>
  <c r="M590" i="1"/>
  <c r="M495" i="1"/>
  <c r="M519" i="1"/>
  <c r="M518" i="1"/>
  <c r="M510" i="1"/>
  <c r="M572" i="1"/>
  <c r="M646" i="1"/>
  <c r="M451" i="1"/>
  <c r="M527" i="1"/>
  <c r="M596" i="1"/>
  <c r="M624" i="1"/>
  <c r="M649" i="1"/>
  <c r="M643" i="1"/>
  <c r="M194" i="1"/>
  <c r="M625" i="1"/>
  <c r="M175" i="1"/>
  <c r="M181" i="1"/>
  <c r="M642" i="1"/>
  <c r="M356" i="1"/>
  <c r="M360" i="1"/>
  <c r="M220" i="1"/>
  <c r="M472" i="1"/>
  <c r="M626" i="1"/>
  <c r="M388" i="1"/>
  <c r="M224" i="1"/>
  <c r="M533" i="1"/>
  <c r="M357" i="1"/>
  <c r="M639" i="1"/>
  <c r="M245" i="1"/>
  <c r="M387" i="1"/>
  <c r="M586" i="1"/>
  <c r="M328" i="1"/>
  <c r="M644" i="1"/>
  <c r="M563" i="1"/>
  <c r="N665" i="1" l="1"/>
  <c r="N681" i="1"/>
  <c r="N689" i="1"/>
  <c r="N669" i="1"/>
  <c r="N657" i="1"/>
  <c r="N685" i="1"/>
  <c r="N661" i="1"/>
  <c r="N673" i="1"/>
  <c r="N677" i="1"/>
  <c r="N163" i="1"/>
  <c r="N336" i="1"/>
  <c r="N24" i="1"/>
  <c r="N392" i="1"/>
  <c r="N447" i="1"/>
  <c r="N424" i="1"/>
  <c r="N414" i="1"/>
  <c r="N402" i="1"/>
  <c r="N405" i="1"/>
  <c r="N397" i="1"/>
  <c r="N440" i="1"/>
  <c r="N423" i="1"/>
  <c r="N399" i="1"/>
  <c r="N441" i="1"/>
  <c r="N408" i="1"/>
  <c r="N418" i="1"/>
  <c r="N431" i="1"/>
  <c r="N471" i="1"/>
  <c r="N60" i="1"/>
  <c r="N663" i="1"/>
  <c r="N682" i="1"/>
  <c r="N683" i="1"/>
  <c r="N672" i="1"/>
  <c r="N658" i="1"/>
  <c r="N675" i="1"/>
  <c r="N679" i="1"/>
  <c r="N668" i="1"/>
  <c r="N674" i="1"/>
  <c r="N680" i="1"/>
  <c r="N662" i="1"/>
  <c r="N686" i="1"/>
  <c r="N687" i="1"/>
  <c r="N670" i="1"/>
  <c r="N660" i="1"/>
  <c r="N664" i="1"/>
  <c r="N676" i="1"/>
  <c r="N678" i="1"/>
  <c r="N667" i="1"/>
  <c r="N684" i="1"/>
  <c r="N659" i="1"/>
  <c r="N671" i="1"/>
  <c r="N688" i="1"/>
  <c r="N666" i="1"/>
  <c r="N202" i="1"/>
  <c r="N393" i="1"/>
  <c r="N428" i="1"/>
  <c r="N442" i="1"/>
  <c r="N429" i="1"/>
  <c r="N404" i="1"/>
  <c r="N403" i="1"/>
  <c r="N410" i="1"/>
  <c r="N401" i="1"/>
  <c r="N407" i="1"/>
  <c r="N426" i="1"/>
  <c r="N448" i="1"/>
  <c r="N422" i="1"/>
  <c r="N421" i="1"/>
  <c r="N409" i="1"/>
  <c r="N394" i="1"/>
  <c r="N425" i="1"/>
  <c r="N420" i="1"/>
  <c r="N445" i="1"/>
  <c r="N438" i="1"/>
  <c r="N412" i="1"/>
  <c r="N411" i="1"/>
  <c r="N435" i="1"/>
  <c r="N432" i="1"/>
  <c r="N433" i="1"/>
  <c r="N434" i="1"/>
  <c r="N395" i="1"/>
  <c r="N427" i="1"/>
  <c r="N446" i="1"/>
  <c r="N443" i="1"/>
  <c r="N419" i="1"/>
  <c r="N444" i="1"/>
  <c r="N406" i="1"/>
  <c r="N396" i="1"/>
  <c r="N398" i="1"/>
  <c r="N417" i="1"/>
  <c r="N430" i="1"/>
  <c r="N416" i="1"/>
  <c r="N415" i="1"/>
  <c r="N413" i="1"/>
  <c r="N439" i="1"/>
  <c r="N400" i="1"/>
  <c r="N436" i="1"/>
  <c r="N437" i="1"/>
  <c r="N526" i="1"/>
  <c r="N35" i="1"/>
  <c r="N43" i="1"/>
  <c r="N314" i="1"/>
  <c r="N26" i="1"/>
  <c r="N453" i="1"/>
  <c r="N254" i="1"/>
  <c r="N252" i="1"/>
  <c r="N577" i="1"/>
  <c r="N65" i="1"/>
  <c r="N258" i="1"/>
  <c r="N70" i="1"/>
  <c r="N71" i="1"/>
  <c r="N266" i="1"/>
  <c r="N546" i="1"/>
  <c r="N167" i="1"/>
  <c r="N166" i="1"/>
  <c r="N182" i="1"/>
  <c r="N375" i="1"/>
  <c r="N160" i="1"/>
  <c r="N170" i="1"/>
  <c r="N385" i="1"/>
  <c r="N389" i="1"/>
  <c r="N54" i="1"/>
  <c r="N450" i="1"/>
  <c r="N355" i="1"/>
  <c r="N142" i="1"/>
  <c r="N358" i="1"/>
  <c r="N278" i="1"/>
  <c r="N276" i="1"/>
  <c r="N591" i="1"/>
  <c r="N593" i="1"/>
  <c r="N176" i="1"/>
  <c r="N242" i="1"/>
  <c r="N46" i="1"/>
  <c r="N478" i="1"/>
  <c r="N464" i="1"/>
  <c r="N30" i="1"/>
  <c r="N29" i="1"/>
  <c r="N318" i="1"/>
  <c r="N322" i="1"/>
  <c r="N290" i="1"/>
  <c r="N284" i="1"/>
  <c r="N288" i="1"/>
  <c r="N22" i="1"/>
  <c r="N367" i="1"/>
  <c r="N369" i="1"/>
  <c r="N152" i="1"/>
  <c r="N330" i="1"/>
  <c r="N136" i="1"/>
  <c r="N112" i="1"/>
  <c r="N113" i="1"/>
  <c r="N139" i="1"/>
  <c r="N140" i="1"/>
  <c r="N41" i="1"/>
  <c r="N192" i="1"/>
  <c r="N282" i="1"/>
  <c r="N88" i="1"/>
  <c r="N524" i="1"/>
  <c r="N512" i="1"/>
  <c r="N103" i="1"/>
  <c r="N296" i="1"/>
  <c r="N514" i="1"/>
  <c r="N606" i="1"/>
  <c r="N539" i="1"/>
  <c r="N364" i="1"/>
  <c r="N616" i="1"/>
  <c r="N622" i="1"/>
  <c r="N114" i="1"/>
  <c r="N15" i="1"/>
  <c r="N118" i="1"/>
  <c r="N558" i="1"/>
  <c r="N312" i="1"/>
  <c r="N61" i="1"/>
  <c r="N618" i="1"/>
  <c r="N499" i="1"/>
  <c r="N487" i="1"/>
  <c r="N28" i="1"/>
  <c r="N548" i="1"/>
  <c r="N12" i="1"/>
  <c r="N549" i="1"/>
  <c r="N570" i="1"/>
  <c r="N574" i="1"/>
  <c r="N77" i="1"/>
  <c r="N9" i="1"/>
  <c r="N479" i="1"/>
  <c r="N239" i="1"/>
  <c r="N484" i="1"/>
  <c r="N477" i="1"/>
  <c r="N620" i="1"/>
  <c r="N11" i="1"/>
  <c r="N500" i="1"/>
  <c r="N69" i="1"/>
  <c r="N68" i="1"/>
  <c r="N503" i="1"/>
  <c r="N497" i="1"/>
  <c r="N64" i="1"/>
  <c r="N582" i="1"/>
  <c r="N553" i="1"/>
  <c r="N547" i="1"/>
  <c r="N320" i="1"/>
  <c r="N169" i="1"/>
  <c r="N52" i="1"/>
  <c r="N145" i="1"/>
  <c r="N535" i="1"/>
  <c r="N628" i="1"/>
  <c r="N505" i="1"/>
  <c r="N507" i="1"/>
  <c r="N82" i="1"/>
  <c r="N50" i="1"/>
  <c r="N44" i="1"/>
  <c r="N45" i="1"/>
  <c r="N569" i="1"/>
  <c r="N598" i="1"/>
  <c r="N541" i="1"/>
  <c r="N612" i="1"/>
  <c r="N141" i="1"/>
  <c r="N344" i="1"/>
  <c r="N191" i="1"/>
  <c r="N18" i="1"/>
  <c r="N525" i="1"/>
  <c r="N594" i="1"/>
  <c r="N340" i="1"/>
  <c r="N94" i="1"/>
  <c r="N295" i="1"/>
  <c r="N523" i="1"/>
  <c r="N127" i="1"/>
  <c r="N323" i="1"/>
  <c r="N135" i="1"/>
  <c r="N321" i="1"/>
  <c r="N120" i="1"/>
  <c r="N468" i="1"/>
  <c r="N119" i="1"/>
  <c r="N218" i="1"/>
  <c r="N470" i="1"/>
  <c r="N38" i="1"/>
  <c r="N229" i="1"/>
  <c r="N248" i="1"/>
  <c r="N327" i="1"/>
  <c r="N264" i="1"/>
  <c r="N256" i="1"/>
  <c r="N63" i="1"/>
  <c r="N210" i="1"/>
  <c r="N383" i="1"/>
  <c r="N382" i="1"/>
  <c r="N184" i="1"/>
  <c r="N377" i="1"/>
  <c r="N124" i="1"/>
  <c r="N172" i="1"/>
  <c r="N171" i="1"/>
  <c r="N25" i="1"/>
  <c r="N146" i="1"/>
  <c r="N144" i="1"/>
  <c r="N508" i="1"/>
  <c r="N241" i="1"/>
  <c r="N482" i="1"/>
  <c r="N51" i="1"/>
  <c r="N476" i="1"/>
  <c r="N568" i="1"/>
  <c r="N215" i="1"/>
  <c r="N31" i="1"/>
  <c r="N287" i="1"/>
  <c r="N600" i="1"/>
  <c r="N157" i="1"/>
  <c r="N332" i="1"/>
  <c r="N137" i="1"/>
  <c r="N42" i="1"/>
  <c r="N20" i="1"/>
  <c r="N283" i="1"/>
  <c r="N516" i="1"/>
  <c r="N299" i="1"/>
  <c r="N186" i="1"/>
  <c r="N36" i="1"/>
  <c r="N121" i="1"/>
  <c r="N459" i="1"/>
  <c r="N58" i="1"/>
  <c r="N131" i="1"/>
  <c r="N179" i="1"/>
  <c r="N501" i="1"/>
  <c r="N493" i="1"/>
  <c r="N76" i="1"/>
  <c r="N255" i="1"/>
  <c r="N545" i="1"/>
  <c r="N161" i="1"/>
  <c r="N125" i="1"/>
  <c r="N173" i="1"/>
  <c r="N485" i="1"/>
  <c r="N573" i="1"/>
  <c r="N78" i="1"/>
  <c r="N275" i="1"/>
  <c r="N123" i="1"/>
  <c r="N280" i="1"/>
  <c r="N232" i="1"/>
  <c r="N47" i="1"/>
  <c r="N237" i="1"/>
  <c r="N49" i="1"/>
  <c r="N217" i="1"/>
  <c r="N174" i="1"/>
  <c r="N93" i="1"/>
  <c r="N89" i="1"/>
  <c r="N199" i="1"/>
  <c r="N372" i="1"/>
  <c r="N543" i="1"/>
  <c r="N307" i="1"/>
  <c r="N610" i="1"/>
  <c r="N532" i="1"/>
  <c r="N529" i="1"/>
  <c r="N348" i="1"/>
  <c r="N531" i="1"/>
  <c r="N16" i="1"/>
  <c r="N227" i="1"/>
  <c r="N40" i="1"/>
  <c r="N537" i="1"/>
  <c r="N86" i="1"/>
  <c r="N98" i="1"/>
  <c r="N291" i="1"/>
  <c r="N102" i="1"/>
  <c r="N303" i="1"/>
  <c r="N515" i="1"/>
  <c r="N106" i="1"/>
  <c r="N511" i="1"/>
  <c r="N129" i="1"/>
  <c r="N614" i="1"/>
  <c r="N467" i="1"/>
  <c r="N37" i="1"/>
  <c r="N219" i="1"/>
  <c r="N116" i="1"/>
  <c r="N456" i="1"/>
  <c r="N460" i="1"/>
  <c r="N10" i="1"/>
  <c r="N494" i="1"/>
  <c r="N552" i="1"/>
  <c r="N57" i="1"/>
  <c r="N486" i="1"/>
  <c r="N81" i="1"/>
  <c r="N233" i="1"/>
  <c r="N465" i="1"/>
  <c r="N289" i="1"/>
  <c r="N285" i="1"/>
  <c r="N197" i="1"/>
  <c r="N200" i="1"/>
  <c r="N542" i="1"/>
  <c r="N366" i="1"/>
  <c r="N334" i="1"/>
  <c r="N108" i="1"/>
  <c r="N109" i="1"/>
  <c r="N613" i="1"/>
  <c r="N345" i="1"/>
  <c r="N350" i="1"/>
  <c r="N346" i="1"/>
  <c r="N193" i="1"/>
  <c r="N449" i="1"/>
  <c r="N309" i="1"/>
  <c r="N85" i="1"/>
  <c r="N595" i="1"/>
  <c r="N343" i="1"/>
  <c r="N95" i="1"/>
  <c r="N104" i="1"/>
  <c r="N305" i="1"/>
  <c r="N101" i="1"/>
  <c r="N301" i="1"/>
  <c r="N294" i="1"/>
  <c r="N363" i="1"/>
  <c r="N151" i="1"/>
  <c r="N148" i="1"/>
  <c r="N128" i="1"/>
  <c r="N126" i="1"/>
  <c r="N615" i="1"/>
  <c r="N528" i="1"/>
  <c r="N134" i="1"/>
  <c r="N623" i="1"/>
  <c r="N319" i="1"/>
  <c r="N225" i="1"/>
  <c r="N39" i="1"/>
  <c r="N311" i="1"/>
  <c r="N221" i="1"/>
  <c r="N222" i="1"/>
  <c r="N308" i="1"/>
  <c r="N209" i="1"/>
  <c r="N457" i="1"/>
  <c r="N253" i="1"/>
  <c r="N130" i="1"/>
  <c r="N619" i="1"/>
  <c r="N67" i="1"/>
  <c r="N273" i="1"/>
  <c r="N75" i="1"/>
  <c r="N73" i="1"/>
  <c r="N261" i="1"/>
  <c r="N62" i="1"/>
  <c r="N212" i="1"/>
  <c r="N122" i="1"/>
  <c r="N164" i="1"/>
  <c r="N180" i="1"/>
  <c r="N13" i="1"/>
  <c r="N162" i="1"/>
  <c r="N244" i="1"/>
  <c r="N354" i="1"/>
  <c r="N143" i="1"/>
  <c r="N79" i="1"/>
  <c r="N235" i="1"/>
  <c r="N483" i="1"/>
  <c r="N566" i="1"/>
  <c r="N463" i="1"/>
  <c r="N32" i="1"/>
  <c r="N90" i="1"/>
  <c r="N373" i="1"/>
  <c r="N155" i="1"/>
  <c r="N544" i="1"/>
  <c r="N371" i="1"/>
  <c r="N331" i="1"/>
  <c r="N333" i="1"/>
  <c r="N111" i="1"/>
  <c r="N138" i="1"/>
  <c r="N473" i="1"/>
  <c r="N461" i="1"/>
  <c r="N17" i="1"/>
  <c r="N196" i="1"/>
  <c r="N597" i="1"/>
  <c r="N342" i="1"/>
  <c r="N297" i="1"/>
  <c r="N293" i="1"/>
  <c r="N97" i="1"/>
  <c r="N306" i="1"/>
  <c r="N300" i="1"/>
  <c r="N99" i="1"/>
  <c r="N605" i="1"/>
  <c r="N607" i="1"/>
  <c r="N365" i="1"/>
  <c r="N150" i="1"/>
  <c r="N338" i="1"/>
  <c r="N329" i="1"/>
  <c r="N621" i="1"/>
  <c r="N187" i="1"/>
  <c r="N560" i="1"/>
  <c r="N117" i="1"/>
  <c r="N466" i="1"/>
  <c r="N33" i="1"/>
  <c r="N115" i="1"/>
  <c r="N313" i="1"/>
  <c r="N208" i="1"/>
  <c r="N59" i="1"/>
  <c r="N249" i="1"/>
  <c r="N250" i="1"/>
  <c r="N66" i="1"/>
  <c r="N267" i="1"/>
  <c r="N271" i="1"/>
  <c r="N72" i="1"/>
  <c r="N489" i="1"/>
  <c r="N491" i="1"/>
  <c r="N74" i="1"/>
  <c r="N259" i="1"/>
  <c r="N27" i="1"/>
  <c r="N165" i="1"/>
  <c r="N384" i="1"/>
  <c r="N14" i="1"/>
  <c r="N158" i="1"/>
  <c r="N374" i="1"/>
  <c r="N159" i="1"/>
  <c r="N390" i="1"/>
  <c r="N550" i="1"/>
  <c r="N55" i="1"/>
  <c r="N203" i="1"/>
  <c r="N147" i="1"/>
  <c r="N316" i="1"/>
  <c r="N243" i="1"/>
  <c r="N48" i="1"/>
  <c r="N540" i="1"/>
  <c r="N156" i="1"/>
  <c r="N154" i="1"/>
  <c r="N335" i="1"/>
  <c r="N110" i="1"/>
  <c r="N609" i="1"/>
  <c r="N347" i="1"/>
  <c r="N349" i="1"/>
  <c r="N351" i="1"/>
  <c r="N530" i="1"/>
  <c r="N228" i="1"/>
  <c r="N474" i="1"/>
  <c r="N462" i="1"/>
  <c r="N21" i="1"/>
  <c r="N361" i="1"/>
  <c r="N87" i="1"/>
  <c r="N513" i="1"/>
  <c r="N517" i="1"/>
  <c r="N149" i="1"/>
  <c r="N324" i="1"/>
  <c r="N133" i="1"/>
  <c r="N601" i="1"/>
  <c r="N635" i="1"/>
  <c r="N211" i="1"/>
  <c r="N34" i="1"/>
  <c r="N455" i="1"/>
  <c r="N132" i="1"/>
  <c r="N326" i="1"/>
  <c r="N269" i="1"/>
  <c r="N496" i="1"/>
  <c r="N490" i="1"/>
  <c r="N168" i="1"/>
  <c r="N185" i="1"/>
  <c r="N536" i="1"/>
  <c r="N368" i="1"/>
  <c r="N153" i="1"/>
  <c r="N475" i="1"/>
  <c r="N19" i="1"/>
  <c r="N107" i="1"/>
  <c r="N100" i="1"/>
  <c r="N96" i="1"/>
  <c r="N302" i="1"/>
  <c r="N304" i="1"/>
  <c r="N298" i="1"/>
  <c r="N325" i="1"/>
  <c r="N617" i="1"/>
  <c r="N339" i="1"/>
  <c r="N206" i="1"/>
  <c r="N341" i="1"/>
  <c r="N655" i="1"/>
  <c r="N370" i="1"/>
  <c r="N198" i="1"/>
  <c r="N279" i="1"/>
  <c r="N627" i="1"/>
  <c r="N587" i="1"/>
  <c r="N178" i="1"/>
  <c r="N454" i="1"/>
  <c r="N315" i="1"/>
  <c r="N231" i="1"/>
  <c r="N630" i="1"/>
  <c r="N584" i="1"/>
  <c r="N263" i="1"/>
  <c r="N386" i="1"/>
  <c r="N641" i="1"/>
  <c r="N561" i="1"/>
  <c r="N521" i="1"/>
  <c r="N564" i="1"/>
  <c r="N640" i="1"/>
  <c r="N177" i="1"/>
  <c r="N602" i="1"/>
  <c r="N562" i="1"/>
  <c r="N481" i="1"/>
  <c r="N379" i="1"/>
  <c r="N580" i="1"/>
  <c r="N559" i="1"/>
  <c r="N205" i="1"/>
  <c r="N579" i="1"/>
  <c r="N551" i="1"/>
  <c r="N378" i="1"/>
  <c r="N265" i="1"/>
  <c r="N270" i="1"/>
  <c r="N272" i="1"/>
  <c r="N633" i="1"/>
  <c r="N518" i="1"/>
  <c r="N520" i="1"/>
  <c r="N510" i="1"/>
  <c r="N234" i="1"/>
  <c r="N238" i="1"/>
  <c r="N572" i="1"/>
  <c r="N452" i="1"/>
  <c r="N458" i="1"/>
  <c r="N362" i="1"/>
  <c r="N651" i="1"/>
  <c r="N596" i="1"/>
  <c r="N611" i="1"/>
  <c r="N624" i="1"/>
  <c r="N634" i="1"/>
  <c r="N638" i="1"/>
  <c r="N571" i="1"/>
  <c r="N214" i="1"/>
  <c r="N492" i="1"/>
  <c r="N262" i="1"/>
  <c r="N260" i="1"/>
  <c r="N230" i="1"/>
  <c r="N190" i="1"/>
  <c r="N359" i="1"/>
  <c r="N223" i="1"/>
  <c r="N469" i="1"/>
  <c r="N216" i="1"/>
  <c r="N240" i="1"/>
  <c r="N589" i="1"/>
  <c r="N575" i="1"/>
  <c r="N647" i="1"/>
  <c r="N554" i="1"/>
  <c r="N654" i="1"/>
  <c r="N533" i="1"/>
  <c r="N588" i="1"/>
  <c r="N380" i="1"/>
  <c r="N247" i="1"/>
  <c r="N226" i="1"/>
  <c r="N201" i="1"/>
  <c r="N637" i="1"/>
  <c r="N317" i="1"/>
  <c r="N213" i="1"/>
  <c r="N644" i="1"/>
  <c r="N245" i="1"/>
  <c r="N387" i="1"/>
  <c r="N645" i="1"/>
  <c r="N631" i="1"/>
  <c r="N581" i="1"/>
  <c r="N274" i="1"/>
  <c r="N652" i="1"/>
  <c r="N352" i="1"/>
  <c r="N583" i="1"/>
  <c r="N586" i="1"/>
  <c r="N328" i="1"/>
  <c r="N565" i="1"/>
  <c r="N563" i="1"/>
  <c r="N557" i="1"/>
  <c r="N502" i="1"/>
  <c r="N268" i="1"/>
  <c r="N53" i="1"/>
  <c r="N56" i="1"/>
  <c r="N204" i="1"/>
  <c r="N353" i="1"/>
  <c r="N534" i="1"/>
  <c r="N277" i="1"/>
  <c r="N84" i="1"/>
  <c r="N83" i="1"/>
  <c r="N80" i="1"/>
  <c r="N281" i="1"/>
  <c r="N480" i="1"/>
  <c r="N567" i="1"/>
  <c r="N286" i="1"/>
  <c r="N92" i="1"/>
  <c r="N91" i="1"/>
  <c r="N23" i="1"/>
  <c r="N189" i="1"/>
  <c r="N195" i="1"/>
  <c r="N522" i="1"/>
  <c r="N105" i="1"/>
  <c r="N310" i="1"/>
  <c r="N188" i="1"/>
  <c r="N506" i="1"/>
  <c r="N629" i="1"/>
  <c r="N555" i="1"/>
  <c r="N653" i="1"/>
  <c r="N650" i="1"/>
  <c r="N376" i="1"/>
  <c r="N207" i="1"/>
  <c r="N337" i="1"/>
  <c r="N603" i="1"/>
  <c r="N183" i="1"/>
  <c r="N381" i="1"/>
  <c r="N585" i="1"/>
  <c r="N257" i="1"/>
  <c r="N488" i="1"/>
  <c r="N498" i="1"/>
  <c r="N504" i="1"/>
  <c r="N556" i="1"/>
  <c r="N236" i="1"/>
  <c r="N656" i="1"/>
  <c r="N599" i="1"/>
  <c r="N251" i="1"/>
  <c r="N604" i="1"/>
  <c r="N636" i="1"/>
  <c r="N590" i="1"/>
  <c r="N578" i="1"/>
  <c r="N495" i="1"/>
  <c r="N519" i="1"/>
  <c r="N509" i="1"/>
  <c r="N646" i="1"/>
  <c r="N451" i="1"/>
  <c r="N527" i="1"/>
  <c r="N649" i="1"/>
  <c r="N643" i="1"/>
  <c r="N194" i="1"/>
  <c r="N625" i="1"/>
  <c r="N175" i="1"/>
  <c r="N592" i="1"/>
  <c r="N181" i="1"/>
  <c r="N642" i="1"/>
  <c r="N648" i="1"/>
  <c r="N356" i="1"/>
  <c r="N360" i="1"/>
  <c r="N220" i="1"/>
  <c r="N472" i="1"/>
  <c r="N608" i="1"/>
  <c r="N626" i="1"/>
  <c r="N388" i="1"/>
  <c r="N576" i="1"/>
  <c r="N224" i="1"/>
  <c r="N538" i="1"/>
  <c r="N357" i="1"/>
  <c r="N639" i="1"/>
  <c r="N246" i="1"/>
  <c r="N391" i="1"/>
  <c r="N292" i="1"/>
  <c r="N632" i="1"/>
</calcChain>
</file>

<file path=xl/sharedStrings.xml><?xml version="1.0" encoding="utf-8"?>
<sst xmlns="http://schemas.openxmlformats.org/spreadsheetml/2006/main" count="2665" uniqueCount="691">
  <si>
    <t>HPS0020-ST-0040-004-B</t>
  </si>
  <si>
    <t>HPS0020-ST-0350-004-B</t>
  </si>
  <si>
    <t>HPS0020-ST-0360-004-B</t>
  </si>
  <si>
    <t>HPS0020-ST-0730-004-B</t>
  </si>
  <si>
    <t>HPS0020-ST-0880-004-B</t>
  </si>
  <si>
    <t>HPS0020-ST-0890-004-B</t>
  </si>
  <si>
    <t>HPS0020-ST-0910-004-B</t>
  </si>
  <si>
    <t>HPS0020-TA-0090-004-B</t>
  </si>
  <si>
    <t>HPS0020-TA-0140-004-B</t>
  </si>
  <si>
    <t>HPS0020-TA-0170-004-B</t>
  </si>
  <si>
    <t>HPS0090-ST-0050-004-B</t>
  </si>
  <si>
    <t>HPS0090-ST-0220-004-B</t>
  </si>
  <si>
    <t>HPS0090-ST-0310-004-B</t>
  </si>
  <si>
    <t>HPS0090-ST-0690-004-B</t>
  </si>
  <si>
    <t>HPS0090-ST-0710-004-B</t>
  </si>
  <si>
    <t>HPS0090-ST-0720-004-B</t>
  </si>
  <si>
    <t>HPS0090-ST-0980-004-B</t>
  </si>
  <si>
    <t>HPS0090-ST-1010-004-B</t>
  </si>
  <si>
    <t>HPS0090-ST-1360-004-B</t>
  </si>
  <si>
    <t>HPS0090-TA-0050-004-B</t>
  </si>
  <si>
    <t>HPS0110-ST-0060-004-B</t>
  </si>
  <si>
    <t>HPS0110-ST-0230-004-B</t>
  </si>
  <si>
    <t>HPS0110-ST-0320-004-B</t>
  </si>
  <si>
    <t>HPS0110-ST-0390-004-B</t>
  </si>
  <si>
    <t>HPS0110-ST-0430-004-B</t>
  </si>
  <si>
    <t>HPS0110-ST-0470-004-B</t>
  </si>
  <si>
    <t>HPS0110-ST-0550-004-B</t>
  </si>
  <si>
    <t>HPS0110-ST-0590-004-B</t>
  </si>
  <si>
    <t>HPS0110-ST-0610-004-B</t>
  </si>
  <si>
    <t>HPS0110-ST-0650-004-B</t>
  </si>
  <si>
    <t>HPS0110-ST-0760-004-B</t>
  </si>
  <si>
    <t>HPS0110-ST-0960-004-B</t>
  </si>
  <si>
    <t>HPS0110-ST-0970-004-B</t>
  </si>
  <si>
    <t>HPS0110-ST-1070-004-B</t>
  </si>
  <si>
    <t>HPS0110-ST-1120-004-B</t>
  </si>
  <si>
    <t>HPS0110-ST-1380-004-B</t>
  </si>
  <si>
    <t>HPS0110-ST-1450-004-B</t>
  </si>
  <si>
    <t>HPS0110-TA-0060-004-B</t>
  </si>
  <si>
    <t>HPS0110-TA-0320-004-B</t>
  </si>
  <si>
    <t>HPS0110-TA-0590-004-B</t>
  </si>
  <si>
    <t>HPS0170-ST-0070-004-B</t>
  </si>
  <si>
    <t>HPS0170-ST-0240-004-B</t>
  </si>
  <si>
    <t>HPS0170-ST-0270-004-B</t>
  </si>
  <si>
    <t>HPS0170-ST-0330-004-B</t>
  </si>
  <si>
    <t>HPS0170-ST-0400-004-B</t>
  </si>
  <si>
    <t>HPS0170-ST-0440-004-B</t>
  </si>
  <si>
    <t>HPS0170-ST-0480-004-B</t>
  </si>
  <si>
    <t>HPS0170-ST-0560-004-B</t>
  </si>
  <si>
    <t>HPS0170-ST-0600-004-B</t>
  </si>
  <si>
    <t>HPS0170-ST-0620-004-B</t>
  </si>
  <si>
    <t>HPS0170-ST-0660-004-B</t>
  </si>
  <si>
    <t>HPS0170-ST-0900-004-B</t>
  </si>
  <si>
    <t>HPS0170-ST-1030-004-B</t>
  </si>
  <si>
    <t>HPS0170-ST-1170-004-B</t>
  </si>
  <si>
    <t>MHR0060-ST-0060-004-B</t>
  </si>
  <si>
    <t>MHR0060-ST-0320-004-B</t>
  </si>
  <si>
    <t>MHR0060-ST-0390-004-B</t>
  </si>
  <si>
    <t>MHR0060-ST-0610-004-B</t>
  </si>
  <si>
    <t>MVA0020-ST-0010-004-B</t>
  </si>
  <si>
    <t>MVA0020-ST-0740-004-B</t>
  </si>
  <si>
    <t>MVA0020-ST-0810-004-B</t>
  </si>
  <si>
    <t>MVA0020-ST-0990-004-B</t>
  </si>
  <si>
    <t>MVA0020-ST-1000-004-B</t>
  </si>
  <si>
    <t>MVA0190-ST-0020-004-B</t>
  </si>
  <si>
    <t>MVA0190-ST-0200-004-B</t>
  </si>
  <si>
    <t>MVA0190-ST-0290-004-B</t>
  </si>
  <si>
    <t>FLU0350-ST-1620-004-B</t>
  </si>
  <si>
    <t>FLU0350-ST-1630-004-B</t>
  </si>
  <si>
    <t>FLU0350-ST-1640-004-B</t>
  </si>
  <si>
    <t>FLU0350-ST-1650-004-B</t>
  </si>
  <si>
    <t>FLU0350-ST-1660-004-B</t>
  </si>
  <si>
    <t>FLU0350-ST-1670-004-B</t>
  </si>
  <si>
    <t>FLU0350-ST-1700-004-B</t>
  </si>
  <si>
    <t>FLU0350-ST-1710-004-B</t>
  </si>
  <si>
    <t>FLU0350-ST-1720-004-B</t>
  </si>
  <si>
    <t>FLU0350-ST-1730-004-B</t>
  </si>
  <si>
    <t>FLU0130-ST-0010-004-B</t>
  </si>
  <si>
    <t>MHR0100-ST-0120-004-B</t>
  </si>
  <si>
    <t>MVA0010-ST-0010-004-B</t>
  </si>
  <si>
    <t>MVA0010-ST-0990-004-B</t>
  </si>
  <si>
    <t>FLU0355-ST-1980-004-B</t>
  </si>
  <si>
    <t>FLU0355-ST-2060-004-B</t>
  </si>
  <si>
    <t>MVA0220-ST-0030-004-B</t>
  </si>
  <si>
    <t>MVA0220-ST-0210-004-B</t>
  </si>
  <si>
    <t>HPS0010-TA-0170-004-B</t>
  </si>
  <si>
    <t>HPS0110-TA-0230-004-B</t>
  </si>
  <si>
    <t>HPS0170-ST-1130-004-B</t>
  </si>
  <si>
    <t>MHR0070-ST-0620-004-B</t>
  </si>
  <si>
    <t>MHR0010-ST-0040-004-B</t>
  </si>
  <si>
    <t>MHR0010-ST-0360-004-B</t>
  </si>
  <si>
    <t>HPS0120-ST-0860-004-B</t>
  </si>
  <si>
    <t>HPS0250-ST-1050-004-B</t>
  </si>
  <si>
    <t>HPS0090-TA-0310-004-B</t>
  </si>
  <si>
    <t>HPS0110-ST-1160-004-B</t>
  </si>
  <si>
    <t>HPS0190-ST-1470-004-B</t>
  </si>
  <si>
    <t>MVA0190-ST-0570-004-B</t>
  </si>
  <si>
    <t>HPS0010-TA-0090-004-B</t>
  </si>
  <si>
    <t>HPS0010-TA-0140-004-B</t>
  </si>
  <si>
    <t>MHR0070-ST-0060-004-B</t>
  </si>
  <si>
    <t>MHR0070-ST-0320-004-B</t>
  </si>
  <si>
    <t>MHR0070-ST-1170-004-B</t>
  </si>
  <si>
    <t>FLU0050-ST-0010-001-B</t>
  </si>
  <si>
    <t>INC0030-ST-0010-001-B</t>
  </si>
  <si>
    <t>INC0050-ST-0010-001-B</t>
  </si>
  <si>
    <t>LPS0030-ST-0040-001-B</t>
  </si>
  <si>
    <t>FLU0050-ST-0740-001-B</t>
  </si>
  <si>
    <t>HPS0170-TA-0070-001-B</t>
  </si>
  <si>
    <t>HPS0170-TA-0240-001-B</t>
  </si>
  <si>
    <t>HPS0170-TA-0330-001-B</t>
  </si>
  <si>
    <t>HPS0170-TA-0400-001-B</t>
  </si>
  <si>
    <t>HPS0170-TA-0600-001-B</t>
  </si>
  <si>
    <t>HPS0170-TA-1080-001-B</t>
  </si>
  <si>
    <t>LPS0040-ST-0050-001-B</t>
  </si>
  <si>
    <t>LPS0040-ST-0310-001-B</t>
  </si>
  <si>
    <t>LPS0050-ST-0320-001-B</t>
  </si>
  <si>
    <t>HPS0100-ST-0430-001-B</t>
  </si>
  <si>
    <t>HPS0160-ST-0070-001-B</t>
  </si>
  <si>
    <t>HPS0160-ST-0620-001-B</t>
  </si>
  <si>
    <t>INC0100-ST-0810-001-B</t>
  </si>
  <si>
    <t>INC0100-ST-0990-001-B</t>
  </si>
  <si>
    <t>MVA0170-ST-0020-001-B</t>
  </si>
  <si>
    <t>HPS0100-ST-0610-001-B</t>
  </si>
  <si>
    <t>FLU0080-ST-0010-001-B</t>
  </si>
  <si>
    <t>LPS0050-ST-0230-001-B</t>
  </si>
  <si>
    <t>HPS0180-ST-0860-001-B</t>
  </si>
  <si>
    <t>HPS0180-ST-0870-001-B</t>
  </si>
  <si>
    <t>HPS0160-ST-0330-001-B</t>
  </si>
  <si>
    <t>MVA0250-ST-0300-001-B</t>
  </si>
  <si>
    <t>FLU0010-ST-0990-001-B</t>
  </si>
  <si>
    <t>HPS0140-ST-0070-001-B</t>
  </si>
  <si>
    <t>HPS0140-ST-0330-001-B</t>
  </si>
  <si>
    <t>HPS0140-ST-0400-001-B</t>
  </si>
  <si>
    <t>HPS0140-ST-1030-001-B</t>
  </si>
  <si>
    <t>HPS0160-ST-0240-001-B</t>
  </si>
  <si>
    <t>HPS0160-ST-0770-001-B</t>
  </si>
  <si>
    <t>LPS0030-ST-0350-001-B</t>
  </si>
  <si>
    <t>LPS0030-ST-0360-001-B</t>
  </si>
  <si>
    <t>LPS0030-ST-0890-001-B</t>
  </si>
  <si>
    <t>LPS0040-ST-0220-001-B</t>
  </si>
  <si>
    <t>LPS0050-ST-0060-001-B</t>
  </si>
  <si>
    <t>HPS0100-ST-0230-001-B</t>
  </si>
  <si>
    <t>HPS0180-ST-1490-001-B</t>
  </si>
  <si>
    <t>INC0040-ST-0010-001-B</t>
  </si>
  <si>
    <t>HPS0100-ST-1070-001-B</t>
  </si>
  <si>
    <t>MHR0030-ST-0690-002-B</t>
  </si>
  <si>
    <t>INC0050-ST-0010-002-B</t>
  </si>
  <si>
    <t>INC0090-ST-0010-002-B</t>
  </si>
  <si>
    <t>INC0030-ST-0010-002-B</t>
  </si>
  <si>
    <t>FLU0010-ST-0010-002-B</t>
  </si>
  <si>
    <t>INC0050-ST-0810-002-B</t>
  </si>
  <si>
    <t>HPS0160-ST-0070-002-B</t>
  </si>
  <si>
    <t>HPS0160-ST-0330-002-B</t>
  </si>
  <si>
    <t>HPS0160-ST-0620-002-B</t>
  </si>
  <si>
    <t>HPS0160-ST-1170-002-B</t>
  </si>
  <si>
    <t>FLU0050-ST-0010-002-B</t>
  </si>
  <si>
    <t>INC0080-ST-0010-002-B</t>
  </si>
  <si>
    <t>INC0030-ST-0990-002-B</t>
  </si>
  <si>
    <t>INC0160-ST-0620-002-B</t>
  </si>
  <si>
    <t>LPS0040-ST-0050-002-B</t>
  </si>
  <si>
    <t>MHR0030-ST-0310-002-B</t>
  </si>
  <si>
    <t>HPS0140-ST-0070-002-B</t>
  </si>
  <si>
    <t>LPS0040-ST-0220-002-B</t>
  </si>
  <si>
    <t>HPS0100-ST-0060-002-B</t>
  </si>
  <si>
    <t>MHR0030-ST-0050-002-B</t>
  </si>
  <si>
    <t>LPS0040-ST-0310-002-B</t>
  </si>
  <si>
    <t>HPS0100-ST-0230-002-B</t>
  </si>
  <si>
    <t>HPS0100-ST-0320-002-B</t>
  </si>
  <si>
    <t>HPS0100-ST-1120-002-B</t>
  </si>
  <si>
    <t>HPS0170-TA-0600-002-B</t>
  </si>
  <si>
    <t>FLU0080-ST-0010-002-B</t>
  </si>
  <si>
    <t>FLU0080-ST-0990-002-B</t>
  </si>
  <si>
    <t>MHR0030-ST-0710-002-B</t>
  </si>
  <si>
    <t>HPS0100-ST-0610-002-B</t>
  </si>
  <si>
    <t>HPS0100-ST-1070-002-B</t>
  </si>
  <si>
    <t>HPS0100-ST-1160-002-B</t>
  </si>
  <si>
    <t>HPS0080-ST-0310-002-B</t>
  </si>
  <si>
    <t>HPS0160-ST-0240-002-B</t>
  </si>
  <si>
    <t>HPS0160-ST-0400-002-B</t>
  </si>
  <si>
    <t>HPS0160-ST-1130-002-B</t>
  </si>
  <si>
    <t>FLU0250-ST-0010-002-B</t>
  </si>
  <si>
    <t>INC0030-ST-0810-002-B</t>
  </si>
  <si>
    <t>HPS0100-ST-0390-002-B</t>
  </si>
  <si>
    <t>INC0030-ST-0820-002-B</t>
  </si>
  <si>
    <t>FLU0220-ST-0990-002-B</t>
  </si>
  <si>
    <t>MVA0260-ST-0250-002-B</t>
  </si>
  <si>
    <t>HPS0140-ST-0330-002-B</t>
  </si>
  <si>
    <t>LPS0030-ST-0040-002-B</t>
  </si>
  <si>
    <t>LPS0030-ST-0360-002-B</t>
  </si>
  <si>
    <t>LPS0030-ST-0890-002-B</t>
  </si>
  <si>
    <t>LPS0050-ST-0060-002-B</t>
  </si>
  <si>
    <t>HPS0180-ST-0870-002-B</t>
  </si>
  <si>
    <t>FLU0010-ST-0990-002-B</t>
  </si>
  <si>
    <t>HPS0080-ST-0050-002-B</t>
  </si>
  <si>
    <t>INC0110-ST-0010-002-B</t>
  </si>
  <si>
    <t>LPS0090-ST-0070-002-B</t>
  </si>
  <si>
    <t>FLU0040-ST-0010-002-B</t>
  </si>
  <si>
    <t>INC0100-ST-0740-002-B</t>
  </si>
  <si>
    <t>FLU0050-ST-0990-002-B</t>
  </si>
  <si>
    <t>MVA0120-ST-0001-006-B</t>
  </si>
  <si>
    <t>INC0080-ST-0001-006-B</t>
  </si>
  <si>
    <t>FLU0050-ST-0001-006-B</t>
  </si>
  <si>
    <t>INC0110-ST-0001-006-B</t>
  </si>
  <si>
    <t>INC0030-ST-0001-006-B</t>
  </si>
  <si>
    <t>FLU0010-ST-0001-006-B</t>
  </si>
  <si>
    <t>HPS0080-ST-0001-006-B</t>
  </si>
  <si>
    <t>FLU0040-ST-0001-006-B</t>
  </si>
  <si>
    <t>FLU0080-ST-0001-006-B</t>
  </si>
  <si>
    <t>MHR0030-ST-0001-006-B</t>
  </si>
  <si>
    <t>INC0050-ST-0001-006-B</t>
  </si>
  <si>
    <t>MHR0020-ST-0001-006-B</t>
  </si>
  <si>
    <t>INC0100-ST-0001-006-B</t>
  </si>
  <si>
    <t>INC0040-ST-0001-006-B</t>
  </si>
  <si>
    <t>HPS0010-ST-0360-001-B</t>
  </si>
  <si>
    <t>MVA0010-ST-0740-001-B</t>
  </si>
  <si>
    <t>MVA0010-ST-0810-001-B</t>
  </si>
  <si>
    <t>FLU0060-ST-0810-001-B</t>
  </si>
  <si>
    <t>MHR0070-ST-1080-001-B</t>
  </si>
  <si>
    <t>MVA0080-ST-1000-001-B</t>
  </si>
  <si>
    <t>MVA0080-ST-0810-001-B</t>
  </si>
  <si>
    <t>FLU0140-ST-0810-001-B</t>
  </si>
  <si>
    <t>MVA0190-ST-0940-001-B</t>
  </si>
  <si>
    <t>MVA0220-ST-0950-001-B</t>
  </si>
  <si>
    <t>HPS0090-TA-0220-001-B</t>
  </si>
  <si>
    <t>HPS0090-TA-0690-001-B</t>
  </si>
  <si>
    <t>HPS0090-TA-1010-001-B</t>
  </si>
  <si>
    <t>HPS0090-TA-1370-001-B</t>
  </si>
  <si>
    <t>HPS0110-TA-0390-001-B</t>
  </si>
  <si>
    <t>HPS0110-TA-0960-001-B</t>
  </si>
  <si>
    <t>HPS0110-TA-1450-001-B</t>
  </si>
  <si>
    <t>MHR0060-ST-1070-001-B</t>
  </si>
  <si>
    <t>HPS0010-TA-1210-001-B</t>
  </si>
  <si>
    <t>HPS0250-ST-0120-001-B</t>
  </si>
  <si>
    <t>MHR0070-ST-1130-001-B</t>
  </si>
  <si>
    <t>FLU0130-ST-0990-001-B</t>
  </si>
  <si>
    <t>HPS0170-ST-1250-001-B</t>
  </si>
  <si>
    <t>HPS0250-ST-0850-001-B</t>
  </si>
  <si>
    <t>FLU0130-ST-0740-001-B</t>
  </si>
  <si>
    <t>FLU0130-ST-1000-001-B</t>
  </si>
  <si>
    <t>HPS0070-ST-0040-001-B</t>
  </si>
  <si>
    <t>HPS0250-ST-0840-001-B</t>
  </si>
  <si>
    <t>FLU0060-ST-0990-001-B</t>
  </si>
  <si>
    <t>MVA0080-ST-0990-001-B</t>
  </si>
  <si>
    <t>MVA0080-ST-0820-001-B</t>
  </si>
  <si>
    <t>MVA0010-ST-0810-002-B</t>
  </si>
  <si>
    <t>HPS0110-ST-0510-002-B</t>
  </si>
  <si>
    <t>HPS0010-ST-0360-002-B</t>
  </si>
  <si>
    <t>MVA0080-ST-0990-002-B</t>
  </si>
  <si>
    <t>MVA0190-ST-0940-002-B</t>
  </si>
  <si>
    <t>MHR0070-ST-1080-002-B</t>
  </si>
  <si>
    <t>HPS0070-ST-0040-002-B</t>
  </si>
  <si>
    <t>HPS0070-ST-0350-002-B</t>
  </si>
  <si>
    <t>FLU0060-ST-0830-002-B</t>
  </si>
  <si>
    <t>FLU0140-ST-0830-002-B</t>
  </si>
  <si>
    <t>MHR0060-ST-0650-002-B</t>
  </si>
  <si>
    <t>MVA0220-ST-0950-002-B</t>
  </si>
  <si>
    <t>MVA0290-ST-1040-002-B</t>
  </si>
  <si>
    <t>HPS0090-ST-1370-002-B</t>
  </si>
  <si>
    <t>LPS0060-ST-0590-002-B</t>
  </si>
  <si>
    <t>MHR0010-ST-0730-002-B</t>
  </si>
  <si>
    <t>MHR0070-ST-0390-002-B</t>
  </si>
  <si>
    <t>MHR0070-ST-0470-002-B</t>
  </si>
  <si>
    <t>MVA0220-ST-0790-002-B</t>
  </si>
  <si>
    <t>FLU0130-ST-0990-002-B</t>
  </si>
  <si>
    <t>LPS0060-ST-0390-002-B</t>
  </si>
  <si>
    <t>FLU0060-ST-0990-002-B</t>
  </si>
  <si>
    <t>MVA0190-ST-0780-002-B</t>
  </si>
  <si>
    <t>HPS0010-ST-0350-002-B</t>
  </si>
  <si>
    <t>MHR0060-ST-0590-002-B</t>
  </si>
  <si>
    <t>HPS0090-TA-0220-002-B</t>
  </si>
  <si>
    <t>HPS0110-TA-1070-002-B</t>
  </si>
  <si>
    <t>FLU0140-ST-1260-002-B</t>
  </si>
  <si>
    <t>FLU0060-ST-0810-002-B</t>
  </si>
  <si>
    <t>FLU0060-ST-0740-002-B</t>
  </si>
  <si>
    <t>MVA0020-ST-0820-002-B</t>
  </si>
  <si>
    <t>HPS0010-ST-0890-002-B</t>
  </si>
  <si>
    <t>HPS0010-ST-0910-002-B</t>
  </si>
  <si>
    <t>HPS0110-ST-1140-002-B</t>
  </si>
  <si>
    <t>HPS0120-ST-1490-002-B</t>
  </si>
  <si>
    <t>LPS0060-ST-0960-002-B</t>
  </si>
  <si>
    <t>MVA0080-ST-0810-002-B</t>
  </si>
  <si>
    <t>FLU0100-ST-0990-002-B</t>
  </si>
  <si>
    <t>FLU0100-ST-1000-002-B</t>
  </si>
  <si>
    <t>FLU0130-ST-1000-002-B</t>
  </si>
  <si>
    <t>FLU0130-ST-0740-002-B</t>
  </si>
  <si>
    <t>MHR0070-ST-0660-002-B</t>
  </si>
  <si>
    <t>FLU0140-ST-0990-002-B</t>
  </si>
  <si>
    <t>MHR0060-ST-1070-002-B</t>
  </si>
  <si>
    <t>FLU0060-ST-1000-002-B</t>
  </si>
  <si>
    <t>MVA0080-ST-0740-002-B</t>
  </si>
  <si>
    <t>MVA0020-ST-1460-002-B</t>
  </si>
  <si>
    <t>MHR0060-ST-1160-002-B</t>
  </si>
  <si>
    <t>MVA0220-ST-0460-002-B</t>
  </si>
  <si>
    <t>HPS0250-ST-0120-002-B</t>
  </si>
  <si>
    <t>MVA0190-ST-0450-002-B</t>
  </si>
  <si>
    <t>FLU0140-ST-0740-002-B</t>
  </si>
  <si>
    <t>MVA0010-ST-1000-002-B</t>
  </si>
  <si>
    <t>HPS0090-TA-0220-003-B</t>
  </si>
  <si>
    <t>HPS0090-ST-0001-006-B</t>
  </si>
  <si>
    <t>HPS0110-ST-0001-006-B</t>
  </si>
  <si>
    <t>MVA0020-ST-0001-006-B</t>
  </si>
  <si>
    <t>FLU0350-ST-0001-006-B</t>
  </si>
  <si>
    <t>HPS0020-ST-0001-006-B</t>
  </si>
  <si>
    <t>MVA0080-ST-0001-006-B</t>
  </si>
  <si>
    <t>FLU0060-ST-0001-006-B</t>
  </si>
  <si>
    <t>HPS0170-ST-0001-006-B</t>
  </si>
  <si>
    <t>MVA0290-ST-0001-006-B</t>
  </si>
  <si>
    <t>HPS0010-ST-0001-006-B</t>
  </si>
  <si>
    <t>FLU0240-ST-0001-006-B</t>
  </si>
  <si>
    <t>FLU0100-ST-0001-006-B</t>
  </si>
  <si>
    <t>FLU0130-ST-0001-006-B</t>
  </si>
  <si>
    <t>FLU0140-ST-0001-006-B</t>
  </si>
  <si>
    <t>MVA0010-ST-0001-006-B</t>
  </si>
  <si>
    <t>MHR0070-ST-0001-006-B</t>
  </si>
  <si>
    <t>MHR0100-ST-0001-006-B</t>
  </si>
  <si>
    <t>MVA0220-ST-0001-006-B</t>
  </si>
  <si>
    <t>MHR0010-ST-0001-006-B</t>
  </si>
  <si>
    <t>Tariff Type</t>
  </si>
  <si>
    <t>Capital code</t>
  </si>
  <si>
    <t>ANNUALTARIFF_ID</t>
  </si>
  <si>
    <t>FLU0060-ST-0010-001-B</t>
  </si>
  <si>
    <t>FLU0060-ST-0010-002-B</t>
  </si>
  <si>
    <t>FLU0070-ST-0010-002-B</t>
  </si>
  <si>
    <t>FLU0100-ST-0010-001-B</t>
  </si>
  <si>
    <t>FLU0100-ST-0010-002-B</t>
  </si>
  <si>
    <t>FLU0130-ST-0010-001-B</t>
  </si>
  <si>
    <t>FLU0130-ST-0010-002-B</t>
  </si>
  <si>
    <t>FLU0130-ST-0810-001-B</t>
  </si>
  <si>
    <t>FLU0130-ST-0810-002-B</t>
  </si>
  <si>
    <t>FLU0140-ST-0010-001-B</t>
  </si>
  <si>
    <t>FLU0140-ST-0010-002-B</t>
  </si>
  <si>
    <t>FLU0190-ST-0010-001-B</t>
  </si>
  <si>
    <t>FLU0240-ST-0010-001-B</t>
  </si>
  <si>
    <t>FLU0240-ST-0010-002-B</t>
  </si>
  <si>
    <t>FLU0240-ST-0810-002-B</t>
  </si>
  <si>
    <t>FLU0240-ST-0990-002-B</t>
  </si>
  <si>
    <t>FLU0350-ST-1620-001-B</t>
  </si>
  <si>
    <t>FLU0350-ST-1620-002-B</t>
  </si>
  <si>
    <t>FLU0350-ST-1620-003-B</t>
  </si>
  <si>
    <t>FLU0350-ST-1620-005-B</t>
  </si>
  <si>
    <t>FLU0350-ST-1630-003-B</t>
  </si>
  <si>
    <t>FLU0350-ST-1660-002-B</t>
  </si>
  <si>
    <t>FLU0350-ST-1660-003-B</t>
  </si>
  <si>
    <t>FLU0350-ST-1670-003-B</t>
  </si>
  <si>
    <t>FLU0350-ST-1700-002-B</t>
  </si>
  <si>
    <t>FLU0350-ST-1700-003-B</t>
  </si>
  <si>
    <t>FLU0350-ST-1710-003-B</t>
  </si>
  <si>
    <t>FLU0355-ST-1980-003-B</t>
  </si>
  <si>
    <t>FLU0355-ST-2060-003-B</t>
  </si>
  <si>
    <t>HPS0010-ST-0040-001-B</t>
  </si>
  <si>
    <t>HPS0010-ST-0040-002-B</t>
  </si>
  <si>
    <t>HPS0010-TA-0090-001-B</t>
  </si>
  <si>
    <t>HPS0010-TA-0090-002-B</t>
  </si>
  <si>
    <t>HPS0010-TA-0090-003-B</t>
  </si>
  <si>
    <t>HPS0010-TA-0140-001-B</t>
  </si>
  <si>
    <t>HPS0010-TA-0140-002-B</t>
  </si>
  <si>
    <t>HPS0010-TA-0140-003-B</t>
  </si>
  <si>
    <t>HPS0010-TA-0170-001-B</t>
  </si>
  <si>
    <t>HPS0010-TA-0170-002-B</t>
  </si>
  <si>
    <t>HPS0010-TA-0170-003-B</t>
  </si>
  <si>
    <t>HPS0020-ST-0040-001-B</t>
  </si>
  <si>
    <t>HPS0020-ST-0040-002-B</t>
  </si>
  <si>
    <t>HPS0020-ST-0040-003-B</t>
  </si>
  <si>
    <t>HPS0020-ST-0040-005-B</t>
  </si>
  <si>
    <t>HPS0020-ST-0350-001-B</t>
  </si>
  <si>
    <t>HPS0020-ST-0350-002-B</t>
  </si>
  <si>
    <t>HPS0020-ST-0350-003-B</t>
  </si>
  <si>
    <t>HPS0020-ST-0350-005-B</t>
  </si>
  <si>
    <t>HPS0020-ST-0360-001-B</t>
  </si>
  <si>
    <t>HPS0020-ST-0360-002-B</t>
  </si>
  <si>
    <t>HPS0020-ST-0360-003-B</t>
  </si>
  <si>
    <t>HPS0020-ST-0360-005-B</t>
  </si>
  <si>
    <t>HPS0020-ST-0730-001-B</t>
  </si>
  <si>
    <t>HPS0020-ST-0730-002-B</t>
  </si>
  <si>
    <t>HPS0020-ST-0730-003-B</t>
  </si>
  <si>
    <t>HPS0020-ST-0730-005-B</t>
  </si>
  <si>
    <t>HPS0020-ST-0750-001-B</t>
  </si>
  <si>
    <t>HPS0020-ST-0750-002-B</t>
  </si>
  <si>
    <t>HPS0020-ST-0880-002-B</t>
  </si>
  <si>
    <t>HPS0020-ST-0890-001-B</t>
  </si>
  <si>
    <t>HPS0020-ST-0890-002-B</t>
  </si>
  <si>
    <t>HPS0020-ST-0890-003-B</t>
  </si>
  <si>
    <t>HPS0020-ST-0890-005-B</t>
  </si>
  <si>
    <t>HPS0020-ST-0910-001-B</t>
  </si>
  <si>
    <t>HPS0020-ST-0910-002-B</t>
  </si>
  <si>
    <t>HPS0020-ST-0910-005-B</t>
  </si>
  <si>
    <t>HPS0020-TA-0090-001-B</t>
  </si>
  <si>
    <t>HPS0020-TA-0090-002-B</t>
  </si>
  <si>
    <t>HPS0020-TA-0090-003-B</t>
  </si>
  <si>
    <t>HPS0020-TA-0140-001-B</t>
  </si>
  <si>
    <t>HPS0020-TA-0140-002-B</t>
  </si>
  <si>
    <t>HPS0020-TA-0140-003-B</t>
  </si>
  <si>
    <t>HPS0020-TA-0170-001-B</t>
  </si>
  <si>
    <t>HPS0020-TA-0170-002-B</t>
  </si>
  <si>
    <t>HPS0020-TA-0170-003-B</t>
  </si>
  <si>
    <t>HPS0070-ST-0360-002-B</t>
  </si>
  <si>
    <t>HPS0090-ST-0050-001-B</t>
  </si>
  <si>
    <t>HPS0090-ST-0050-002-B</t>
  </si>
  <si>
    <t>HPS0090-ST-0050-003-B</t>
  </si>
  <si>
    <t>HPS0090-ST-0050-005-B</t>
  </si>
  <si>
    <t>HPS0090-ST-0220-001-B</t>
  </si>
  <si>
    <t>HPS0090-ST-0220-002-B</t>
  </si>
  <si>
    <t>HPS0090-ST-0220-003-B</t>
  </si>
  <si>
    <t>HPS0090-ST-0220-005-B</t>
  </si>
  <si>
    <t>HPS0090-ST-0310-001-B</t>
  </si>
  <si>
    <t>HPS0090-ST-0310-002-B</t>
  </si>
  <si>
    <t>HPS0090-ST-0310-003-B</t>
  </si>
  <si>
    <t>HPS0090-ST-0310-005-B</t>
  </si>
  <si>
    <t>HPS0090-ST-0690-001-B</t>
  </si>
  <si>
    <t>HPS0090-ST-0690-002-B</t>
  </si>
  <si>
    <t>HPS0090-ST-0690-003-B</t>
  </si>
  <si>
    <t>HPS0090-ST-0690-005-B</t>
  </si>
  <si>
    <t>HPS0090-ST-0710-001-B</t>
  </si>
  <si>
    <t>HPS0090-ST-0710-002-B</t>
  </si>
  <si>
    <t>HPS0090-ST-0720-002-B</t>
  </si>
  <si>
    <t>HPS0090-ST-0980-001-B</t>
  </si>
  <si>
    <t>HPS0090-ST-0980-002-B</t>
  </si>
  <si>
    <t>HPS0090-ST-1010-001-B</t>
  </si>
  <si>
    <t>HPS0090-ST-1010-002-B</t>
  </si>
  <si>
    <t>HPS0090-ST-1010-005-B</t>
  </si>
  <si>
    <t>HPS0090-ST-1360-001-B</t>
  </si>
  <si>
    <t>HPS0090-ST-1360-002-B</t>
  </si>
  <si>
    <t>HPS0090-TA-0050-001-B</t>
  </si>
  <si>
    <t>HPS0090-TA-0050-002-B</t>
  </si>
  <si>
    <t>HPS0090-TA-0050-005-B</t>
  </si>
  <si>
    <t>HPS0090-TA-0220-005-B</t>
  </si>
  <si>
    <t>HPS0090-TA-0310-001-B</t>
  </si>
  <si>
    <t>HPS0090-TA-0310-002-B</t>
  </si>
  <si>
    <t>HPS0090-TA-0310-003-B</t>
  </si>
  <si>
    <t>HPS0090-TA-0310-005-B</t>
  </si>
  <si>
    <t>HPS0110-ST-0060-001-B</t>
  </si>
  <si>
    <t>HPS0110-ST-0060-002-B</t>
  </si>
  <si>
    <t>HPS0110-ST-0060-003-B</t>
  </si>
  <si>
    <t>HPS0110-ST-0060-005-B</t>
  </si>
  <si>
    <t>HPS0110-ST-0230-001-B</t>
  </si>
  <si>
    <t>HPS0110-ST-0230-002-B</t>
  </si>
  <si>
    <t>HPS0110-ST-0230-003-B</t>
  </si>
  <si>
    <t>HPS0110-ST-0230-005-B</t>
  </si>
  <si>
    <t>HPS0110-ST-0320-001-B</t>
  </si>
  <si>
    <t>HPS0110-ST-0320-002-B</t>
  </si>
  <si>
    <t>HPS0110-ST-0320-003-B</t>
  </si>
  <si>
    <t>HPS0110-ST-0320-005-B</t>
  </si>
  <si>
    <t>HPS0110-ST-0390-001-B</t>
  </si>
  <si>
    <t>HPS0110-ST-0390-002-B</t>
  </si>
  <si>
    <t>HPS0110-ST-0390-003-B</t>
  </si>
  <si>
    <t>HPS0110-ST-0390-005-B</t>
  </si>
  <si>
    <t>HPS0110-ST-0430-002-B</t>
  </si>
  <si>
    <t>HPS0110-ST-0470-001-B</t>
  </si>
  <si>
    <t>HPS0110-ST-0470-002-B</t>
  </si>
  <si>
    <t>HPS0110-ST-0470-005-B</t>
  </si>
  <si>
    <t>HPS0110-ST-0550-001-B</t>
  </si>
  <si>
    <t>HPS0110-ST-0550-002-B</t>
  </si>
  <si>
    <t>HPS0110-ST-0550-005-B</t>
  </si>
  <si>
    <t>HPS0110-ST-0590-001-B</t>
  </si>
  <si>
    <t>HPS0110-ST-0590-002-B</t>
  </si>
  <si>
    <t>HPS0110-ST-0590-003-B</t>
  </si>
  <si>
    <t>HPS0110-ST-0590-005-B</t>
  </si>
  <si>
    <t>HPS0110-ST-0610-001-B</t>
  </si>
  <si>
    <t>HPS0110-ST-0610-002-B</t>
  </si>
  <si>
    <t>HPS0110-ST-0610-003-B</t>
  </si>
  <si>
    <t>HPS0110-ST-0650-002-B</t>
  </si>
  <si>
    <t>HPS0110-ST-0760-001-B</t>
  </si>
  <si>
    <t>HPS0110-ST-0760-002-B</t>
  </si>
  <si>
    <t>HPS0110-ST-0760-003-B</t>
  </si>
  <si>
    <t>HPS0110-ST-0760-005-B</t>
  </si>
  <si>
    <t>HPS0110-ST-0930-001-B</t>
  </si>
  <si>
    <t>HPS0110-ST-0960-001-B</t>
  </si>
  <si>
    <t>HPS0110-ST-0960-002-B</t>
  </si>
  <si>
    <t>HPS0110-ST-0960-003-B</t>
  </si>
  <si>
    <t>HPS0110-ST-0960-005-B</t>
  </si>
  <si>
    <t>HPS0110-ST-0970-002-B</t>
  </si>
  <si>
    <t>HPS0110-ST-1070-001-B</t>
  </si>
  <si>
    <t>HPS0110-ST-1070-002-B</t>
  </si>
  <si>
    <t>HPS0110-ST-1070-003-B</t>
  </si>
  <si>
    <t>HPS0110-ST-1120-001-B</t>
  </si>
  <si>
    <t>HPS0110-ST-1120-002-B</t>
  </si>
  <si>
    <t>HPS0110-ST-1120-003-B</t>
  </si>
  <si>
    <t>HPS0110-ST-1160-001-B</t>
  </si>
  <si>
    <t>HPS0110-ST-1160-002-B</t>
  </si>
  <si>
    <t>HPS0110-ST-1380-002-B</t>
  </si>
  <si>
    <t>HPS0110-ST-1450-001-B</t>
  </si>
  <si>
    <t>HPS0110-ST-1450-002-B</t>
  </si>
  <si>
    <t>HPS0110-TA-0060-001-B</t>
  </si>
  <si>
    <t>HPS0110-TA-0060-002-B</t>
  </si>
  <si>
    <t>HPS0110-TA-0060-003-B</t>
  </si>
  <si>
    <t>HPS0110-TA-0060-005-B</t>
  </si>
  <si>
    <t>HPS0110-TA-0230-001-B</t>
  </si>
  <si>
    <t>HPS0110-TA-0230-002-B</t>
  </si>
  <si>
    <t>HPS0110-TA-0230-003-B</t>
  </si>
  <si>
    <t>HPS0110-TA-0230-005-B</t>
  </si>
  <si>
    <t>HPS0110-TA-0320-001-B</t>
  </si>
  <si>
    <t>HPS0110-TA-0320-002-B</t>
  </si>
  <si>
    <t>HPS0110-TA-0320-003-B</t>
  </si>
  <si>
    <t>HPS0110-TA-0320-005-B</t>
  </si>
  <si>
    <t>HPS0110-TA-0590-001-B</t>
  </si>
  <si>
    <t>HPS0110-TA-0590-002-B</t>
  </si>
  <si>
    <t>HPS0110-TA-0590-005-B</t>
  </si>
  <si>
    <t>HPS0110-TA-0960-005-B</t>
  </si>
  <si>
    <t>HPS0110-TA-1120-001-B</t>
  </si>
  <si>
    <t>HPS0120-ST-0860-002-B</t>
  </si>
  <si>
    <t>HPS0170-ST-0070-001-B</t>
  </si>
  <si>
    <t>HPS0170-ST-0070-002-B</t>
  </si>
  <si>
    <t>HPS0170-ST-0070-003-B</t>
  </si>
  <si>
    <t>HPS0170-ST-0070-005-B</t>
  </si>
  <si>
    <t>HPS0170-ST-0240-001-B</t>
  </si>
  <si>
    <t>HPS0170-ST-0240-002-B</t>
  </si>
  <si>
    <t>HPS0170-ST-0240-003-B</t>
  </si>
  <si>
    <t>HPS0170-ST-0240-005-B</t>
  </si>
  <si>
    <t>HPS0170-ST-0270-002-B</t>
  </si>
  <si>
    <t>HPS0170-ST-0330-001-B</t>
  </si>
  <si>
    <t>HPS0170-ST-0330-002-B</t>
  </si>
  <si>
    <t>HPS0170-ST-0330-003-B</t>
  </si>
  <si>
    <t>HPS0170-ST-0330-005-B</t>
  </si>
  <si>
    <t>HPS0170-ST-0400-001-B</t>
  </si>
  <si>
    <t>HPS0170-ST-0400-002-B</t>
  </si>
  <si>
    <t>HPS0170-ST-0400-005-B</t>
  </si>
  <si>
    <t>HPS0170-ST-0440-002-B</t>
  </si>
  <si>
    <t>HPS0170-ST-0480-002-B</t>
  </si>
  <si>
    <t>HPS0170-ST-0560-002-B</t>
  </si>
  <si>
    <t>HPS0170-ST-0600-001-B</t>
  </si>
  <si>
    <t>HPS0170-ST-0600-002-B</t>
  </si>
  <si>
    <t>HPS0170-ST-0620-001-B</t>
  </si>
  <si>
    <t>HPS0170-ST-0620-002-B</t>
  </si>
  <si>
    <t>HPS0170-ST-0620-003-B</t>
  </si>
  <si>
    <t>HPS0170-ST-0660-001-B</t>
  </si>
  <si>
    <t>HPS0170-ST-0660-002-B</t>
  </si>
  <si>
    <t>HPS0170-ST-0770-001-B</t>
  </si>
  <si>
    <t>HPS0170-ST-0770-002-B</t>
  </si>
  <si>
    <t>HPS0170-ST-0900-001-B</t>
  </si>
  <si>
    <t>HPS0170-ST-1030-001-B</t>
  </si>
  <si>
    <t>HPS0170-ST-1030-002-B</t>
  </si>
  <si>
    <t>HPS0170-ST-1030-005-B</t>
  </si>
  <si>
    <t>HPS0170-ST-1080-001-B</t>
  </si>
  <si>
    <t>HPS0170-ST-1080-002-B</t>
  </si>
  <si>
    <t>HPS0170-ST-1130-001-B</t>
  </si>
  <si>
    <t>HPS0170-ST-1130-002-B</t>
  </si>
  <si>
    <t>HPS0170-ST-1130-003-B</t>
  </si>
  <si>
    <t>HPS0170-ST-1170-001-B</t>
  </si>
  <si>
    <t>HPS0170-ST-1170-002-B</t>
  </si>
  <si>
    <t>HPS0170-ST-1170-003-B</t>
  </si>
  <si>
    <t>HPS0170-TA-0070-005-B</t>
  </si>
  <si>
    <t>HPS0190-ST-1470-002-B</t>
  </si>
  <si>
    <t>HPS0250-ST-1050-001-B</t>
  </si>
  <si>
    <t>HPS0250-ST-1050-002-B</t>
  </si>
  <si>
    <t>LPS0060-ST-0060-001-B</t>
  </si>
  <si>
    <t>LPS0060-ST-0060-002-B</t>
  </si>
  <si>
    <t>LPS0060-ST-0230-002-B</t>
  </si>
  <si>
    <t>LPS0060-ST-0320-002-B</t>
  </si>
  <si>
    <t>MHR0010-ST-0040-002-B</t>
  </si>
  <si>
    <t>MHR0010-ST-0360-002-B</t>
  </si>
  <si>
    <t>MHR0060-ST-0060-001-B</t>
  </si>
  <si>
    <t>MHR0060-ST-0060-002-B</t>
  </si>
  <si>
    <t>MHR0060-ST-0060-003-B</t>
  </si>
  <si>
    <t>MHR0060-ST-0320-001-B</t>
  </si>
  <si>
    <t>MHR0060-ST-0320-002-B</t>
  </si>
  <si>
    <t>MHR0060-ST-0320-003-B</t>
  </si>
  <si>
    <t>MHR0060-ST-0320-005-B</t>
  </si>
  <si>
    <t>MHR0060-ST-0390-002-B</t>
  </si>
  <si>
    <t>MHR0060-ST-0610-001-B</t>
  </si>
  <si>
    <t>MHR0060-ST-0610-002-B</t>
  </si>
  <si>
    <t>MHR0060-ST-0610-003-B</t>
  </si>
  <si>
    <t>MHR0060-ST-1120-001-B</t>
  </si>
  <si>
    <t>MHR0060-ST-1120-002-B</t>
  </si>
  <si>
    <t>MHR0060-ST-1120-003-B</t>
  </si>
  <si>
    <t>MHR0070-ST-0060-001-B</t>
  </si>
  <si>
    <t>MHR0070-ST-0060-002-B</t>
  </si>
  <si>
    <t>MHR0070-ST-0320-001-B</t>
  </si>
  <si>
    <t>MHR0070-ST-0320-002-B</t>
  </si>
  <si>
    <t>MHR0070-ST-0620-001-B</t>
  </si>
  <si>
    <t>MHR0070-ST-0620-002-B</t>
  </si>
  <si>
    <t>MHR0070-ST-0620-003-B</t>
  </si>
  <si>
    <t>MHR0070-ST-1170-001-B</t>
  </si>
  <si>
    <t>MHR0070-ST-1170-002-B</t>
  </si>
  <si>
    <t>MHR0100-ST-0120-002-B</t>
  </si>
  <si>
    <t>MVA0010-ST-0010-001-B</t>
  </si>
  <si>
    <t>MVA0010-ST-0010-002-B</t>
  </si>
  <si>
    <t>MVA0010-ST-0990-001-B</t>
  </si>
  <si>
    <t>MVA0010-ST-0990-002-B</t>
  </si>
  <si>
    <t>MVA0020-ST-0010-001-B</t>
  </si>
  <si>
    <t>MVA0020-ST-0010-002-B</t>
  </si>
  <si>
    <t>MVA0020-ST-0010-003-B</t>
  </si>
  <si>
    <t>MVA0020-ST-0740-001-B</t>
  </si>
  <si>
    <t>MVA0020-ST-0740-002-B</t>
  </si>
  <si>
    <t>MVA0020-ST-0810-001-B</t>
  </si>
  <si>
    <t>MVA0020-ST-0810-002-B</t>
  </si>
  <si>
    <t>MVA0020-ST-0810-003-B</t>
  </si>
  <si>
    <t>MVA0020-ST-0990-001-B</t>
  </si>
  <si>
    <t>MVA0020-ST-0990-002-B</t>
  </si>
  <si>
    <t>MVA0020-ST-0990-003-B</t>
  </si>
  <si>
    <t>MVA0020-ST-1000-001-B</t>
  </si>
  <si>
    <t>MVA0020-ST-1000-002-B</t>
  </si>
  <si>
    <t>MVA0020-ST-1260-001-B</t>
  </si>
  <si>
    <t>MVA0020-ST-1260-002-B</t>
  </si>
  <si>
    <t>MVA0080-ST-0010-001-B</t>
  </si>
  <si>
    <t>MVA0080-ST-0010-002-B</t>
  </si>
  <si>
    <t>MVA0190-ST-0020-001-B</t>
  </si>
  <si>
    <t>MVA0190-ST-0020-002-B</t>
  </si>
  <si>
    <t>MVA0190-ST-0020-003-B</t>
  </si>
  <si>
    <t>MVA0190-ST-0200-001-B</t>
  </si>
  <si>
    <t>MVA0190-ST-0200-002-B</t>
  </si>
  <si>
    <t>MVA0190-ST-0200-003-B</t>
  </si>
  <si>
    <t>MVA0190-ST-0290-001-B</t>
  </si>
  <si>
    <t>MVA0190-ST-0290-002-B</t>
  </si>
  <si>
    <t>MVA0190-ST-0290-003-B</t>
  </si>
  <si>
    <t>MVA0190-ST-0290-005-B</t>
  </si>
  <si>
    <t>MVA0190-ST-0370-001-B</t>
  </si>
  <si>
    <t>MVA0190-ST-0370-002-B</t>
  </si>
  <si>
    <t>MVA0220-ST-0030-001-B</t>
  </si>
  <si>
    <t>MVA0220-ST-0030-002-B</t>
  </si>
  <si>
    <t>MVA0220-ST-0210-001-B</t>
  </si>
  <si>
    <t>MVA0220-ST-0210-002-B</t>
  </si>
  <si>
    <t>MVA0220-ST-0300-001-B</t>
  </si>
  <si>
    <t>MVA0220-ST-0300-002-B</t>
  </si>
  <si>
    <t>MVA0220-ST-0380-001-B</t>
  </si>
  <si>
    <t>MVA0220-ST-0380-002-B</t>
  </si>
  <si>
    <t>SLUOS OPEX</t>
  </si>
  <si>
    <t>FLU0240-ST-0010-004-B</t>
  </si>
  <si>
    <t>MHR0060-ST-0060-005-B</t>
  </si>
  <si>
    <t>HPS0010-ST-0040-005-B</t>
  </si>
  <si>
    <t>HPS0010-ST-0360-005-B</t>
  </si>
  <si>
    <t>HPS0020-ST-0750-005-B</t>
  </si>
  <si>
    <t>HPS0070-ST-0040-005-B</t>
  </si>
  <si>
    <t>HPS0090-ST-0710-005-B</t>
  </si>
  <si>
    <t>HPS0090-ST-0980-005-B</t>
  </si>
  <si>
    <t>HPS0090-ST-1360-005-B</t>
  </si>
  <si>
    <t>HPS0090-TA-0690-005-B</t>
  </si>
  <si>
    <t>HPS0090-TA-1010-005-B</t>
  </si>
  <si>
    <t>HPS0090-TA-1370-005-B</t>
  </si>
  <si>
    <t>HPS0100-ST-0230-005-B</t>
  </si>
  <si>
    <t>HPS0100-ST-0430-005-B</t>
  </si>
  <si>
    <t>HPS0110-ST-0930-005-B</t>
  </si>
  <si>
    <t>HPS0110-TA-0390-005-B</t>
  </si>
  <si>
    <t>HPS0140-ST-0070-005-B</t>
  </si>
  <si>
    <t>HPS0140-ST-0330-005-B</t>
  </si>
  <si>
    <t>HPS0140-ST-0400-005-B</t>
  </si>
  <si>
    <t>HPS0140-ST-1030-005-B</t>
  </si>
  <si>
    <t>HPS0160-ST-0070-005-B</t>
  </si>
  <si>
    <t>HPS0160-ST-0240-005-B</t>
  </si>
  <si>
    <t>HPS0160-ST-0330-005-B</t>
  </si>
  <si>
    <t>HPS0160-ST-0770-005-B</t>
  </si>
  <si>
    <t>HPS0170-ST-0600-005-B</t>
  </si>
  <si>
    <t>HPS0170-ST-0770-005-B</t>
  </si>
  <si>
    <t>HPS0170-TA-0240-005-B</t>
  </si>
  <si>
    <t>HPS0170-TA-0330-005-B</t>
  </si>
  <si>
    <t>HPS0170-TA-0400-005-B</t>
  </si>
  <si>
    <t>HPS0170-TA-0600-005-B</t>
  </si>
  <si>
    <t>LPS0030-ST-0040-005-B</t>
  </si>
  <si>
    <t>LPS0030-ST-0350-005-B</t>
  </si>
  <si>
    <t>LPS0030-ST-0360-005-B</t>
  </si>
  <si>
    <t>LPS0030-ST-0890-005-B</t>
  </si>
  <si>
    <t>LPS0040-ST-0050-005-B</t>
  </si>
  <si>
    <t>LPS0040-ST-0220-005-B</t>
  </si>
  <si>
    <t>LPS0040-ST-0310-005-B</t>
  </si>
  <si>
    <t>LPS0050-ST-0060-005-B</t>
  </si>
  <si>
    <t>LPS0050-ST-0230-005-B</t>
  </si>
  <si>
    <t>LPS0050-ST-0320-005-B</t>
  </si>
  <si>
    <t>LPS0060-ST-0060-005-B</t>
  </si>
  <si>
    <t>MHR0070-ST-0060-005-B</t>
  </si>
  <si>
    <t>MHR0070-ST-0320-005-B</t>
  </si>
  <si>
    <t>T1 Capex SLUOS</t>
  </si>
  <si>
    <t>T3 Capex SLUOS</t>
  </si>
  <si>
    <t>T5 Capex SLUOS</t>
  </si>
  <si>
    <t>2013/14 $</t>
  </si>
  <si>
    <t>CPI</t>
  </si>
  <si>
    <t>Labour Escalator (&gt; CPI)</t>
  </si>
  <si>
    <t>Corporate &amp; Divisional Overheads</t>
  </si>
  <si>
    <t>TOTAL SLUOS 2013/14</t>
  </si>
  <si>
    <t>2014/15</t>
  </si>
  <si>
    <t>2015/16</t>
  </si>
  <si>
    <t>2016/17</t>
  </si>
  <si>
    <t>2017/18</t>
  </si>
  <si>
    <t>2018/19</t>
  </si>
  <si>
    <t>Total Uplift %</t>
  </si>
  <si>
    <t>Uplift factor from base year (2013/14)</t>
  </si>
  <si>
    <t>Item</t>
  </si>
  <si>
    <t>TOTAL SLUOS 2015/16</t>
  </si>
  <si>
    <t>TOTAL SLUOS 2016/17</t>
  </si>
  <si>
    <t>TOTAL SLUOS 2017/18</t>
  </si>
  <si>
    <t>TOTAL SLUOS 2018/19</t>
  </si>
  <si>
    <t>TOTAL SLUOS 2014/15 (Not used, modelling only)</t>
  </si>
  <si>
    <t>Opex proportion of tariff</t>
  </si>
  <si>
    <t>Dedicated Support Type</t>
  </si>
  <si>
    <t>STEEL POLE</t>
  </si>
  <si>
    <t>SHARED OR NO POLE</t>
  </si>
  <si>
    <t>WOOD POLE</t>
  </si>
  <si>
    <t>R/BOUT COLUMN</t>
  </si>
  <si>
    <t>No. of Lights</t>
  </si>
  <si>
    <t>capital charge</t>
  </si>
  <si>
    <t>opex charge</t>
  </si>
  <si>
    <t>proposed</t>
  </si>
  <si>
    <t>draft decision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</si>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</sst>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%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Franklin Gothic Book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0" xfId="0" applyFont="1"/>
    <xf numFmtId="0" fontId="4" fillId="0" borderId="2" xfId="0" applyFont="1" applyFill="1" applyBorder="1"/>
    <xf numFmtId="0" fontId="4" fillId="0" borderId="2" xfId="0" applyFont="1" applyBorder="1"/>
    <xf numFmtId="44" fontId="3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wrapText="1"/>
    </xf>
    <xf numFmtId="0" fontId="5" fillId="0" borderId="2" xfId="0" applyFont="1" applyBorder="1"/>
    <xf numFmtId="0" fontId="6" fillId="2" borderId="2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/>
    </xf>
    <xf numFmtId="44" fontId="3" fillId="0" borderId="2" xfId="1" applyFont="1" applyBorder="1"/>
    <xf numFmtId="10" fontId="7" fillId="3" borderId="2" xfId="0" applyNumberFormat="1" applyFont="1" applyFill="1" applyBorder="1"/>
    <xf numFmtId="164" fontId="7" fillId="3" borderId="2" xfId="0" applyNumberFormat="1" applyFont="1" applyFill="1" applyBorder="1"/>
    <xf numFmtId="165" fontId="7" fillId="3" borderId="2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44" fontId="3" fillId="0" borderId="4" xfId="1" applyFont="1" applyBorder="1"/>
    <xf numFmtId="0" fontId="6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44" fontId="3" fillId="0" borderId="9" xfId="1" applyFont="1" applyBorder="1"/>
    <xf numFmtId="44" fontId="5" fillId="0" borderId="10" xfId="0" applyNumberFormat="1" applyFont="1" applyBorder="1"/>
    <xf numFmtId="9" fontId="4" fillId="0" borderId="2" xfId="3" applyFont="1" applyFill="1" applyBorder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2" fillId="0" borderId="0" xfId="4" applyFont="1"/>
    <xf numFmtId="0" fontId="9" fillId="4" borderId="2" xfId="4" applyFont="1" applyFill="1" applyBorder="1" applyAlignment="1">
      <alignment horizontal="left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11" fillId="4" borderId="2" xfId="4" applyFont="1" applyFill="1" applyBorder="1" applyAlignment="1">
      <alignment horizontal="left" vertical="center" wrapText="1"/>
    </xf>
    <xf numFmtId="2" fontId="0" fillId="0" borderId="0" xfId="0" applyNumberFormat="1"/>
    <xf numFmtId="2" fontId="3" fillId="0" borderId="9" xfId="1" applyNumberFormat="1" applyFont="1" applyBorder="1"/>
    <xf numFmtId="2" fontId="0" fillId="0" borderId="0" xfId="0" applyNumberFormat="1" applyAlignment="1">
      <alignment horizontal="right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Brand style" xfId="4"/>
    <cellStyle name="Currency" xfId="1" builtinId="4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NSWACT%20electricity%20DX%20resets%202014-19/Alternative%20Control%20Services/Public%20Lighting/Draft%20Decision%20Models/Send%20to%20businesses/AER%20FY2016_19%20Submission_SLUOS%20OPEX_2014_May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NSWACT%20electricity%20DX%20resets%202014-19/Alternative%20Control%20Services/Public%20Lighting/Draft%20Decision%20Models/Send%20to%20businesses/AER%20FY2016_19%20Submission_Tariff%201%20Capex_2014_May_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NSWACT%20electricity%20DX%20resets%202014-19/Alternative%20Control%20Services/Public%20Lighting/Draft%20Decision%20Models/Send%20to%20businesses/AER%20FY2016_19%20Submission_Tariff%203%20Capex_2014_May_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NSWACT%20electricity%20DX%20resets%202014-19/Alternative%20Control%20Services/Public%20Lighting/Draft%20Decision%20Models/Send%20to%20businesses/AER%20FY2016_19%20Submission_Tariff%205%20Capex_2014_May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 data"/>
      <sheetName val="Lamp Stock"/>
      <sheetName val="Other Maintenance"/>
      <sheetName val="Maintenance Costs"/>
      <sheetName val="Tariff Schedule Lookup Table"/>
      <sheetName val="Public Lighting Charges"/>
      <sheetName val="Sheet1"/>
    </sheetNames>
    <sheetDataSet>
      <sheetData sheetId="0"/>
      <sheetData sheetId="1">
        <row r="21">
          <cell r="D21">
            <v>0.41250746332063204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D102">
            <v>8.8999999999999999E-3</v>
          </cell>
          <cell r="E102">
            <v>8.6999999999999994E-3</v>
          </cell>
          <cell r="F102">
            <v>1.4E-2</v>
          </cell>
          <cell r="G102">
            <v>1.6199999999999999E-2</v>
          </cell>
          <cell r="H102">
            <v>1.44E-2</v>
          </cell>
        </row>
        <row r="103">
          <cell r="B103">
            <v>0.6</v>
          </cell>
        </row>
        <row r="104">
          <cell r="B104">
            <v>0.4</v>
          </cell>
        </row>
      </sheetData>
      <sheetData sheetId="2"/>
      <sheetData sheetId="3"/>
      <sheetData sheetId="4">
        <row r="8">
          <cell r="A8" t="str">
            <v>Assumptions</v>
          </cell>
        </row>
      </sheetData>
      <sheetData sheetId="5"/>
      <sheetData sheetId="6">
        <row r="8">
          <cell r="A8" t="str">
            <v>Tariff Code</v>
          </cell>
          <cell r="B8" t="str">
            <v>Lamp Code</v>
          </cell>
          <cell r="C8" t="str">
            <v>Description</v>
          </cell>
          <cell r="D8" t="str">
            <v>Capital Code</v>
          </cell>
          <cell r="E8" t="str">
            <v>Tariff Code</v>
          </cell>
          <cell r="F8" t="str">
            <v>Equivalent Lantern for Capital Calculation</v>
          </cell>
          <cell r="G8" t="str">
            <v>Dedicated Pole</v>
          </cell>
          <cell r="H8" t="str">
            <v>Number of lights per Construction</v>
          </cell>
          <cell r="I8" t="str">
            <v>Pole Maintenance Cost</v>
          </cell>
          <cell r="J8" t="str">
            <v>SLUOS Spot</v>
          </cell>
          <cell r="K8" t="str">
            <v>SLUOS Bulk</v>
          </cell>
          <cell r="L8" t="str">
            <v>Total maintenace excluding Corp &amp; Div OVH $2013-14</v>
          </cell>
        </row>
        <row r="9">
          <cell r="A9" t="str">
            <v>FLU0010-ST-0001-006-B</v>
          </cell>
          <cell r="B9" t="str">
            <v>FLU0010-ST</v>
          </cell>
          <cell r="C9" t="str">
            <v>Fluorescent 9</v>
          </cell>
          <cell r="D9">
            <v>1</v>
          </cell>
          <cell r="E9">
            <v>6</v>
          </cell>
          <cell r="F9" t="str">
            <v>NO CAPITAL</v>
          </cell>
          <cell r="G9" t="str">
            <v>NO CAPITAL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FLU0010-ST-0010-002-B</v>
          </cell>
          <cell r="B10" t="str">
            <v>FLU0010-ST</v>
          </cell>
          <cell r="C10" t="str">
            <v>Fluorescent 9</v>
          </cell>
          <cell r="D10">
            <v>10</v>
          </cell>
          <cell r="E10">
            <v>2</v>
          </cell>
          <cell r="F10" t="str">
            <v>MERCURY VAPOUR 80W</v>
          </cell>
          <cell r="G10" t="str">
            <v>SHARED OR NO POLE</v>
          </cell>
          <cell r="H10">
            <v>1</v>
          </cell>
          <cell r="I10">
            <v>0</v>
          </cell>
          <cell r="J10">
            <v>15.164812132151592</v>
          </cell>
          <cell r="K10">
            <v>12.515501041395373</v>
          </cell>
          <cell r="L10">
            <v>27.680313173546963</v>
          </cell>
        </row>
        <row r="11">
          <cell r="A11" t="str">
            <v>FLU0010-ST-0990-001-B</v>
          </cell>
          <cell r="B11" t="str">
            <v>FLU0010-ST</v>
          </cell>
          <cell r="C11" t="str">
            <v>Fluorescent 9</v>
          </cell>
          <cell r="D11">
            <v>990</v>
          </cell>
          <cell r="E11">
            <v>1</v>
          </cell>
          <cell r="F11" t="str">
            <v>MERCURY VAPOUR 80W</v>
          </cell>
          <cell r="G11" t="str">
            <v>STEEL POLE</v>
          </cell>
          <cell r="H11">
            <v>1</v>
          </cell>
          <cell r="I11">
            <v>9.8748837500000004</v>
          </cell>
          <cell r="J11">
            <v>15.164812132151592</v>
          </cell>
          <cell r="K11">
            <v>12.515501041395373</v>
          </cell>
          <cell r="L11">
            <v>37.555196923546966</v>
          </cell>
        </row>
        <row r="12">
          <cell r="A12" t="str">
            <v>FLU0010-ST-0990-002-B</v>
          </cell>
          <cell r="B12" t="str">
            <v>FLU0010-ST</v>
          </cell>
          <cell r="C12" t="str">
            <v>Fluorescent 9</v>
          </cell>
          <cell r="D12">
            <v>990</v>
          </cell>
          <cell r="E12">
            <v>2</v>
          </cell>
          <cell r="F12" t="str">
            <v>MERCURY VAPOUR 80W</v>
          </cell>
          <cell r="G12" t="str">
            <v>STEEL POLE</v>
          </cell>
          <cell r="H12">
            <v>1</v>
          </cell>
          <cell r="I12">
            <v>9.8748837500000004</v>
          </cell>
          <cell r="J12">
            <v>15.164812132151592</v>
          </cell>
          <cell r="K12">
            <v>12.515501041395373</v>
          </cell>
          <cell r="L12">
            <v>37.555196923546966</v>
          </cell>
        </row>
        <row r="13">
          <cell r="A13" t="str">
            <v>FLU0040-ST-0001-006-B</v>
          </cell>
          <cell r="B13" t="str">
            <v>FLU0040-ST</v>
          </cell>
          <cell r="C13" t="str">
            <v>Fluorescent 15</v>
          </cell>
          <cell r="D13">
            <v>1</v>
          </cell>
          <cell r="E13">
            <v>6</v>
          </cell>
          <cell r="F13" t="str">
            <v>NO CAPITAL</v>
          </cell>
          <cell r="G13" t="str">
            <v>NO CAPITAL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FLU0040-ST-0010-002-B</v>
          </cell>
          <cell r="B14" t="str">
            <v>FLU0040-ST</v>
          </cell>
          <cell r="C14" t="str">
            <v>Fluorescent 15</v>
          </cell>
          <cell r="D14">
            <v>10</v>
          </cell>
          <cell r="E14">
            <v>2</v>
          </cell>
          <cell r="F14" t="str">
            <v>MERCURY VAPOUR 80W</v>
          </cell>
          <cell r="G14" t="str">
            <v>SHARED OR NO POLE</v>
          </cell>
          <cell r="H14">
            <v>1</v>
          </cell>
          <cell r="I14">
            <v>0</v>
          </cell>
          <cell r="J14">
            <v>15.105326564395519</v>
          </cell>
          <cell r="K14">
            <v>12.515501041395373</v>
          </cell>
          <cell r="L14">
            <v>27.620827605790893</v>
          </cell>
        </row>
        <row r="15">
          <cell r="A15" t="str">
            <v>FLU0050-ST-0001-006-B</v>
          </cell>
          <cell r="B15" t="str">
            <v>FLU0050-ST</v>
          </cell>
          <cell r="C15" t="str">
            <v>Fluorescent 20</v>
          </cell>
          <cell r="D15">
            <v>1</v>
          </cell>
          <cell r="E15">
            <v>6</v>
          </cell>
          <cell r="F15" t="str">
            <v>NO CAPITAL</v>
          </cell>
          <cell r="G15" t="str">
            <v>NO CAPITAL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FLU0050-ST-0010-001-B</v>
          </cell>
          <cell r="B16" t="str">
            <v>FLU0050-ST</v>
          </cell>
          <cell r="C16" t="str">
            <v>Fluorescent 20</v>
          </cell>
          <cell r="D16">
            <v>10</v>
          </cell>
          <cell r="E16">
            <v>1</v>
          </cell>
          <cell r="F16" t="str">
            <v>MERCURY VAPOUR 80W</v>
          </cell>
          <cell r="G16" t="str">
            <v>SHARED OR NO POLE</v>
          </cell>
          <cell r="H16">
            <v>1</v>
          </cell>
          <cell r="I16">
            <v>0</v>
          </cell>
          <cell r="J16">
            <v>15.135069348273554</v>
          </cell>
          <cell r="K16">
            <v>12.515501041395373</v>
          </cell>
          <cell r="L16">
            <v>27.650570389668928</v>
          </cell>
        </row>
        <row r="17">
          <cell r="A17" t="str">
            <v>FLU0050-ST-0010-002-B</v>
          </cell>
          <cell r="B17" t="str">
            <v>FLU0050-ST</v>
          </cell>
          <cell r="C17" t="str">
            <v>Fluorescent 20</v>
          </cell>
          <cell r="D17">
            <v>10</v>
          </cell>
          <cell r="E17">
            <v>2</v>
          </cell>
          <cell r="F17" t="str">
            <v>MERCURY VAPOUR 80W</v>
          </cell>
          <cell r="G17" t="str">
            <v>SHARED OR NO POLE</v>
          </cell>
          <cell r="H17">
            <v>1</v>
          </cell>
          <cell r="I17">
            <v>0</v>
          </cell>
          <cell r="J17">
            <v>15.135069348273554</v>
          </cell>
          <cell r="K17">
            <v>12.515501041395373</v>
          </cell>
          <cell r="L17">
            <v>27.650570389668928</v>
          </cell>
        </row>
        <row r="18">
          <cell r="A18" t="str">
            <v>FLU0050-ST-0740-001-B</v>
          </cell>
          <cell r="B18" t="str">
            <v>FLU0050-ST</v>
          </cell>
          <cell r="C18" t="str">
            <v>Fluorescent 20</v>
          </cell>
          <cell r="D18">
            <v>740</v>
          </cell>
          <cell r="E18">
            <v>1</v>
          </cell>
          <cell r="F18" t="str">
            <v>MERCURY VAPOUR 80W</v>
          </cell>
          <cell r="G18" t="str">
            <v>SHARED OR NO POLE</v>
          </cell>
          <cell r="H18">
            <v>2</v>
          </cell>
          <cell r="I18">
            <v>0</v>
          </cell>
          <cell r="J18">
            <v>15.135069348273554</v>
          </cell>
          <cell r="K18">
            <v>12.515501041395373</v>
          </cell>
          <cell r="L18">
            <v>27.650570389668928</v>
          </cell>
        </row>
        <row r="19">
          <cell r="A19" t="str">
            <v>FLU0050-ST-0990-002-B</v>
          </cell>
          <cell r="B19" t="str">
            <v>FLU0050-ST</v>
          </cell>
          <cell r="C19" t="str">
            <v>Fluorescent 20</v>
          </cell>
          <cell r="D19">
            <v>990</v>
          </cell>
          <cell r="E19">
            <v>2</v>
          </cell>
          <cell r="F19" t="str">
            <v>MERCURY VAPOUR 80W</v>
          </cell>
          <cell r="G19" t="str">
            <v>STEEL POLE</v>
          </cell>
          <cell r="H19">
            <v>1</v>
          </cell>
          <cell r="I19">
            <v>9.8748837500000004</v>
          </cell>
          <cell r="J19">
            <v>15.135069348273554</v>
          </cell>
          <cell r="K19">
            <v>12.515501041395373</v>
          </cell>
          <cell r="L19">
            <v>37.525454139668931</v>
          </cell>
        </row>
        <row r="20">
          <cell r="A20" t="str">
            <v>FLU0060-ST-0001-006-B</v>
          </cell>
          <cell r="B20" t="str">
            <v>FLU0060-ST</v>
          </cell>
          <cell r="C20" t="str">
            <v>Fluorescent Twin 20</v>
          </cell>
          <cell r="D20">
            <v>1</v>
          </cell>
          <cell r="E20">
            <v>6</v>
          </cell>
          <cell r="F20" t="str">
            <v>NO CAPITAL</v>
          </cell>
          <cell r="G20" t="str">
            <v>NO CAPITAL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FLU0060-ST-0010-001-B</v>
          </cell>
          <cell r="B21" t="str">
            <v>FLU0060-ST</v>
          </cell>
          <cell r="C21" t="str">
            <v>Fluorescent Twin 20</v>
          </cell>
          <cell r="D21">
            <v>10</v>
          </cell>
          <cell r="E21">
            <v>1</v>
          </cell>
          <cell r="F21" t="str">
            <v>MERCURY VAPOUR 80W</v>
          </cell>
          <cell r="G21" t="str">
            <v>SHARED OR NO POLE</v>
          </cell>
          <cell r="H21">
            <v>1</v>
          </cell>
          <cell r="I21">
            <v>0</v>
          </cell>
          <cell r="J21">
            <v>15.351429764395519</v>
          </cell>
          <cell r="K21">
            <v>13.659665041395373</v>
          </cell>
          <cell r="L21">
            <v>29.01109480579089</v>
          </cell>
        </row>
        <row r="22">
          <cell r="A22" t="str">
            <v>FLU0060-ST-0010-002-B</v>
          </cell>
          <cell r="B22" t="str">
            <v>FLU0060-ST</v>
          </cell>
          <cell r="C22" t="str">
            <v>Fluorescent Twin 20</v>
          </cell>
          <cell r="D22">
            <v>10</v>
          </cell>
          <cell r="E22">
            <v>2</v>
          </cell>
          <cell r="F22" t="str">
            <v>MERCURY VAPOUR 80W</v>
          </cell>
          <cell r="G22" t="str">
            <v>SHARED OR NO POLE</v>
          </cell>
          <cell r="H22">
            <v>1</v>
          </cell>
          <cell r="I22">
            <v>0</v>
          </cell>
          <cell r="J22">
            <v>15.351429764395519</v>
          </cell>
          <cell r="K22">
            <v>13.659665041395373</v>
          </cell>
          <cell r="L22">
            <v>29.01109480579089</v>
          </cell>
        </row>
        <row r="23">
          <cell r="A23" t="str">
            <v>FLU0060-ST-0740-002-B</v>
          </cell>
          <cell r="B23" t="str">
            <v>FLU0060-ST</v>
          </cell>
          <cell r="C23" t="str">
            <v>Fluorescent Twin 20</v>
          </cell>
          <cell r="D23">
            <v>740</v>
          </cell>
          <cell r="E23">
            <v>2</v>
          </cell>
          <cell r="F23" t="str">
            <v>MERCURY VAPOUR 80W</v>
          </cell>
          <cell r="G23" t="str">
            <v>SHARED OR NO POLE</v>
          </cell>
          <cell r="H23">
            <v>2</v>
          </cell>
          <cell r="I23">
            <v>0</v>
          </cell>
          <cell r="J23">
            <v>15.351429764395519</v>
          </cell>
          <cell r="K23">
            <v>13.659665041395373</v>
          </cell>
          <cell r="L23">
            <v>29.01109480579089</v>
          </cell>
        </row>
        <row r="24">
          <cell r="A24" t="str">
            <v>FLU0060-ST-0810-001-B</v>
          </cell>
          <cell r="B24" t="str">
            <v>FLU0060-ST</v>
          </cell>
          <cell r="C24" t="str">
            <v>Fluorescent Twin 20</v>
          </cell>
          <cell r="D24">
            <v>810</v>
          </cell>
          <cell r="E24">
            <v>1</v>
          </cell>
          <cell r="F24" t="str">
            <v>MERCURY VAPOUR 80W</v>
          </cell>
          <cell r="G24" t="str">
            <v>WOOD POLE</v>
          </cell>
          <cell r="H24">
            <v>1</v>
          </cell>
          <cell r="I24">
            <v>10.809914000000001</v>
          </cell>
          <cell r="J24">
            <v>15.351429764395519</v>
          </cell>
          <cell r="K24">
            <v>13.659665041395373</v>
          </cell>
          <cell r="L24">
            <v>39.821008805790889</v>
          </cell>
        </row>
        <row r="25">
          <cell r="A25" t="str">
            <v>FLU0060-ST-0810-002-B</v>
          </cell>
          <cell r="B25" t="str">
            <v>FLU0060-ST</v>
          </cell>
          <cell r="C25" t="str">
            <v>Fluorescent Twin 20</v>
          </cell>
          <cell r="D25">
            <v>810</v>
          </cell>
          <cell r="E25">
            <v>2</v>
          </cell>
          <cell r="F25" t="str">
            <v>MERCURY VAPOUR 80W</v>
          </cell>
          <cell r="G25" t="str">
            <v>WOOD POLE</v>
          </cell>
          <cell r="H25">
            <v>1</v>
          </cell>
          <cell r="I25">
            <v>10.809914000000001</v>
          </cell>
          <cell r="J25">
            <v>15.351429764395519</v>
          </cell>
          <cell r="K25">
            <v>13.659665041395373</v>
          </cell>
          <cell r="L25">
            <v>39.821008805790889</v>
          </cell>
        </row>
        <row r="26">
          <cell r="A26" t="str">
            <v>FLU0060-ST-0830-002-B</v>
          </cell>
          <cell r="B26" t="str">
            <v>FLU0060-ST</v>
          </cell>
          <cell r="C26" t="str">
            <v>Fluorescent Twin 20</v>
          </cell>
          <cell r="D26">
            <v>830</v>
          </cell>
          <cell r="E26">
            <v>2</v>
          </cell>
          <cell r="F26" t="str">
            <v>MERCURY VAPOUR 80W</v>
          </cell>
          <cell r="G26" t="str">
            <v>SHARED OR NO POLE</v>
          </cell>
          <cell r="H26">
            <v>4</v>
          </cell>
          <cell r="I26">
            <v>0</v>
          </cell>
          <cell r="J26">
            <v>15.351429764395519</v>
          </cell>
          <cell r="K26">
            <v>13.659665041395373</v>
          </cell>
          <cell r="L26">
            <v>29.01109480579089</v>
          </cell>
        </row>
        <row r="27">
          <cell r="A27" t="str">
            <v>FLU0060-ST-0990-001-B</v>
          </cell>
          <cell r="B27" t="str">
            <v>FLU0060-ST</v>
          </cell>
          <cell r="C27" t="str">
            <v>Fluorescent Twin 20</v>
          </cell>
          <cell r="D27">
            <v>990</v>
          </cell>
          <cell r="E27">
            <v>1</v>
          </cell>
          <cell r="F27" t="str">
            <v>MERCURY VAPOUR 80W</v>
          </cell>
          <cell r="G27" t="str">
            <v>STEEL POLE</v>
          </cell>
          <cell r="H27">
            <v>1</v>
          </cell>
          <cell r="I27">
            <v>9.8748837500000004</v>
          </cell>
          <cell r="J27">
            <v>15.351429764395519</v>
          </cell>
          <cell r="K27">
            <v>13.659665041395373</v>
          </cell>
          <cell r="L27">
            <v>38.885978555790892</v>
          </cell>
        </row>
        <row r="28">
          <cell r="A28" t="str">
            <v>FLU0060-ST-0990-002-B</v>
          </cell>
          <cell r="B28" t="str">
            <v>FLU0060-ST</v>
          </cell>
          <cell r="C28" t="str">
            <v>Fluorescent Twin 20</v>
          </cell>
          <cell r="D28">
            <v>990</v>
          </cell>
          <cell r="E28">
            <v>2</v>
          </cell>
          <cell r="F28" t="str">
            <v>MERCURY VAPOUR 80W</v>
          </cell>
          <cell r="G28" t="str">
            <v>STEEL POLE</v>
          </cell>
          <cell r="H28">
            <v>1</v>
          </cell>
          <cell r="I28">
            <v>9.8748837500000004</v>
          </cell>
          <cell r="J28">
            <v>15.351429764395519</v>
          </cell>
          <cell r="K28">
            <v>13.659665041395373</v>
          </cell>
          <cell r="L28">
            <v>38.885978555790892</v>
          </cell>
        </row>
        <row r="29">
          <cell r="A29" t="str">
            <v>FLU0060-ST-1000-002-B</v>
          </cell>
          <cell r="B29" t="str">
            <v>FLU0060-ST</v>
          </cell>
          <cell r="C29" t="str">
            <v>Fluorescent Twin 20</v>
          </cell>
          <cell r="D29">
            <v>1000</v>
          </cell>
          <cell r="E29">
            <v>2</v>
          </cell>
          <cell r="F29" t="str">
            <v>MERCURY VAPOUR 80W</v>
          </cell>
          <cell r="G29" t="str">
            <v>STEEL POLE</v>
          </cell>
          <cell r="H29">
            <v>2</v>
          </cell>
          <cell r="I29">
            <v>9.8748837500000004</v>
          </cell>
          <cell r="J29">
            <v>15.351429764395519</v>
          </cell>
          <cell r="K29">
            <v>13.659665041395373</v>
          </cell>
          <cell r="L29">
            <v>33.948536680790887</v>
          </cell>
        </row>
        <row r="30">
          <cell r="A30" t="str">
            <v>FLU0070-ST-0010-002-B</v>
          </cell>
          <cell r="B30" t="str">
            <v>FLU0070-ST</v>
          </cell>
          <cell r="C30" t="str">
            <v>Fluorescent 3x20</v>
          </cell>
          <cell r="D30">
            <v>10</v>
          </cell>
          <cell r="E30">
            <v>2</v>
          </cell>
          <cell r="F30" t="str">
            <v>MERCURY VAPOUR 80W</v>
          </cell>
          <cell r="G30" t="str">
            <v>SHARED OR NO POLE</v>
          </cell>
          <cell r="H30">
            <v>1</v>
          </cell>
          <cell r="I30">
            <v>0</v>
          </cell>
          <cell r="J30">
            <v>15.627275748273554</v>
          </cell>
          <cell r="K30">
            <v>14.803829041395373</v>
          </cell>
          <cell r="L30">
            <v>30.431104789668929</v>
          </cell>
        </row>
        <row r="31">
          <cell r="A31" t="str">
            <v>FLU0080-ST-0001-006-B</v>
          </cell>
          <cell r="B31" t="str">
            <v>FLU0080-ST</v>
          </cell>
          <cell r="C31" t="str">
            <v>Fluorescent 4x20</v>
          </cell>
          <cell r="D31">
            <v>1</v>
          </cell>
          <cell r="E31">
            <v>6</v>
          </cell>
          <cell r="F31" t="str">
            <v>NO CAPITAL</v>
          </cell>
          <cell r="G31" t="str">
            <v>NO CAPITAL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FLU0080-ST-0010-001-B</v>
          </cell>
          <cell r="B32" t="str">
            <v>FLU0080-ST</v>
          </cell>
          <cell r="C32" t="str">
            <v>Fluorescent 4x20</v>
          </cell>
          <cell r="D32">
            <v>10</v>
          </cell>
          <cell r="E32">
            <v>1</v>
          </cell>
          <cell r="F32" t="str">
            <v>MERCURY VAPOUR 80W</v>
          </cell>
          <cell r="G32" t="str">
            <v>SHARED OR NO POLE</v>
          </cell>
          <cell r="H32">
            <v>1</v>
          </cell>
          <cell r="I32">
            <v>0</v>
          </cell>
          <cell r="J32">
            <v>15.873378948273555</v>
          </cell>
          <cell r="K32">
            <v>15.947993041395373</v>
          </cell>
          <cell r="L32">
            <v>31.821371989668926</v>
          </cell>
        </row>
        <row r="33">
          <cell r="A33" t="str">
            <v>FLU0080-ST-0010-002-B</v>
          </cell>
          <cell r="B33" t="str">
            <v>FLU0080-ST</v>
          </cell>
          <cell r="C33" t="str">
            <v>Fluorescent 4x20</v>
          </cell>
          <cell r="D33">
            <v>10</v>
          </cell>
          <cell r="E33">
            <v>2</v>
          </cell>
          <cell r="F33" t="str">
            <v>MERCURY VAPOUR 80W</v>
          </cell>
          <cell r="G33" t="str">
            <v>SHARED OR NO POLE</v>
          </cell>
          <cell r="H33">
            <v>1</v>
          </cell>
          <cell r="I33">
            <v>0</v>
          </cell>
          <cell r="J33">
            <v>15.873378948273555</v>
          </cell>
          <cell r="K33">
            <v>15.947993041395373</v>
          </cell>
          <cell r="L33">
            <v>31.821371989668926</v>
          </cell>
        </row>
        <row r="34">
          <cell r="A34" t="str">
            <v>FLU0080-ST-0990-002-B</v>
          </cell>
          <cell r="B34" t="str">
            <v>FLU0080-ST</v>
          </cell>
          <cell r="C34" t="str">
            <v>Fluorescent 4x20</v>
          </cell>
          <cell r="D34">
            <v>990</v>
          </cell>
          <cell r="E34">
            <v>2</v>
          </cell>
          <cell r="F34" t="str">
            <v>MERCURY VAPOUR 80W</v>
          </cell>
          <cell r="G34" t="str">
            <v>STEEL POLE</v>
          </cell>
          <cell r="H34">
            <v>1</v>
          </cell>
          <cell r="I34">
            <v>9.8748837500000004</v>
          </cell>
          <cell r="J34">
            <v>15.873378948273555</v>
          </cell>
          <cell r="K34">
            <v>15.947993041395373</v>
          </cell>
          <cell r="L34">
            <v>41.696255739668928</v>
          </cell>
        </row>
        <row r="35">
          <cell r="A35" t="str">
            <v>FLU0100-ST-0001-006-B</v>
          </cell>
          <cell r="B35" t="str">
            <v>FLU0100-ST</v>
          </cell>
          <cell r="C35" t="str">
            <v>Fluorescent 26</v>
          </cell>
          <cell r="D35">
            <v>1</v>
          </cell>
          <cell r="E35">
            <v>6</v>
          </cell>
          <cell r="F35" t="str">
            <v>NO CAPITAL</v>
          </cell>
          <cell r="G35" t="str">
            <v>NO CAPITAL</v>
          </cell>
          <cell r="H35">
            <v>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FLU0100-ST-0010-001-B</v>
          </cell>
          <cell r="B36" t="str">
            <v>FLU0100-ST</v>
          </cell>
          <cell r="C36" t="str">
            <v>Fluorescent 26</v>
          </cell>
          <cell r="D36">
            <v>10</v>
          </cell>
          <cell r="E36">
            <v>1</v>
          </cell>
          <cell r="F36" t="str">
            <v>MERCURY VAPOUR 80W</v>
          </cell>
          <cell r="G36" t="str">
            <v>SHARED OR NO POLE</v>
          </cell>
          <cell r="H36">
            <v>1</v>
          </cell>
          <cell r="I36">
            <v>0</v>
          </cell>
          <cell r="J36">
            <v>15.135069348273554</v>
          </cell>
          <cell r="K36">
            <v>12.515501041395373</v>
          </cell>
          <cell r="L36">
            <v>27.650570389668928</v>
          </cell>
        </row>
        <row r="37">
          <cell r="A37" t="str">
            <v>FLU0100-ST-0010-002-B</v>
          </cell>
          <cell r="B37" t="str">
            <v>FLU0100-ST</v>
          </cell>
          <cell r="C37" t="str">
            <v>Fluorescent 26</v>
          </cell>
          <cell r="D37">
            <v>10</v>
          </cell>
          <cell r="E37">
            <v>2</v>
          </cell>
          <cell r="F37" t="str">
            <v>MERCURY VAPOUR 80W</v>
          </cell>
          <cell r="G37" t="str">
            <v>SHARED OR NO POLE</v>
          </cell>
          <cell r="H37">
            <v>1</v>
          </cell>
          <cell r="I37">
            <v>0</v>
          </cell>
          <cell r="J37">
            <v>15.135069348273554</v>
          </cell>
          <cell r="K37">
            <v>12.515501041395373</v>
          </cell>
          <cell r="L37">
            <v>27.650570389668928</v>
          </cell>
        </row>
        <row r="38">
          <cell r="A38" t="str">
            <v>FLU0100-ST-0990-002-B</v>
          </cell>
          <cell r="B38" t="str">
            <v>FLU0100-ST</v>
          </cell>
          <cell r="C38" t="str">
            <v>Fluorescent 26</v>
          </cell>
          <cell r="D38">
            <v>990</v>
          </cell>
          <cell r="E38">
            <v>2</v>
          </cell>
          <cell r="F38" t="str">
            <v>MERCURY VAPOUR 80W</v>
          </cell>
          <cell r="G38" t="str">
            <v>STEEL POLE</v>
          </cell>
          <cell r="H38">
            <v>1</v>
          </cell>
          <cell r="I38">
            <v>9.8748837500000004</v>
          </cell>
          <cell r="J38">
            <v>15.135069348273554</v>
          </cell>
          <cell r="K38">
            <v>12.515501041395373</v>
          </cell>
          <cell r="L38">
            <v>37.525454139668931</v>
          </cell>
        </row>
        <row r="39">
          <cell r="A39" t="str">
            <v>FLU0100-ST-1000-002-B</v>
          </cell>
          <cell r="B39" t="str">
            <v>FLU0100-ST</v>
          </cell>
          <cell r="C39" t="str">
            <v>Fluorescent 26</v>
          </cell>
          <cell r="D39">
            <v>1000</v>
          </cell>
          <cell r="E39">
            <v>2</v>
          </cell>
          <cell r="F39" t="str">
            <v>MERCURY VAPOUR 80W</v>
          </cell>
          <cell r="G39" t="str">
            <v>STEEL POLE</v>
          </cell>
          <cell r="H39">
            <v>2</v>
          </cell>
          <cell r="I39">
            <v>9.8748837500000004</v>
          </cell>
          <cell r="J39">
            <v>15.135069348273554</v>
          </cell>
          <cell r="K39">
            <v>12.515501041395373</v>
          </cell>
          <cell r="L39">
            <v>32.588012264668926</v>
          </cell>
        </row>
        <row r="40">
          <cell r="A40" t="str">
            <v>FLU0130-ST-0001-006-B</v>
          </cell>
          <cell r="B40" t="str">
            <v>FLU0130-ST</v>
          </cell>
          <cell r="C40" t="str">
            <v>Fluorescent 40</v>
          </cell>
          <cell r="D40">
            <v>1</v>
          </cell>
          <cell r="E40">
            <v>6</v>
          </cell>
          <cell r="F40" t="str">
            <v>NO CAPITAL</v>
          </cell>
          <cell r="G40" t="str">
            <v>NO CAPITAL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FLU0130-ST-0010-001-B</v>
          </cell>
          <cell r="B41" t="str">
            <v>FLU0130-ST</v>
          </cell>
          <cell r="C41" t="str">
            <v>Fluorescent 40</v>
          </cell>
          <cell r="D41">
            <v>10</v>
          </cell>
          <cell r="E41">
            <v>1</v>
          </cell>
          <cell r="F41" t="str">
            <v>MERCURY VAPOUR 80W</v>
          </cell>
          <cell r="G41" t="str">
            <v>SHARED OR NO POLE</v>
          </cell>
          <cell r="H41">
            <v>1</v>
          </cell>
          <cell r="I41">
            <v>0</v>
          </cell>
          <cell r="J41">
            <v>14.973855644395517</v>
          </cell>
          <cell r="K41">
            <v>11.967705541395373</v>
          </cell>
          <cell r="L41">
            <v>26.941561185790889</v>
          </cell>
        </row>
        <row r="42">
          <cell r="A42" t="str">
            <v>FLU0130-ST-0010-002-B</v>
          </cell>
          <cell r="B42" t="str">
            <v>FLU0130-ST</v>
          </cell>
          <cell r="C42" t="str">
            <v>Fluorescent 40</v>
          </cell>
          <cell r="D42">
            <v>10</v>
          </cell>
          <cell r="E42">
            <v>2</v>
          </cell>
          <cell r="F42" t="str">
            <v>MERCURY VAPOUR 80W</v>
          </cell>
          <cell r="G42" t="str">
            <v>SHARED OR NO POLE</v>
          </cell>
          <cell r="H42">
            <v>1</v>
          </cell>
          <cell r="I42">
            <v>0</v>
          </cell>
          <cell r="J42">
            <v>14.973855644395517</v>
          </cell>
          <cell r="K42">
            <v>11.967705541395373</v>
          </cell>
          <cell r="L42">
            <v>26.941561185790889</v>
          </cell>
        </row>
        <row r="43">
          <cell r="A43" t="str">
            <v>FLU0130-ST-0010-004-B</v>
          </cell>
          <cell r="B43" t="str">
            <v>FLU0130-ST</v>
          </cell>
          <cell r="C43" t="str">
            <v>Fluorescent 40</v>
          </cell>
          <cell r="D43">
            <v>10</v>
          </cell>
          <cell r="E43">
            <v>4</v>
          </cell>
          <cell r="F43" t="str">
            <v>MERCURY VAPOUR 80W</v>
          </cell>
          <cell r="G43" t="str">
            <v>SHARED OR NO POLE</v>
          </cell>
          <cell r="H43">
            <v>1</v>
          </cell>
          <cell r="I43">
            <v>0</v>
          </cell>
          <cell r="J43">
            <v>14.973855644395517</v>
          </cell>
          <cell r="K43">
            <v>11.967705541395373</v>
          </cell>
          <cell r="L43">
            <v>26.941561185790889</v>
          </cell>
        </row>
        <row r="44">
          <cell r="A44" t="str">
            <v>FLU0130-ST-0740-001-B</v>
          </cell>
          <cell r="B44" t="str">
            <v>FLU0130-ST</v>
          </cell>
          <cell r="C44" t="str">
            <v>Fluorescent 40</v>
          </cell>
          <cell r="D44">
            <v>740</v>
          </cell>
          <cell r="E44">
            <v>1</v>
          </cell>
          <cell r="F44" t="str">
            <v>MERCURY VAPOUR 80W</v>
          </cell>
          <cell r="G44" t="str">
            <v>SHARED OR NO POLE</v>
          </cell>
          <cell r="H44">
            <v>2</v>
          </cell>
          <cell r="I44">
            <v>0</v>
          </cell>
          <cell r="J44">
            <v>14.973855644395517</v>
          </cell>
          <cell r="K44">
            <v>11.967705541395373</v>
          </cell>
          <cell r="L44">
            <v>26.941561185790889</v>
          </cell>
        </row>
        <row r="45">
          <cell r="A45" t="str">
            <v>FLU0130-ST-0740-002-B</v>
          </cell>
          <cell r="B45" t="str">
            <v>FLU0130-ST</v>
          </cell>
          <cell r="C45" t="str">
            <v>Fluorescent 40</v>
          </cell>
          <cell r="D45">
            <v>740</v>
          </cell>
          <cell r="E45">
            <v>2</v>
          </cell>
          <cell r="F45" t="str">
            <v>MERCURY VAPOUR 80W</v>
          </cell>
          <cell r="G45" t="str">
            <v>SHARED OR NO POLE</v>
          </cell>
          <cell r="H45">
            <v>2</v>
          </cell>
          <cell r="I45">
            <v>0</v>
          </cell>
          <cell r="J45">
            <v>14.973855644395517</v>
          </cell>
          <cell r="K45">
            <v>11.967705541395373</v>
          </cell>
          <cell r="L45">
            <v>26.941561185790889</v>
          </cell>
        </row>
        <row r="46">
          <cell r="A46" t="str">
            <v>FLU0130-ST-0810-001-B</v>
          </cell>
          <cell r="B46" t="str">
            <v>FLU0130-ST</v>
          </cell>
          <cell r="C46" t="str">
            <v>Fluorescent 40</v>
          </cell>
          <cell r="D46">
            <v>810</v>
          </cell>
          <cell r="E46">
            <v>1</v>
          </cell>
          <cell r="F46" t="str">
            <v>MERCURY VAPOUR 80W</v>
          </cell>
          <cell r="G46" t="str">
            <v>WOOD POLE</v>
          </cell>
          <cell r="H46">
            <v>1</v>
          </cell>
          <cell r="I46">
            <v>10.809914000000001</v>
          </cell>
          <cell r="J46">
            <v>14.973855644395517</v>
          </cell>
          <cell r="K46">
            <v>11.967705541395373</v>
          </cell>
          <cell r="L46">
            <v>37.751475185790888</v>
          </cell>
        </row>
        <row r="47">
          <cell r="A47" t="str">
            <v>FLU0130-ST-0810-002-B</v>
          </cell>
          <cell r="B47" t="str">
            <v>FLU0130-ST</v>
          </cell>
          <cell r="C47" t="str">
            <v>Fluorescent 40</v>
          </cell>
          <cell r="D47">
            <v>810</v>
          </cell>
          <cell r="E47">
            <v>2</v>
          </cell>
          <cell r="F47" t="str">
            <v>MERCURY VAPOUR 80W</v>
          </cell>
          <cell r="G47" t="str">
            <v>WOOD POLE</v>
          </cell>
          <cell r="H47">
            <v>1</v>
          </cell>
          <cell r="I47">
            <v>10.809914000000001</v>
          </cell>
          <cell r="J47">
            <v>14.973855644395517</v>
          </cell>
          <cell r="K47">
            <v>11.967705541395373</v>
          </cell>
          <cell r="L47">
            <v>37.751475185790888</v>
          </cell>
        </row>
        <row r="48">
          <cell r="A48" t="str">
            <v>FLU0130-ST-0990-001-B</v>
          </cell>
          <cell r="B48" t="str">
            <v>FLU0130-ST</v>
          </cell>
          <cell r="C48" t="str">
            <v>Fluorescent 40</v>
          </cell>
          <cell r="D48">
            <v>990</v>
          </cell>
          <cell r="E48">
            <v>1</v>
          </cell>
          <cell r="F48" t="str">
            <v>MERCURY VAPOUR 80W</v>
          </cell>
          <cell r="G48" t="str">
            <v>STEEL POLE</v>
          </cell>
          <cell r="H48">
            <v>1</v>
          </cell>
          <cell r="I48">
            <v>9.8748837500000004</v>
          </cell>
          <cell r="J48">
            <v>14.973855644395517</v>
          </cell>
          <cell r="K48">
            <v>11.967705541395373</v>
          </cell>
          <cell r="L48">
            <v>36.816444935790891</v>
          </cell>
        </row>
        <row r="49">
          <cell r="A49" t="str">
            <v>FLU0130-ST-0990-002-B</v>
          </cell>
          <cell r="B49" t="str">
            <v>FLU0130-ST</v>
          </cell>
          <cell r="C49" t="str">
            <v>Fluorescent 40</v>
          </cell>
          <cell r="D49">
            <v>990</v>
          </cell>
          <cell r="E49">
            <v>2</v>
          </cell>
          <cell r="F49" t="str">
            <v>MERCURY VAPOUR 80W</v>
          </cell>
          <cell r="G49" t="str">
            <v>STEEL POLE</v>
          </cell>
          <cell r="H49">
            <v>1</v>
          </cell>
          <cell r="I49">
            <v>9.8748837500000004</v>
          </cell>
          <cell r="J49">
            <v>14.973855644395517</v>
          </cell>
          <cell r="K49">
            <v>11.967705541395373</v>
          </cell>
          <cell r="L49">
            <v>36.816444935790891</v>
          </cell>
        </row>
        <row r="50">
          <cell r="A50" t="str">
            <v>FLU0130-ST-1000-001-B</v>
          </cell>
          <cell r="B50" t="str">
            <v>FLU0130-ST</v>
          </cell>
          <cell r="C50" t="str">
            <v>Fluorescent 40</v>
          </cell>
          <cell r="D50">
            <v>1000</v>
          </cell>
          <cell r="E50">
            <v>1</v>
          </cell>
          <cell r="F50" t="str">
            <v>MERCURY VAPOUR 80W</v>
          </cell>
          <cell r="G50" t="str">
            <v>STEEL POLE</v>
          </cell>
          <cell r="H50">
            <v>2</v>
          </cell>
          <cell r="I50">
            <v>9.8748837500000004</v>
          </cell>
          <cell r="J50">
            <v>14.973855644395517</v>
          </cell>
          <cell r="K50">
            <v>11.967705541395373</v>
          </cell>
          <cell r="L50">
            <v>31.87900306079089</v>
          </cell>
        </row>
        <row r="51">
          <cell r="A51" t="str">
            <v>FLU0130-ST-1000-002-B</v>
          </cell>
          <cell r="B51" t="str">
            <v>FLU0130-ST</v>
          </cell>
          <cell r="C51" t="str">
            <v>Fluorescent 40</v>
          </cell>
          <cell r="D51">
            <v>1000</v>
          </cell>
          <cell r="E51">
            <v>2</v>
          </cell>
          <cell r="F51" t="str">
            <v>MERCURY VAPOUR 80W</v>
          </cell>
          <cell r="G51" t="str">
            <v>STEEL POLE</v>
          </cell>
          <cell r="H51">
            <v>2</v>
          </cell>
          <cell r="I51">
            <v>9.8748837500000004</v>
          </cell>
          <cell r="J51">
            <v>14.973855644395517</v>
          </cell>
          <cell r="K51">
            <v>11.967705541395373</v>
          </cell>
          <cell r="L51">
            <v>31.87900306079089</v>
          </cell>
        </row>
        <row r="52">
          <cell r="A52" t="str">
            <v>FLU0140-ST-0001-006-B</v>
          </cell>
          <cell r="B52" t="str">
            <v>FLU0140-ST</v>
          </cell>
          <cell r="C52" t="str">
            <v>Fluorescent 2x40</v>
          </cell>
          <cell r="D52">
            <v>1</v>
          </cell>
          <cell r="E52">
            <v>6</v>
          </cell>
          <cell r="F52" t="str">
            <v>NO CAPITAL</v>
          </cell>
          <cell r="G52" t="str">
            <v>NO CAPITAL</v>
          </cell>
          <cell r="H52">
            <v>1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FLU0140-ST-0010-001-B</v>
          </cell>
          <cell r="B53" t="str">
            <v>FLU0140-ST</v>
          </cell>
          <cell r="C53" t="str">
            <v>Fluorescent 2x40</v>
          </cell>
          <cell r="D53">
            <v>10</v>
          </cell>
          <cell r="E53">
            <v>1</v>
          </cell>
          <cell r="F53" t="str">
            <v>MERCURY VAPOUR 80W</v>
          </cell>
          <cell r="G53" t="str">
            <v>SHARED OR NO POLE</v>
          </cell>
          <cell r="H53">
            <v>1</v>
          </cell>
          <cell r="I53">
            <v>0</v>
          </cell>
          <cell r="J53">
            <v>15.093669044395519</v>
          </cell>
          <cell r="K53">
            <v>12.564074041395372</v>
          </cell>
          <cell r="L53">
            <v>27.657743085790891</v>
          </cell>
        </row>
        <row r="54">
          <cell r="A54" t="str">
            <v>FLU0140-ST-0010-002-B</v>
          </cell>
          <cell r="B54" t="str">
            <v>FLU0140-ST</v>
          </cell>
          <cell r="C54" t="str">
            <v>Fluorescent 2x40</v>
          </cell>
          <cell r="D54">
            <v>10</v>
          </cell>
          <cell r="E54">
            <v>2</v>
          </cell>
          <cell r="F54" t="str">
            <v>MERCURY VAPOUR 80W</v>
          </cell>
          <cell r="G54" t="str">
            <v>SHARED OR NO POLE</v>
          </cell>
          <cell r="H54">
            <v>1</v>
          </cell>
          <cell r="I54">
            <v>0</v>
          </cell>
          <cell r="J54">
            <v>15.093669044395519</v>
          </cell>
          <cell r="K54">
            <v>12.564074041395372</v>
          </cell>
          <cell r="L54">
            <v>27.657743085790891</v>
          </cell>
        </row>
        <row r="55">
          <cell r="A55" t="str">
            <v>FLU0140-ST-0740-002-B</v>
          </cell>
          <cell r="B55" t="str">
            <v>FLU0140-ST</v>
          </cell>
          <cell r="C55" t="str">
            <v>Fluorescent 2x40</v>
          </cell>
          <cell r="D55">
            <v>740</v>
          </cell>
          <cell r="E55">
            <v>2</v>
          </cell>
          <cell r="F55" t="str">
            <v>MERCURY VAPOUR 80W</v>
          </cell>
          <cell r="G55" t="str">
            <v>SHARED OR NO POLE</v>
          </cell>
          <cell r="H55">
            <v>2</v>
          </cell>
          <cell r="I55">
            <v>0</v>
          </cell>
          <cell r="J55">
            <v>15.093669044395519</v>
          </cell>
          <cell r="K55">
            <v>12.564074041395372</v>
          </cell>
          <cell r="L55">
            <v>27.657743085790891</v>
          </cell>
        </row>
        <row r="56">
          <cell r="A56" t="str">
            <v>FLU0140-ST-0810-001-B</v>
          </cell>
          <cell r="B56" t="str">
            <v>FLU0140-ST</v>
          </cell>
          <cell r="C56" t="str">
            <v>Fluorescent 2x40</v>
          </cell>
          <cell r="D56">
            <v>810</v>
          </cell>
          <cell r="E56">
            <v>1</v>
          </cell>
          <cell r="F56" t="str">
            <v>MERCURY VAPOUR 80W</v>
          </cell>
          <cell r="G56" t="str">
            <v>WOOD POLE</v>
          </cell>
          <cell r="H56">
            <v>1</v>
          </cell>
          <cell r="I56">
            <v>10.809914000000001</v>
          </cell>
          <cell r="J56">
            <v>15.093669044395519</v>
          </cell>
          <cell r="K56">
            <v>12.564074041395372</v>
          </cell>
          <cell r="L56">
            <v>38.46765708579089</v>
          </cell>
        </row>
        <row r="57">
          <cell r="A57" t="str">
            <v>FLU0140-ST-0830-002-B</v>
          </cell>
          <cell r="B57" t="str">
            <v>FLU0140-ST</v>
          </cell>
          <cell r="C57" t="str">
            <v>Fluorescent 2x40</v>
          </cell>
          <cell r="D57">
            <v>830</v>
          </cell>
          <cell r="E57">
            <v>2</v>
          </cell>
          <cell r="F57" t="str">
            <v>MERCURY VAPOUR 80W</v>
          </cell>
          <cell r="G57" t="str">
            <v>SHARED OR NO POLE</v>
          </cell>
          <cell r="H57">
            <v>4</v>
          </cell>
          <cell r="I57">
            <v>0</v>
          </cell>
          <cell r="J57">
            <v>15.093669044395519</v>
          </cell>
          <cell r="K57">
            <v>12.564074041395372</v>
          </cell>
          <cell r="L57">
            <v>27.657743085790891</v>
          </cell>
        </row>
        <row r="58">
          <cell r="A58" t="str">
            <v>FLU0140-ST-0990-002-B</v>
          </cell>
          <cell r="B58" t="str">
            <v>FLU0140-ST</v>
          </cell>
          <cell r="C58" t="str">
            <v>Fluorescent 2x40</v>
          </cell>
          <cell r="D58">
            <v>990</v>
          </cell>
          <cell r="E58">
            <v>2</v>
          </cell>
          <cell r="F58" t="str">
            <v>MERCURY VAPOUR 80W</v>
          </cell>
          <cell r="G58" t="str">
            <v>STEEL POLE</v>
          </cell>
          <cell r="H58">
            <v>1</v>
          </cell>
          <cell r="I58">
            <v>9.8748837500000004</v>
          </cell>
          <cell r="J58">
            <v>15.093669044395519</v>
          </cell>
          <cell r="K58">
            <v>12.564074041395372</v>
          </cell>
          <cell r="L58">
            <v>37.532626835790893</v>
          </cell>
        </row>
        <row r="59">
          <cell r="A59" t="str">
            <v>FLU0140-ST-1260-002-B</v>
          </cell>
          <cell r="B59" t="str">
            <v>FLU0140-ST</v>
          </cell>
          <cell r="C59" t="str">
            <v>Fluorescent 2x40</v>
          </cell>
          <cell r="D59">
            <v>1260</v>
          </cell>
          <cell r="E59">
            <v>2</v>
          </cell>
          <cell r="F59" t="str">
            <v>MERCURY VAPOUR 80W</v>
          </cell>
          <cell r="G59" t="str">
            <v>WOOD POLE</v>
          </cell>
          <cell r="H59">
            <v>2</v>
          </cell>
          <cell r="I59">
            <v>10.809914000000001</v>
          </cell>
          <cell r="J59">
            <v>15.093669044395519</v>
          </cell>
          <cell r="K59">
            <v>12.564074041395372</v>
          </cell>
          <cell r="L59">
            <v>33.062700085790894</v>
          </cell>
        </row>
        <row r="60">
          <cell r="A60" t="str">
            <v>FLU0190-ST-0010-001-B</v>
          </cell>
          <cell r="B60" t="str">
            <v>FLU0190-ST</v>
          </cell>
          <cell r="C60" t="str">
            <v>Fluorescent 2x58</v>
          </cell>
          <cell r="D60">
            <v>10</v>
          </cell>
          <cell r="E60">
            <v>1</v>
          </cell>
          <cell r="F60" t="str">
            <v>MERCURY VAPOUR 80W</v>
          </cell>
          <cell r="G60" t="str">
            <v>SHARED OR NO POLE</v>
          </cell>
          <cell r="H60">
            <v>1</v>
          </cell>
          <cell r="I60">
            <v>0</v>
          </cell>
          <cell r="J60">
            <v>15.153154612151592</v>
          </cell>
          <cell r="K60">
            <v>12.564074041395372</v>
          </cell>
          <cell r="L60">
            <v>27.717228653546965</v>
          </cell>
        </row>
        <row r="61">
          <cell r="A61" t="str">
            <v>FLU0220-ST-0990-002-B</v>
          </cell>
          <cell r="B61" t="str">
            <v>FLU0220-ST</v>
          </cell>
          <cell r="C61" t="str">
            <v>Fluorescent 65</v>
          </cell>
          <cell r="D61">
            <v>990</v>
          </cell>
          <cell r="E61">
            <v>2</v>
          </cell>
          <cell r="F61" t="str">
            <v>MERCURY VAPOUR 80W</v>
          </cell>
          <cell r="G61" t="str">
            <v>STEEL POLE</v>
          </cell>
          <cell r="H61">
            <v>1</v>
          </cell>
          <cell r="I61">
            <v>9.8748837500000004</v>
          </cell>
          <cell r="J61">
            <v>14.973855644395517</v>
          </cell>
          <cell r="K61">
            <v>11.967705541395373</v>
          </cell>
          <cell r="L61">
            <v>36.816444935790891</v>
          </cell>
        </row>
        <row r="62">
          <cell r="A62" t="str">
            <v>FLU0240-ST-0001-006-B</v>
          </cell>
          <cell r="B62" t="str">
            <v>FLU0240-ST</v>
          </cell>
          <cell r="C62" t="str">
            <v>Fluorescent 80</v>
          </cell>
          <cell r="D62">
            <v>1</v>
          </cell>
          <cell r="E62">
            <v>6</v>
          </cell>
          <cell r="F62" t="str">
            <v>NO CAPITAL</v>
          </cell>
          <cell r="G62" t="str">
            <v>NO CAPITAL</v>
          </cell>
          <cell r="H62">
            <v>1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FLU0240-ST-0010-001-B</v>
          </cell>
          <cell r="B63" t="str">
            <v>FLU0240-ST</v>
          </cell>
          <cell r="C63" t="str">
            <v>Fluorescent 80</v>
          </cell>
          <cell r="D63">
            <v>10</v>
          </cell>
          <cell r="E63">
            <v>1</v>
          </cell>
          <cell r="F63" t="str">
            <v>MERCURY VAPOUR 80W</v>
          </cell>
          <cell r="G63" t="str">
            <v>SHARED OR NO POLE</v>
          </cell>
          <cell r="H63">
            <v>1</v>
          </cell>
          <cell r="I63">
            <v>0</v>
          </cell>
          <cell r="J63">
            <v>14.973855644395517</v>
          </cell>
          <cell r="K63">
            <v>11.967705541395373</v>
          </cell>
          <cell r="L63">
            <v>26.941561185790889</v>
          </cell>
        </row>
        <row r="64">
          <cell r="A64" t="str">
            <v>FLU0240-ST-0010-002-B</v>
          </cell>
          <cell r="B64" t="str">
            <v>FLU0240-ST</v>
          </cell>
          <cell r="C64" t="str">
            <v>Fluorescent 80</v>
          </cell>
          <cell r="D64">
            <v>10</v>
          </cell>
          <cell r="E64">
            <v>2</v>
          </cell>
          <cell r="F64" t="str">
            <v>MERCURY VAPOUR 80W</v>
          </cell>
          <cell r="G64" t="str">
            <v>SHARED OR NO POLE</v>
          </cell>
          <cell r="H64">
            <v>1</v>
          </cell>
          <cell r="I64">
            <v>0</v>
          </cell>
          <cell r="J64">
            <v>14.973855644395517</v>
          </cell>
          <cell r="K64">
            <v>11.967705541395373</v>
          </cell>
          <cell r="L64">
            <v>26.941561185790889</v>
          </cell>
        </row>
        <row r="65">
          <cell r="A65" t="str">
            <v>FLU0240-ST-0010-004-B</v>
          </cell>
          <cell r="B65" t="str">
            <v>FLU0240-ST</v>
          </cell>
          <cell r="C65" t="str">
            <v>Fluorescent 80</v>
          </cell>
          <cell r="D65">
            <v>10</v>
          </cell>
          <cell r="E65">
            <v>4</v>
          </cell>
          <cell r="F65" t="str">
            <v>MERCURY VAPOUR 80W</v>
          </cell>
          <cell r="G65" t="str">
            <v>SHARED OR NO POLE</v>
          </cell>
          <cell r="H65">
            <v>1</v>
          </cell>
          <cell r="I65">
            <v>0</v>
          </cell>
          <cell r="J65">
            <v>14.973855644395517</v>
          </cell>
          <cell r="K65">
            <v>11.967705541395373</v>
          </cell>
          <cell r="L65">
            <v>26.941561185790889</v>
          </cell>
        </row>
        <row r="66">
          <cell r="A66" t="str">
            <v>FLU0240-ST-0810-002-B</v>
          </cell>
          <cell r="B66" t="str">
            <v>FLU0240-ST</v>
          </cell>
          <cell r="C66" t="str">
            <v>Fluorescent 80</v>
          </cell>
          <cell r="D66">
            <v>810</v>
          </cell>
          <cell r="E66">
            <v>2</v>
          </cell>
          <cell r="F66" t="str">
            <v>MERCURY VAPOUR 80W</v>
          </cell>
          <cell r="G66" t="str">
            <v>WOOD POLE</v>
          </cell>
          <cell r="H66">
            <v>1</v>
          </cell>
          <cell r="I66">
            <v>10.809914000000001</v>
          </cell>
          <cell r="J66">
            <v>14.973855644395517</v>
          </cell>
          <cell r="K66">
            <v>11.967705541395373</v>
          </cell>
          <cell r="L66">
            <v>37.751475185790888</v>
          </cell>
        </row>
        <row r="67">
          <cell r="A67" t="str">
            <v>FLU0240-ST-0990-002-B</v>
          </cell>
          <cell r="B67" t="str">
            <v>FLU0240-ST</v>
          </cell>
          <cell r="C67" t="str">
            <v>Fluorescent 80</v>
          </cell>
          <cell r="D67">
            <v>990</v>
          </cell>
          <cell r="E67">
            <v>2</v>
          </cell>
          <cell r="F67" t="str">
            <v>MERCURY VAPOUR 80W</v>
          </cell>
          <cell r="G67" t="str">
            <v>STEEL POLE</v>
          </cell>
          <cell r="H67">
            <v>1</v>
          </cell>
          <cell r="I67">
            <v>9.8748837500000004</v>
          </cell>
          <cell r="J67">
            <v>14.973855644395517</v>
          </cell>
          <cell r="K67">
            <v>11.967705541395373</v>
          </cell>
          <cell r="L67">
            <v>36.816444935790891</v>
          </cell>
        </row>
        <row r="68">
          <cell r="A68" t="str">
            <v>FLU0250-ST-0010-002-B</v>
          </cell>
          <cell r="B68" t="str">
            <v>FLU0250-ST</v>
          </cell>
          <cell r="C68" t="str">
            <v>Fluorescent 2x80</v>
          </cell>
          <cell r="D68">
            <v>10</v>
          </cell>
          <cell r="E68">
            <v>2</v>
          </cell>
          <cell r="F68" t="str">
            <v>MERCURY VAPOUR 80W</v>
          </cell>
          <cell r="G68" t="str">
            <v>SHARED OR NO POLE</v>
          </cell>
          <cell r="H68">
            <v>1</v>
          </cell>
          <cell r="I68">
            <v>0</v>
          </cell>
          <cell r="J68">
            <v>15.153154612151592</v>
          </cell>
          <cell r="K68">
            <v>12.564074041395372</v>
          </cell>
          <cell r="L68">
            <v>27.717228653546965</v>
          </cell>
        </row>
        <row r="69">
          <cell r="A69" t="str">
            <v>FLU0350-ST-0001-006-B</v>
          </cell>
          <cell r="B69" t="str">
            <v>FLU0350-ST</v>
          </cell>
          <cell r="C69" t="str">
            <v>Compact Fluorescent 1x42</v>
          </cell>
          <cell r="D69">
            <v>1</v>
          </cell>
          <cell r="E69">
            <v>6</v>
          </cell>
          <cell r="F69" t="str">
            <v>NO CAPITAL</v>
          </cell>
          <cell r="G69" t="str">
            <v>NO CAPITAL</v>
          </cell>
          <cell r="H69">
            <v>1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FLU0350-ST-1620-001-B</v>
          </cell>
          <cell r="B70" t="str">
            <v>FLU0350-ST</v>
          </cell>
          <cell r="C70" t="str">
            <v>Compact Fluorescent 1x42</v>
          </cell>
          <cell r="D70">
            <v>1620</v>
          </cell>
          <cell r="E70">
            <v>1</v>
          </cell>
          <cell r="F70" t="str">
            <v>COMPACT FLUORESCENT 42W</v>
          </cell>
          <cell r="G70" t="str">
            <v>SHARED OR NO POLE</v>
          </cell>
          <cell r="H70">
            <v>1</v>
          </cell>
          <cell r="I70">
            <v>0</v>
          </cell>
          <cell r="J70">
            <v>17.273484663393553</v>
          </cell>
          <cell r="K70">
            <v>20.208924541395373</v>
          </cell>
          <cell r="L70">
            <v>37.482409204788922</v>
          </cell>
        </row>
        <row r="71">
          <cell r="A71" t="str">
            <v>FLU0350-ST-1620-002-B</v>
          </cell>
          <cell r="B71" t="str">
            <v>FLU0350-ST</v>
          </cell>
          <cell r="C71" t="str">
            <v>Compact Fluorescent 1x42</v>
          </cell>
          <cell r="D71">
            <v>1620</v>
          </cell>
          <cell r="E71">
            <v>2</v>
          </cell>
          <cell r="F71" t="str">
            <v>COMPACT FLUORESCENT 42W</v>
          </cell>
          <cell r="G71" t="str">
            <v>SHARED OR NO POLE</v>
          </cell>
          <cell r="H71">
            <v>1</v>
          </cell>
          <cell r="I71">
            <v>0</v>
          </cell>
          <cell r="J71">
            <v>17.273484663393553</v>
          </cell>
          <cell r="K71">
            <v>20.208924541395373</v>
          </cell>
          <cell r="L71">
            <v>37.482409204788922</v>
          </cell>
        </row>
        <row r="72">
          <cell r="A72" t="str">
            <v>FLU0350-ST-1620-003-B</v>
          </cell>
          <cell r="B72" t="str">
            <v>FLU0350-ST</v>
          </cell>
          <cell r="C72" t="str">
            <v>Compact Fluorescent 1x42</v>
          </cell>
          <cell r="D72">
            <v>1620</v>
          </cell>
          <cell r="E72">
            <v>3</v>
          </cell>
          <cell r="F72" t="str">
            <v>COMPACT FLUORESCENT 42W</v>
          </cell>
          <cell r="G72" t="str">
            <v>SHARED OR NO POLE</v>
          </cell>
          <cell r="H72">
            <v>1</v>
          </cell>
          <cell r="I72">
            <v>0</v>
          </cell>
          <cell r="J72">
            <v>17.273484663393553</v>
          </cell>
          <cell r="K72">
            <v>20.208924541395373</v>
          </cell>
          <cell r="L72">
            <v>37.482409204788922</v>
          </cell>
        </row>
        <row r="73">
          <cell r="A73" t="str">
            <v>FLU0350-ST-1620-004-B</v>
          </cell>
          <cell r="B73" t="str">
            <v>FLU0350-ST</v>
          </cell>
          <cell r="C73" t="str">
            <v>Compact Fluorescent 1x42</v>
          </cell>
          <cell r="D73">
            <v>1620</v>
          </cell>
          <cell r="E73">
            <v>4</v>
          </cell>
          <cell r="F73" t="str">
            <v>COMPACT FLUORESCENT 42W</v>
          </cell>
          <cell r="G73" t="str">
            <v>SHARED OR NO POLE</v>
          </cell>
          <cell r="H73">
            <v>1</v>
          </cell>
          <cell r="I73">
            <v>0</v>
          </cell>
          <cell r="J73">
            <v>17.273484663393553</v>
          </cell>
          <cell r="K73">
            <v>20.208924541395373</v>
          </cell>
          <cell r="L73">
            <v>37.482409204788922</v>
          </cell>
        </row>
        <row r="74">
          <cell r="A74" t="str">
            <v>FLU0350-ST-1630-003-B</v>
          </cell>
          <cell r="B74" t="str">
            <v>FLU0350-ST</v>
          </cell>
          <cell r="C74" t="str">
            <v>Compact Fluorescent 1x42</v>
          </cell>
          <cell r="D74">
            <v>1630</v>
          </cell>
          <cell r="E74">
            <v>3</v>
          </cell>
          <cell r="F74" t="str">
            <v>COMPACT FLUORESCENT 42W</v>
          </cell>
          <cell r="G74" t="str">
            <v>SHARED OR NO POLE</v>
          </cell>
          <cell r="H74">
            <v>2</v>
          </cell>
          <cell r="I74">
            <v>0</v>
          </cell>
          <cell r="J74">
            <v>17.273484663393553</v>
          </cell>
          <cell r="K74">
            <v>20.208924541395373</v>
          </cell>
          <cell r="L74">
            <v>37.482409204788922</v>
          </cell>
        </row>
        <row r="75">
          <cell r="A75" t="str">
            <v>FLU0350-ST-1630-004-B</v>
          </cell>
          <cell r="B75" t="str">
            <v>FLU0350-ST</v>
          </cell>
          <cell r="C75" t="str">
            <v>Compact Fluorescent 1x42</v>
          </cell>
          <cell r="D75">
            <v>1630</v>
          </cell>
          <cell r="E75">
            <v>4</v>
          </cell>
          <cell r="F75" t="str">
            <v>COMPACT FLUORESCENT 42W</v>
          </cell>
          <cell r="G75" t="str">
            <v>SHARED OR NO POLE</v>
          </cell>
          <cell r="H75">
            <v>2</v>
          </cell>
          <cell r="I75">
            <v>0</v>
          </cell>
          <cell r="J75">
            <v>17.273484663393553</v>
          </cell>
          <cell r="K75">
            <v>20.208924541395373</v>
          </cell>
          <cell r="L75">
            <v>37.482409204788922</v>
          </cell>
        </row>
        <row r="76">
          <cell r="A76" t="str">
            <v>FLU0350-ST-1640-004-B</v>
          </cell>
          <cell r="B76" t="str">
            <v>FLU0350-ST</v>
          </cell>
          <cell r="C76" t="str">
            <v>Compact Fluorescent 1x42</v>
          </cell>
          <cell r="D76">
            <v>1640</v>
          </cell>
          <cell r="E76">
            <v>4</v>
          </cell>
          <cell r="F76" t="str">
            <v>COMPACT FLUORESCENT 42W</v>
          </cell>
          <cell r="G76" t="str">
            <v>SHARED OR NO POLE</v>
          </cell>
          <cell r="H76">
            <v>3</v>
          </cell>
          <cell r="I76">
            <v>0</v>
          </cell>
          <cell r="J76">
            <v>17.273484663393553</v>
          </cell>
          <cell r="K76">
            <v>20.208924541395373</v>
          </cell>
          <cell r="L76">
            <v>37.482409204788922</v>
          </cell>
        </row>
        <row r="77">
          <cell r="A77" t="str">
            <v>FLU0350-ST-1650-004-B</v>
          </cell>
          <cell r="B77" t="str">
            <v>FLU0350-ST</v>
          </cell>
          <cell r="C77" t="str">
            <v>Compact Fluorescent 1x42</v>
          </cell>
          <cell r="D77">
            <v>1650</v>
          </cell>
          <cell r="E77">
            <v>4</v>
          </cell>
          <cell r="F77" t="str">
            <v>COMPACT FLUORESCENT 42W</v>
          </cell>
          <cell r="G77" t="str">
            <v>SHARED OR NO POLE</v>
          </cell>
          <cell r="H77">
            <v>4</v>
          </cell>
          <cell r="I77">
            <v>0</v>
          </cell>
          <cell r="J77">
            <v>17.273484663393553</v>
          </cell>
          <cell r="K77">
            <v>20.208924541395373</v>
          </cell>
          <cell r="L77">
            <v>37.482409204788922</v>
          </cell>
        </row>
        <row r="78">
          <cell r="A78" t="str">
            <v>FLU0350-ST-1660-002-B</v>
          </cell>
          <cell r="B78" t="str">
            <v>FLU0350-ST</v>
          </cell>
          <cell r="C78" t="str">
            <v>Compact Fluorescent 1x42</v>
          </cell>
          <cell r="D78">
            <v>1660</v>
          </cell>
          <cell r="E78">
            <v>2</v>
          </cell>
          <cell r="F78" t="str">
            <v>COMPACT FLUORESCENT 42W</v>
          </cell>
          <cell r="G78" t="str">
            <v>WOOD POLE</v>
          </cell>
          <cell r="H78">
            <v>1</v>
          </cell>
          <cell r="I78">
            <v>10.809914000000001</v>
          </cell>
          <cell r="J78">
            <v>17.273484663393553</v>
          </cell>
          <cell r="K78">
            <v>20.208924541395373</v>
          </cell>
          <cell r="L78">
            <v>48.292323204788921</v>
          </cell>
        </row>
        <row r="79">
          <cell r="A79" t="str">
            <v>FLU0350-ST-1660-003-B</v>
          </cell>
          <cell r="B79" t="str">
            <v>FLU0350-ST</v>
          </cell>
          <cell r="C79" t="str">
            <v>Compact Fluorescent 1x42</v>
          </cell>
          <cell r="D79">
            <v>1660</v>
          </cell>
          <cell r="E79">
            <v>3</v>
          </cell>
          <cell r="F79" t="str">
            <v>COMPACT FLUORESCENT 42W</v>
          </cell>
          <cell r="G79" t="str">
            <v>WOOD POLE</v>
          </cell>
          <cell r="H79">
            <v>1</v>
          </cell>
          <cell r="I79">
            <v>10.809914000000001</v>
          </cell>
          <cell r="J79">
            <v>17.273484663393553</v>
          </cell>
          <cell r="K79">
            <v>20.208924541395373</v>
          </cell>
          <cell r="L79">
            <v>48.292323204788921</v>
          </cell>
        </row>
        <row r="80">
          <cell r="A80" t="str">
            <v>FLU0350-ST-1660-004-B</v>
          </cell>
          <cell r="B80" t="str">
            <v>FLU0350-ST</v>
          </cell>
          <cell r="C80" t="str">
            <v>Compact Fluorescent 1x42</v>
          </cell>
          <cell r="D80">
            <v>1660</v>
          </cell>
          <cell r="E80">
            <v>4</v>
          </cell>
          <cell r="F80" t="str">
            <v>COMPACT FLUORESCENT 42W</v>
          </cell>
          <cell r="G80" t="str">
            <v>WOOD POLE</v>
          </cell>
          <cell r="H80">
            <v>1</v>
          </cell>
          <cell r="I80">
            <v>10.809914000000001</v>
          </cell>
          <cell r="J80">
            <v>17.273484663393553</v>
          </cell>
          <cell r="K80">
            <v>20.208924541395373</v>
          </cell>
          <cell r="L80">
            <v>48.292323204788921</v>
          </cell>
        </row>
        <row r="81">
          <cell r="A81" t="str">
            <v>FLU0350-ST-1670-003-B</v>
          </cell>
          <cell r="B81" t="str">
            <v>FLU0350-ST</v>
          </cell>
          <cell r="C81" t="str">
            <v>Compact Fluorescent 1x42</v>
          </cell>
          <cell r="D81">
            <v>1670</v>
          </cell>
          <cell r="E81">
            <v>3</v>
          </cell>
          <cell r="F81" t="str">
            <v>COMPACT FLUORESCENT 42W</v>
          </cell>
          <cell r="G81" t="str">
            <v>WOOD POLE</v>
          </cell>
          <cell r="H81">
            <v>2</v>
          </cell>
          <cell r="I81">
            <v>10.809914000000001</v>
          </cell>
          <cell r="J81">
            <v>17.273484663393553</v>
          </cell>
          <cell r="K81">
            <v>20.208924541395373</v>
          </cell>
          <cell r="L81">
            <v>42.887366204788925</v>
          </cell>
        </row>
        <row r="82">
          <cell r="A82" t="str">
            <v>FLU0350-ST-1670-004-B</v>
          </cell>
          <cell r="B82" t="str">
            <v>FLU0350-ST</v>
          </cell>
          <cell r="C82" t="str">
            <v>Compact Fluorescent 1x42</v>
          </cell>
          <cell r="D82">
            <v>1670</v>
          </cell>
          <cell r="E82">
            <v>4</v>
          </cell>
          <cell r="F82" t="str">
            <v>COMPACT FLUORESCENT 42W</v>
          </cell>
          <cell r="G82" t="str">
            <v>WOOD POLE</v>
          </cell>
          <cell r="H82">
            <v>2</v>
          </cell>
          <cell r="I82">
            <v>10.809914000000001</v>
          </cell>
          <cell r="J82">
            <v>17.273484663393553</v>
          </cell>
          <cell r="K82">
            <v>20.208924541395373</v>
          </cell>
          <cell r="L82">
            <v>42.887366204788925</v>
          </cell>
        </row>
        <row r="83">
          <cell r="A83" t="str">
            <v>FLU0350-ST-1700-002-B</v>
          </cell>
          <cell r="B83" t="str">
            <v>FLU0350-ST</v>
          </cell>
          <cell r="C83" t="str">
            <v>Compact Fluorescent 1x42</v>
          </cell>
          <cell r="D83">
            <v>1700</v>
          </cell>
          <cell r="E83">
            <v>2</v>
          </cell>
          <cell r="F83" t="str">
            <v>COMPACT FLUORESCENT 42W</v>
          </cell>
          <cell r="G83" t="str">
            <v>STEEL POLE</v>
          </cell>
          <cell r="H83">
            <v>1</v>
          </cell>
          <cell r="I83">
            <v>9.8748837500000004</v>
          </cell>
          <cell r="J83">
            <v>17.273484663393553</v>
          </cell>
          <cell r="K83">
            <v>20.208924541395373</v>
          </cell>
          <cell r="L83">
            <v>47.357292954788925</v>
          </cell>
        </row>
        <row r="84">
          <cell r="A84" t="str">
            <v>FLU0350-ST-1700-003-B</v>
          </cell>
          <cell r="B84" t="str">
            <v>FLU0350-ST</v>
          </cell>
          <cell r="C84" t="str">
            <v>Compact Fluorescent 1x42</v>
          </cell>
          <cell r="D84">
            <v>1700</v>
          </cell>
          <cell r="E84">
            <v>3</v>
          </cell>
          <cell r="F84" t="str">
            <v>COMPACT FLUORESCENT 42W</v>
          </cell>
          <cell r="G84" t="str">
            <v>STEEL POLE</v>
          </cell>
          <cell r="H84">
            <v>1</v>
          </cell>
          <cell r="I84">
            <v>9.8748837500000004</v>
          </cell>
          <cell r="J84">
            <v>17.273484663393553</v>
          </cell>
          <cell r="K84">
            <v>20.208924541395373</v>
          </cell>
          <cell r="L84">
            <v>47.357292954788925</v>
          </cell>
        </row>
        <row r="85">
          <cell r="A85" t="str">
            <v>FLU0350-ST-1700-004-B</v>
          </cell>
          <cell r="B85" t="str">
            <v>FLU0350-ST</v>
          </cell>
          <cell r="C85" t="str">
            <v>Compact Fluorescent 1x42</v>
          </cell>
          <cell r="D85">
            <v>1700</v>
          </cell>
          <cell r="E85">
            <v>4</v>
          </cell>
          <cell r="F85" t="str">
            <v>COMPACT FLUORESCENT 42W</v>
          </cell>
          <cell r="G85" t="str">
            <v>STEEL POLE</v>
          </cell>
          <cell r="H85">
            <v>1</v>
          </cell>
          <cell r="I85">
            <v>9.8748837500000004</v>
          </cell>
          <cell r="J85">
            <v>17.273484663393553</v>
          </cell>
          <cell r="K85">
            <v>20.208924541395373</v>
          </cell>
          <cell r="L85">
            <v>47.357292954788925</v>
          </cell>
        </row>
        <row r="86">
          <cell r="A86" t="str">
            <v>FLU0350-ST-1710-003-B</v>
          </cell>
          <cell r="B86" t="str">
            <v>FLU0350-ST</v>
          </cell>
          <cell r="C86" t="str">
            <v>Compact Fluorescent 1x42</v>
          </cell>
          <cell r="D86">
            <v>1710</v>
          </cell>
          <cell r="E86">
            <v>3</v>
          </cell>
          <cell r="F86" t="str">
            <v>COMPACT FLUORESCENT 42W</v>
          </cell>
          <cell r="G86" t="str">
            <v>STEEL POLE</v>
          </cell>
          <cell r="H86">
            <v>2</v>
          </cell>
          <cell r="I86">
            <v>9.8748837500000004</v>
          </cell>
          <cell r="J86">
            <v>17.273484663393553</v>
          </cell>
          <cell r="K86">
            <v>20.208924541395373</v>
          </cell>
          <cell r="L86">
            <v>42.41985107978892</v>
          </cell>
        </row>
        <row r="87">
          <cell r="A87" t="str">
            <v>FLU0350-ST-1710-004-B</v>
          </cell>
          <cell r="B87" t="str">
            <v>FLU0350-ST</v>
          </cell>
          <cell r="C87" t="str">
            <v>Compact Fluorescent 1x42</v>
          </cell>
          <cell r="D87">
            <v>1710</v>
          </cell>
          <cell r="E87">
            <v>4</v>
          </cell>
          <cell r="F87" t="str">
            <v>COMPACT FLUORESCENT 42W</v>
          </cell>
          <cell r="G87" t="str">
            <v>STEEL POLE</v>
          </cell>
          <cell r="H87">
            <v>2</v>
          </cell>
          <cell r="I87">
            <v>9.8748837500000004</v>
          </cell>
          <cell r="J87">
            <v>17.273484663393553</v>
          </cell>
          <cell r="K87">
            <v>20.208924541395373</v>
          </cell>
          <cell r="L87">
            <v>42.41985107978892</v>
          </cell>
        </row>
        <row r="88">
          <cell r="A88" t="str">
            <v>FLU0350-ST-1720-004-B</v>
          </cell>
          <cell r="B88" t="str">
            <v>FLU0350-ST</v>
          </cell>
          <cell r="C88" t="str">
            <v>Compact Fluorescent 1x42</v>
          </cell>
          <cell r="D88">
            <v>1720</v>
          </cell>
          <cell r="E88">
            <v>4</v>
          </cell>
          <cell r="F88" t="str">
            <v>COMPACT FLUORESCENT 42W</v>
          </cell>
          <cell r="G88" t="str">
            <v>STEEL POLE</v>
          </cell>
          <cell r="H88">
            <v>3</v>
          </cell>
          <cell r="I88">
            <v>9.8748837500000004</v>
          </cell>
          <cell r="J88">
            <v>17.273484663393553</v>
          </cell>
          <cell r="K88">
            <v>20.208924541395373</v>
          </cell>
          <cell r="L88">
            <v>40.774037121455592</v>
          </cell>
        </row>
        <row r="89">
          <cell r="A89" t="str">
            <v>FLU0350-ST-1730-004-B</v>
          </cell>
          <cell r="B89" t="str">
            <v>FLU0350-ST</v>
          </cell>
          <cell r="C89" t="str">
            <v>Compact Fluorescent 1x42</v>
          </cell>
          <cell r="D89">
            <v>1730</v>
          </cell>
          <cell r="E89">
            <v>4</v>
          </cell>
          <cell r="F89" t="str">
            <v>COMPACT FLUORESCENT 42W</v>
          </cell>
          <cell r="G89" t="str">
            <v>STEEL POLE</v>
          </cell>
          <cell r="H89">
            <v>4</v>
          </cell>
          <cell r="I89">
            <v>9.8748837500000004</v>
          </cell>
          <cell r="J89">
            <v>17.273484663393553</v>
          </cell>
          <cell r="K89">
            <v>20.208924541395373</v>
          </cell>
          <cell r="L89">
            <v>39.951130142288925</v>
          </cell>
        </row>
        <row r="90">
          <cell r="A90" t="str">
            <v>FLU0355-ST-1980-003-B</v>
          </cell>
          <cell r="B90" t="str">
            <v>FLU0355-ST</v>
          </cell>
          <cell r="C90" t="str">
            <v>Compact Fluorescent 1x32</v>
          </cell>
          <cell r="D90">
            <v>1980</v>
          </cell>
          <cell r="E90">
            <v>3</v>
          </cell>
          <cell r="F90" t="str">
            <v>COMPACT FLUORESCENT 32W</v>
          </cell>
          <cell r="G90" t="str">
            <v>SHARED OR NO POLE</v>
          </cell>
          <cell r="H90">
            <v>1</v>
          </cell>
          <cell r="I90">
            <v>0</v>
          </cell>
          <cell r="J90">
            <v>12.465639746827147</v>
          </cell>
          <cell r="K90">
            <v>19.491123541395375</v>
          </cell>
          <cell r="L90">
            <v>31.956763288222522</v>
          </cell>
        </row>
        <row r="91">
          <cell r="A91" t="str">
            <v>FLU0355-ST-1980-004-B</v>
          </cell>
          <cell r="B91" t="str">
            <v>FLU0355-ST</v>
          </cell>
          <cell r="C91" t="str">
            <v>Compact Fluorescent 1x32</v>
          </cell>
          <cell r="D91">
            <v>1980</v>
          </cell>
          <cell r="E91">
            <v>4</v>
          </cell>
          <cell r="F91" t="str">
            <v>COMPACT FLUORESCENT 32W</v>
          </cell>
          <cell r="G91" t="str">
            <v>SHARED OR NO POLE</v>
          </cell>
          <cell r="H91">
            <v>1</v>
          </cell>
          <cell r="I91">
            <v>0</v>
          </cell>
          <cell r="J91">
            <v>12.465639746827147</v>
          </cell>
          <cell r="K91">
            <v>19.491123541395375</v>
          </cell>
          <cell r="L91">
            <v>31.956763288222522</v>
          </cell>
        </row>
        <row r="92">
          <cell r="A92" t="str">
            <v>FLU0355-ST-2060-003-B</v>
          </cell>
          <cell r="B92" t="str">
            <v>FLU0355-ST</v>
          </cell>
          <cell r="C92" t="str">
            <v>Compact Fluorescent 1x32</v>
          </cell>
          <cell r="D92">
            <v>2060</v>
          </cell>
          <cell r="E92">
            <v>3</v>
          </cell>
          <cell r="F92" t="str">
            <v>COMPACT FLUORESCENT 32W</v>
          </cell>
          <cell r="G92" t="str">
            <v>STEEL POLE</v>
          </cell>
          <cell r="H92">
            <v>1</v>
          </cell>
          <cell r="I92">
            <v>9.8748837500000004</v>
          </cell>
          <cell r="J92">
            <v>12.465639746827147</v>
          </cell>
          <cell r="K92">
            <v>19.491123541395375</v>
          </cell>
          <cell r="L92">
            <v>41.831647038222521</v>
          </cell>
        </row>
        <row r="93">
          <cell r="A93" t="str">
            <v>FLU0355-ST-2060-004-B</v>
          </cell>
          <cell r="B93" t="str">
            <v>FLU0355-ST</v>
          </cell>
          <cell r="C93" t="str">
            <v>Compact Fluorescent 1x32</v>
          </cell>
          <cell r="D93">
            <v>2060</v>
          </cell>
          <cell r="E93">
            <v>4</v>
          </cell>
          <cell r="F93" t="str">
            <v>COMPACT FLUORESCENT 32W</v>
          </cell>
          <cell r="G93" t="str">
            <v>STEEL POLE</v>
          </cell>
          <cell r="H93">
            <v>1</v>
          </cell>
          <cell r="I93">
            <v>9.8748837500000004</v>
          </cell>
          <cell r="J93">
            <v>12.465639746827147</v>
          </cell>
          <cell r="K93">
            <v>19.491123541395375</v>
          </cell>
          <cell r="L93">
            <v>41.831647038222521</v>
          </cell>
        </row>
        <row r="94">
          <cell r="A94" t="str">
            <v>HPS0010-ST-0001-006-B</v>
          </cell>
          <cell r="B94" t="str">
            <v>HPS0010-ST</v>
          </cell>
          <cell r="C94" t="str">
            <v>High Pressure Sodium 50</v>
          </cell>
          <cell r="D94">
            <v>1</v>
          </cell>
          <cell r="E94">
            <v>6</v>
          </cell>
          <cell r="F94" t="str">
            <v>NO CAPITAL</v>
          </cell>
          <cell r="G94" t="str">
            <v>NO CAPITAL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HPS0010-ST-0040-001-B</v>
          </cell>
          <cell r="B95" t="str">
            <v>HPS0010-ST</v>
          </cell>
          <cell r="C95" t="str">
            <v>High Pressure Sodium 50</v>
          </cell>
          <cell r="D95">
            <v>40</v>
          </cell>
          <cell r="E95">
            <v>1</v>
          </cell>
          <cell r="F95" t="str">
            <v>HIGH PRESSURE SODIUM 70W (100)</v>
          </cell>
          <cell r="G95" t="str">
            <v>SHARED OR NO POLE</v>
          </cell>
          <cell r="H95">
            <v>1</v>
          </cell>
          <cell r="I95">
            <v>0</v>
          </cell>
          <cell r="J95">
            <v>14.826410533171334</v>
          </cell>
          <cell r="K95">
            <v>21.299118541395373</v>
          </cell>
          <cell r="L95">
            <v>36.125529074566707</v>
          </cell>
        </row>
        <row r="96">
          <cell r="A96" t="str">
            <v>HPS0010-ST-0040-002-B</v>
          </cell>
          <cell r="B96" t="str">
            <v>HPS0010-ST</v>
          </cell>
          <cell r="C96" t="str">
            <v>High Pressure Sodium 50</v>
          </cell>
          <cell r="D96">
            <v>40</v>
          </cell>
          <cell r="E96">
            <v>2</v>
          </cell>
          <cell r="F96" t="str">
            <v>HIGH PRESSURE SODIUM 70W (100)</v>
          </cell>
          <cell r="G96" t="str">
            <v>SHARED OR NO POLE</v>
          </cell>
          <cell r="H96">
            <v>1</v>
          </cell>
          <cell r="I96">
            <v>0</v>
          </cell>
          <cell r="J96">
            <v>14.826410533171334</v>
          </cell>
          <cell r="K96">
            <v>21.299118541395373</v>
          </cell>
          <cell r="L96">
            <v>36.125529074566707</v>
          </cell>
        </row>
        <row r="97">
          <cell r="A97" t="str">
            <v>HPS0010-ST-0350-002-B</v>
          </cell>
          <cell r="B97" t="str">
            <v>HPS0010-ST</v>
          </cell>
          <cell r="C97" t="str">
            <v>High Pressure Sodium 50</v>
          </cell>
          <cell r="D97">
            <v>350</v>
          </cell>
          <cell r="E97">
            <v>2</v>
          </cell>
          <cell r="F97" t="str">
            <v>HIGH PRESSURE SODIUM 70W (100)</v>
          </cell>
          <cell r="G97" t="str">
            <v>WOOD POLE</v>
          </cell>
          <cell r="H97">
            <v>1</v>
          </cell>
          <cell r="I97">
            <v>10.809914000000001</v>
          </cell>
          <cell r="J97">
            <v>14.826410533171334</v>
          </cell>
          <cell r="K97">
            <v>21.299118541395373</v>
          </cell>
          <cell r="L97">
            <v>46.935443074566706</v>
          </cell>
        </row>
        <row r="98">
          <cell r="A98" t="str">
            <v>HPS0010-ST-0360-001-B</v>
          </cell>
          <cell r="B98" t="str">
            <v>HPS0010-ST</v>
          </cell>
          <cell r="C98" t="str">
            <v>High Pressure Sodium 50</v>
          </cell>
          <cell r="D98">
            <v>360</v>
          </cell>
          <cell r="E98">
            <v>1</v>
          </cell>
          <cell r="F98" t="str">
            <v>HIGH PRESSURE SODIUM 70W (100)</v>
          </cell>
          <cell r="G98" t="str">
            <v>STEEL POLE</v>
          </cell>
          <cell r="H98">
            <v>1</v>
          </cell>
          <cell r="I98">
            <v>9.8748837500000004</v>
          </cell>
          <cell r="J98">
            <v>14.826410533171334</v>
          </cell>
          <cell r="K98">
            <v>21.299118541395373</v>
          </cell>
          <cell r="L98">
            <v>46.000412824566709</v>
          </cell>
        </row>
        <row r="99">
          <cell r="A99" t="str">
            <v>HPS0010-ST-0360-002-B</v>
          </cell>
          <cell r="B99" t="str">
            <v>HPS0010-ST</v>
          </cell>
          <cell r="C99" t="str">
            <v>High Pressure Sodium 50</v>
          </cell>
          <cell r="D99">
            <v>360</v>
          </cell>
          <cell r="E99">
            <v>2</v>
          </cell>
          <cell r="F99" t="str">
            <v>HIGH PRESSURE SODIUM 70W (100)</v>
          </cell>
          <cell r="G99" t="str">
            <v>STEEL POLE</v>
          </cell>
          <cell r="H99">
            <v>1</v>
          </cell>
          <cell r="I99">
            <v>9.8748837500000004</v>
          </cell>
          <cell r="J99">
            <v>14.826410533171334</v>
          </cell>
          <cell r="K99">
            <v>21.299118541395373</v>
          </cell>
          <cell r="L99">
            <v>46.000412824566709</v>
          </cell>
        </row>
        <row r="100">
          <cell r="A100" t="str">
            <v>HPS0010-ST-0890-002-B</v>
          </cell>
          <cell r="B100" t="str">
            <v>HPS0010-ST</v>
          </cell>
          <cell r="C100" t="str">
            <v>High Pressure Sodium 50</v>
          </cell>
          <cell r="D100">
            <v>890</v>
          </cell>
          <cell r="E100">
            <v>2</v>
          </cell>
          <cell r="F100" t="str">
            <v>HIGH PRESSURE SODIUM 70W (100)</v>
          </cell>
          <cell r="G100" t="str">
            <v>SHARED OR NO POLE</v>
          </cell>
          <cell r="H100">
            <v>2</v>
          </cell>
          <cell r="I100">
            <v>0</v>
          </cell>
          <cell r="J100">
            <v>14.826410533171334</v>
          </cell>
          <cell r="K100">
            <v>21.299118541395373</v>
          </cell>
          <cell r="L100">
            <v>36.125529074566707</v>
          </cell>
        </row>
        <row r="101">
          <cell r="A101" t="str">
            <v>HPS0010-ST-0910-002-B</v>
          </cell>
          <cell r="B101" t="str">
            <v>HPS0010-ST</v>
          </cell>
          <cell r="C101" t="str">
            <v>High Pressure Sodium 50</v>
          </cell>
          <cell r="D101">
            <v>910</v>
          </cell>
          <cell r="E101">
            <v>2</v>
          </cell>
          <cell r="F101" t="str">
            <v>HIGH PRESSURE SODIUM 70W (100)</v>
          </cell>
          <cell r="G101" t="str">
            <v>WOOD POLE</v>
          </cell>
          <cell r="H101">
            <v>2</v>
          </cell>
          <cell r="I101">
            <v>10.809914000000001</v>
          </cell>
          <cell r="J101">
            <v>14.826410533171334</v>
          </cell>
          <cell r="K101">
            <v>21.299118541395373</v>
          </cell>
          <cell r="L101">
            <v>41.53048607456671</v>
          </cell>
        </row>
        <row r="102">
          <cell r="A102" t="str">
            <v>HPS0010-TA-0090-001-B</v>
          </cell>
          <cell r="B102" t="str">
            <v>HPS0010-TA</v>
          </cell>
          <cell r="C102" t="str">
            <v>High Pressure Sodium 50</v>
          </cell>
          <cell r="D102">
            <v>90</v>
          </cell>
          <cell r="E102">
            <v>1</v>
          </cell>
          <cell r="F102" t="str">
            <v>HIGH PRESSURE SODIUM 70W TWIN ARC</v>
          </cell>
          <cell r="G102" t="str">
            <v>SHARED OR NO POLE</v>
          </cell>
          <cell r="H102">
            <v>1</v>
          </cell>
          <cell r="I102">
            <v>0</v>
          </cell>
          <cell r="J102">
            <v>15.471951017049371</v>
          </cell>
          <cell r="K102">
            <v>24.378107041395374</v>
          </cell>
          <cell r="L102">
            <v>39.850058058444745</v>
          </cell>
        </row>
        <row r="103">
          <cell r="A103" t="str">
            <v>HPS0010-TA-0090-002-B</v>
          </cell>
          <cell r="B103" t="str">
            <v>HPS0010-TA</v>
          </cell>
          <cell r="C103" t="str">
            <v>High Pressure Sodium 50</v>
          </cell>
          <cell r="D103">
            <v>90</v>
          </cell>
          <cell r="E103">
            <v>2</v>
          </cell>
          <cell r="F103" t="str">
            <v>HIGH PRESSURE SODIUM 70W TWIN ARC</v>
          </cell>
          <cell r="G103" t="str">
            <v>SHARED OR NO POLE</v>
          </cell>
          <cell r="H103">
            <v>1</v>
          </cell>
          <cell r="I103">
            <v>0</v>
          </cell>
          <cell r="J103">
            <v>15.471951017049371</v>
          </cell>
          <cell r="K103">
            <v>24.378107041395374</v>
          </cell>
          <cell r="L103">
            <v>39.850058058444745</v>
          </cell>
        </row>
        <row r="104">
          <cell r="A104" t="str">
            <v>HPS0010-TA-0090-003-B</v>
          </cell>
          <cell r="B104" t="str">
            <v>HPS0010-TA</v>
          </cell>
          <cell r="C104" t="str">
            <v>High Pressure Sodium 50</v>
          </cell>
          <cell r="D104">
            <v>90</v>
          </cell>
          <cell r="E104">
            <v>3</v>
          </cell>
          <cell r="F104" t="str">
            <v>HIGH PRESSURE SODIUM 70W TWIN ARC</v>
          </cell>
          <cell r="G104" t="str">
            <v>SHARED OR NO POLE</v>
          </cell>
          <cell r="H104">
            <v>1</v>
          </cell>
          <cell r="I104">
            <v>0</v>
          </cell>
          <cell r="J104">
            <v>15.471951017049371</v>
          </cell>
          <cell r="K104">
            <v>24.378107041395374</v>
          </cell>
          <cell r="L104">
            <v>39.850058058444745</v>
          </cell>
        </row>
        <row r="105">
          <cell r="A105" t="str">
            <v>HPS0010-TA-0090-004-B</v>
          </cell>
          <cell r="B105" t="str">
            <v>HPS0010-TA</v>
          </cell>
          <cell r="C105" t="str">
            <v>High Pressure Sodium 50</v>
          </cell>
          <cell r="D105">
            <v>90</v>
          </cell>
          <cell r="E105">
            <v>4</v>
          </cell>
          <cell r="F105" t="str">
            <v>HIGH PRESSURE SODIUM 70W TWIN ARC</v>
          </cell>
          <cell r="G105" t="str">
            <v>SHARED OR NO POLE</v>
          </cell>
          <cell r="H105">
            <v>1</v>
          </cell>
          <cell r="I105">
            <v>0</v>
          </cell>
          <cell r="J105">
            <v>15.471951017049371</v>
          </cell>
          <cell r="K105">
            <v>24.378107041395374</v>
          </cell>
          <cell r="L105">
            <v>39.850058058444745</v>
          </cell>
        </row>
        <row r="106">
          <cell r="A106" t="str">
            <v>HPS0010-TA-0140-001-B</v>
          </cell>
          <cell r="B106" t="str">
            <v>HPS0010-TA</v>
          </cell>
          <cell r="C106" t="str">
            <v>High Pressure Sodium 50</v>
          </cell>
          <cell r="D106">
            <v>140</v>
          </cell>
          <cell r="E106">
            <v>1</v>
          </cell>
          <cell r="F106" t="str">
            <v>HIGH PRESSURE SODIUM 70W TWIN ARC</v>
          </cell>
          <cell r="G106" t="str">
            <v>WOOD POLE</v>
          </cell>
          <cell r="H106">
            <v>1</v>
          </cell>
          <cell r="I106">
            <v>10.809914000000001</v>
          </cell>
          <cell r="J106">
            <v>15.471951017049371</v>
          </cell>
          <cell r="K106">
            <v>24.378107041395374</v>
          </cell>
          <cell r="L106">
            <v>50.659972058444744</v>
          </cell>
        </row>
        <row r="107">
          <cell r="A107" t="str">
            <v>HPS0010-TA-0140-002-B</v>
          </cell>
          <cell r="B107" t="str">
            <v>HPS0010-TA</v>
          </cell>
          <cell r="C107" t="str">
            <v>High Pressure Sodium 50</v>
          </cell>
          <cell r="D107">
            <v>140</v>
          </cell>
          <cell r="E107">
            <v>2</v>
          </cell>
          <cell r="F107" t="str">
            <v>HIGH PRESSURE SODIUM 70W TWIN ARC</v>
          </cell>
          <cell r="G107" t="str">
            <v>WOOD POLE</v>
          </cell>
          <cell r="H107">
            <v>1</v>
          </cell>
          <cell r="I107">
            <v>10.809914000000001</v>
          </cell>
          <cell r="J107">
            <v>15.471951017049371</v>
          </cell>
          <cell r="K107">
            <v>24.378107041395374</v>
          </cell>
          <cell r="L107">
            <v>50.659972058444744</v>
          </cell>
        </row>
        <row r="108">
          <cell r="A108" t="str">
            <v>HPS0010-TA-0140-003-B</v>
          </cell>
          <cell r="B108" t="str">
            <v>HPS0010-TA</v>
          </cell>
          <cell r="C108" t="str">
            <v>High Pressure Sodium 50</v>
          </cell>
          <cell r="D108">
            <v>140</v>
          </cell>
          <cell r="E108">
            <v>3</v>
          </cell>
          <cell r="F108" t="str">
            <v>HIGH PRESSURE SODIUM 70W TWIN ARC</v>
          </cell>
          <cell r="G108" t="str">
            <v>WOOD POLE</v>
          </cell>
          <cell r="H108">
            <v>1</v>
          </cell>
          <cell r="I108">
            <v>10.809914000000001</v>
          </cell>
          <cell r="J108">
            <v>15.471951017049371</v>
          </cell>
          <cell r="K108">
            <v>24.378107041395374</v>
          </cell>
          <cell r="L108">
            <v>50.659972058444744</v>
          </cell>
        </row>
        <row r="109">
          <cell r="A109" t="str">
            <v>HPS0010-TA-0140-004-B</v>
          </cell>
          <cell r="B109" t="str">
            <v>HPS0010-TA</v>
          </cell>
          <cell r="C109" t="str">
            <v>High Pressure Sodium 50</v>
          </cell>
          <cell r="D109">
            <v>140</v>
          </cell>
          <cell r="E109">
            <v>4</v>
          </cell>
          <cell r="F109" t="str">
            <v>HIGH PRESSURE SODIUM 70W TWIN ARC</v>
          </cell>
          <cell r="G109" t="str">
            <v>WOOD POLE</v>
          </cell>
          <cell r="H109">
            <v>1</v>
          </cell>
          <cell r="I109">
            <v>10.809914000000001</v>
          </cell>
          <cell r="J109">
            <v>15.471951017049371</v>
          </cell>
          <cell r="K109">
            <v>24.378107041395374</v>
          </cell>
          <cell r="L109">
            <v>50.659972058444744</v>
          </cell>
        </row>
        <row r="110">
          <cell r="A110" t="str">
            <v>HPS0010-TA-0170-001-B</v>
          </cell>
          <cell r="B110" t="str">
            <v>HPS0010-TA</v>
          </cell>
          <cell r="C110" t="str">
            <v>High Pressure Sodium 50</v>
          </cell>
          <cell r="D110">
            <v>170</v>
          </cell>
          <cell r="E110">
            <v>1</v>
          </cell>
          <cell r="F110" t="str">
            <v>HIGH PRESSURE SODIUM 70W TWIN ARC</v>
          </cell>
          <cell r="G110" t="str">
            <v>STEEL POLE</v>
          </cell>
          <cell r="H110">
            <v>1</v>
          </cell>
          <cell r="I110">
            <v>9.8748837500000004</v>
          </cell>
          <cell r="J110">
            <v>15.471951017049371</v>
          </cell>
          <cell r="K110">
            <v>24.378107041395374</v>
          </cell>
          <cell r="L110">
            <v>49.724941808444747</v>
          </cell>
        </row>
        <row r="111">
          <cell r="A111" t="str">
            <v>HPS0010-TA-0170-002-B</v>
          </cell>
          <cell r="B111" t="str">
            <v>HPS0010-TA</v>
          </cell>
          <cell r="C111" t="str">
            <v>High Pressure Sodium 50</v>
          </cell>
          <cell r="D111">
            <v>170</v>
          </cell>
          <cell r="E111">
            <v>2</v>
          </cell>
          <cell r="F111" t="str">
            <v>HIGH PRESSURE SODIUM 70W TWIN ARC</v>
          </cell>
          <cell r="G111" t="str">
            <v>STEEL POLE</v>
          </cell>
          <cell r="H111">
            <v>1</v>
          </cell>
          <cell r="I111">
            <v>9.8748837500000004</v>
          </cell>
          <cell r="J111">
            <v>15.471951017049371</v>
          </cell>
          <cell r="K111">
            <v>24.378107041395374</v>
          </cell>
          <cell r="L111">
            <v>49.724941808444747</v>
          </cell>
        </row>
        <row r="112">
          <cell r="A112" t="str">
            <v>HPS0010-TA-0170-003-B</v>
          </cell>
          <cell r="B112" t="str">
            <v>HPS0010-TA</v>
          </cell>
          <cell r="C112" t="str">
            <v>High Pressure Sodium 50</v>
          </cell>
          <cell r="D112">
            <v>170</v>
          </cell>
          <cell r="E112">
            <v>3</v>
          </cell>
          <cell r="F112" t="str">
            <v>HIGH PRESSURE SODIUM 70W TWIN ARC</v>
          </cell>
          <cell r="G112" t="str">
            <v>STEEL POLE</v>
          </cell>
          <cell r="H112">
            <v>1</v>
          </cell>
          <cell r="I112">
            <v>9.8748837500000004</v>
          </cell>
          <cell r="J112">
            <v>15.471951017049371</v>
          </cell>
          <cell r="K112">
            <v>24.378107041395374</v>
          </cell>
          <cell r="L112">
            <v>49.724941808444747</v>
          </cell>
        </row>
        <row r="113">
          <cell r="A113" t="str">
            <v>HPS0010-TA-0170-004-B</v>
          </cell>
          <cell r="B113" t="str">
            <v>HPS0010-TA</v>
          </cell>
          <cell r="C113" t="str">
            <v>High Pressure Sodium 50</v>
          </cell>
          <cell r="D113">
            <v>170</v>
          </cell>
          <cell r="E113">
            <v>4</v>
          </cell>
          <cell r="F113" t="str">
            <v>HIGH PRESSURE SODIUM 70W TWIN ARC</v>
          </cell>
          <cell r="G113" t="str">
            <v>STEEL POLE</v>
          </cell>
          <cell r="H113">
            <v>1</v>
          </cell>
          <cell r="I113">
            <v>9.8748837500000004</v>
          </cell>
          <cell r="J113">
            <v>15.471951017049371</v>
          </cell>
          <cell r="K113">
            <v>24.378107041395374</v>
          </cell>
          <cell r="L113">
            <v>49.724941808444747</v>
          </cell>
        </row>
        <row r="114">
          <cell r="A114" t="str">
            <v>HPS0010-TA-1210-001-B</v>
          </cell>
          <cell r="B114" t="str">
            <v>HPS0010-TA</v>
          </cell>
          <cell r="C114" t="str">
            <v>High Pressure Sodium 50</v>
          </cell>
          <cell r="D114">
            <v>1210</v>
          </cell>
          <cell r="E114">
            <v>1</v>
          </cell>
          <cell r="F114" t="str">
            <v>HIGH PRESSURE SODIUM 70W TWIN ARC</v>
          </cell>
          <cell r="G114" t="str">
            <v>WOOD POLE</v>
          </cell>
          <cell r="H114">
            <v>2</v>
          </cell>
          <cell r="I114">
            <v>10.809914000000001</v>
          </cell>
          <cell r="J114">
            <v>15.471951017049371</v>
          </cell>
          <cell r="K114">
            <v>24.378107041395374</v>
          </cell>
          <cell r="L114">
            <v>45.255015058444748</v>
          </cell>
        </row>
        <row r="115">
          <cell r="A115" t="str">
            <v>HPS0020-ST-0001-006-B</v>
          </cell>
          <cell r="B115" t="str">
            <v>HPS0020-ST</v>
          </cell>
          <cell r="C115" t="str">
            <v>High Pressure Sodium 70</v>
          </cell>
          <cell r="D115">
            <v>1</v>
          </cell>
          <cell r="E115">
            <v>6</v>
          </cell>
          <cell r="F115" t="str">
            <v>NO CAPITAL</v>
          </cell>
          <cell r="G115" t="str">
            <v>NO CAPITAL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HPS0020-ST-0040-001-B</v>
          </cell>
          <cell r="B116" t="str">
            <v>HPS0020-ST</v>
          </cell>
          <cell r="C116" t="str">
            <v>High Pressure Sodium 70</v>
          </cell>
          <cell r="D116">
            <v>40</v>
          </cell>
          <cell r="E116">
            <v>1</v>
          </cell>
          <cell r="F116" t="str">
            <v>HIGH PRESSURE SODIUM 70W (100)</v>
          </cell>
          <cell r="G116" t="str">
            <v>SHARED OR NO POLE</v>
          </cell>
          <cell r="H116">
            <v>1</v>
          </cell>
          <cell r="I116">
            <v>0</v>
          </cell>
          <cell r="J116">
            <v>14.608972032752845</v>
          </cell>
          <cell r="K116">
            <v>20.476076041395373</v>
          </cell>
          <cell r="L116">
            <v>35.085048074148219</v>
          </cell>
        </row>
        <row r="117">
          <cell r="A117" t="str">
            <v>HPS0020-ST-0040-002-B</v>
          </cell>
          <cell r="B117" t="str">
            <v>HPS0020-ST</v>
          </cell>
          <cell r="C117" t="str">
            <v>High Pressure Sodium 70</v>
          </cell>
          <cell r="D117">
            <v>40</v>
          </cell>
          <cell r="E117">
            <v>2</v>
          </cell>
          <cell r="F117" t="str">
            <v>HIGH PRESSURE SODIUM 70W (100)</v>
          </cell>
          <cell r="G117" t="str">
            <v>SHARED OR NO POLE</v>
          </cell>
          <cell r="H117">
            <v>1</v>
          </cell>
          <cell r="I117">
            <v>0</v>
          </cell>
          <cell r="J117">
            <v>14.608972032752845</v>
          </cell>
          <cell r="K117">
            <v>20.476076041395373</v>
          </cell>
          <cell r="L117">
            <v>35.085048074148219</v>
          </cell>
        </row>
        <row r="118">
          <cell r="A118" t="str">
            <v>HPS0020-ST-0040-003-B</v>
          </cell>
          <cell r="B118" t="str">
            <v>HPS0020-ST</v>
          </cell>
          <cell r="C118" t="str">
            <v>High Pressure Sodium 70</v>
          </cell>
          <cell r="D118">
            <v>40</v>
          </cell>
          <cell r="E118">
            <v>3</v>
          </cell>
          <cell r="F118" t="str">
            <v>HIGH PRESSURE SODIUM 70W (100)</v>
          </cell>
          <cell r="G118" t="str">
            <v>SHARED OR NO POLE</v>
          </cell>
          <cell r="H118">
            <v>1</v>
          </cell>
          <cell r="I118">
            <v>0</v>
          </cell>
          <cell r="J118">
            <v>14.608972032752845</v>
          </cell>
          <cell r="K118">
            <v>20.476076041395373</v>
          </cell>
          <cell r="L118">
            <v>35.085048074148219</v>
          </cell>
        </row>
        <row r="119">
          <cell r="A119" t="str">
            <v>HPS0020-ST-0040-004-B</v>
          </cell>
          <cell r="B119" t="str">
            <v>HPS0020-ST</v>
          </cell>
          <cell r="C119" t="str">
            <v>High Pressure Sodium 70</v>
          </cell>
          <cell r="D119">
            <v>40</v>
          </cell>
          <cell r="E119">
            <v>4</v>
          </cell>
          <cell r="F119" t="str">
            <v>HIGH PRESSURE SODIUM 70W (100)</v>
          </cell>
          <cell r="G119" t="str">
            <v>SHARED OR NO POLE</v>
          </cell>
          <cell r="H119">
            <v>1</v>
          </cell>
          <cell r="I119">
            <v>0</v>
          </cell>
          <cell r="J119">
            <v>14.608972032752845</v>
          </cell>
          <cell r="K119">
            <v>20.476076041395373</v>
          </cell>
          <cell r="L119">
            <v>35.085048074148219</v>
          </cell>
        </row>
        <row r="120">
          <cell r="A120" t="str">
            <v>HPS0020-ST-0350-001-B</v>
          </cell>
          <cell r="B120" t="str">
            <v>HPS0020-ST</v>
          </cell>
          <cell r="C120" t="str">
            <v>High Pressure Sodium 70</v>
          </cell>
          <cell r="D120">
            <v>350</v>
          </cell>
          <cell r="E120">
            <v>1</v>
          </cell>
          <cell r="F120" t="str">
            <v>HIGH PRESSURE SODIUM 70W (100)</v>
          </cell>
          <cell r="G120" t="str">
            <v>WOOD POLE</v>
          </cell>
          <cell r="H120">
            <v>1</v>
          </cell>
          <cell r="I120">
            <v>10.809914000000001</v>
          </cell>
          <cell r="J120">
            <v>14.608972032752845</v>
          </cell>
          <cell r="K120">
            <v>20.476076041395373</v>
          </cell>
          <cell r="L120">
            <v>45.894962074148218</v>
          </cell>
        </row>
        <row r="121">
          <cell r="A121" t="str">
            <v>HPS0020-ST-0350-002-B</v>
          </cell>
          <cell r="B121" t="str">
            <v>HPS0020-ST</v>
          </cell>
          <cell r="C121" t="str">
            <v>High Pressure Sodium 70</v>
          </cell>
          <cell r="D121">
            <v>350</v>
          </cell>
          <cell r="E121">
            <v>2</v>
          </cell>
          <cell r="F121" t="str">
            <v>HIGH PRESSURE SODIUM 70W (100)</v>
          </cell>
          <cell r="G121" t="str">
            <v>WOOD POLE</v>
          </cell>
          <cell r="H121">
            <v>1</v>
          </cell>
          <cell r="I121">
            <v>10.809914000000001</v>
          </cell>
          <cell r="J121">
            <v>14.608972032752845</v>
          </cell>
          <cell r="K121">
            <v>20.476076041395373</v>
          </cell>
          <cell r="L121">
            <v>45.894962074148218</v>
          </cell>
        </row>
        <row r="122">
          <cell r="A122" t="str">
            <v>HPS0020-ST-0350-003-B</v>
          </cell>
          <cell r="B122" t="str">
            <v>HPS0020-ST</v>
          </cell>
          <cell r="C122" t="str">
            <v>High Pressure Sodium 70</v>
          </cell>
          <cell r="D122">
            <v>350</v>
          </cell>
          <cell r="E122">
            <v>3</v>
          </cell>
          <cell r="F122" t="str">
            <v>HIGH PRESSURE SODIUM 70W (100)</v>
          </cell>
          <cell r="G122" t="str">
            <v>WOOD POLE</v>
          </cell>
          <cell r="H122">
            <v>1</v>
          </cell>
          <cell r="I122">
            <v>10.809914000000001</v>
          </cell>
          <cell r="J122">
            <v>14.608972032752845</v>
          </cell>
          <cell r="K122">
            <v>20.476076041395373</v>
          </cell>
          <cell r="L122">
            <v>45.894962074148218</v>
          </cell>
        </row>
        <row r="123">
          <cell r="A123" t="str">
            <v>HPS0020-ST-0350-004-B</v>
          </cell>
          <cell r="B123" t="str">
            <v>HPS0020-ST</v>
          </cell>
          <cell r="C123" t="str">
            <v>High Pressure Sodium 70</v>
          </cell>
          <cell r="D123">
            <v>350</v>
          </cell>
          <cell r="E123">
            <v>4</v>
          </cell>
          <cell r="F123" t="str">
            <v>HIGH PRESSURE SODIUM 70W (100)</v>
          </cell>
          <cell r="G123" t="str">
            <v>WOOD POLE</v>
          </cell>
          <cell r="H123">
            <v>1</v>
          </cell>
          <cell r="I123">
            <v>10.809914000000001</v>
          </cell>
          <cell r="J123">
            <v>14.608972032752845</v>
          </cell>
          <cell r="K123">
            <v>20.476076041395373</v>
          </cell>
          <cell r="L123">
            <v>45.894962074148218</v>
          </cell>
        </row>
        <row r="124">
          <cell r="A124" t="str">
            <v>HPS0020-ST-0360-001-B</v>
          </cell>
          <cell r="B124" t="str">
            <v>HPS0020-ST</v>
          </cell>
          <cell r="C124" t="str">
            <v>High Pressure Sodium 70</v>
          </cell>
          <cell r="D124">
            <v>360</v>
          </cell>
          <cell r="E124">
            <v>1</v>
          </cell>
          <cell r="F124" t="str">
            <v>HIGH PRESSURE SODIUM 70W (100)</v>
          </cell>
          <cell r="G124" t="str">
            <v>STEEL POLE</v>
          </cell>
          <cell r="H124">
            <v>1</v>
          </cell>
          <cell r="I124">
            <v>9.8748837500000004</v>
          </cell>
          <cell r="J124">
            <v>14.608972032752845</v>
          </cell>
          <cell r="K124">
            <v>20.476076041395373</v>
          </cell>
          <cell r="L124">
            <v>44.959931824148221</v>
          </cell>
        </row>
        <row r="125">
          <cell r="A125" t="str">
            <v>HPS0020-ST-0360-002-B</v>
          </cell>
          <cell r="B125" t="str">
            <v>HPS0020-ST</v>
          </cell>
          <cell r="C125" t="str">
            <v>High Pressure Sodium 70</v>
          </cell>
          <cell r="D125">
            <v>360</v>
          </cell>
          <cell r="E125">
            <v>2</v>
          </cell>
          <cell r="F125" t="str">
            <v>HIGH PRESSURE SODIUM 70W (100)</v>
          </cell>
          <cell r="G125" t="str">
            <v>STEEL POLE</v>
          </cell>
          <cell r="H125">
            <v>1</v>
          </cell>
          <cell r="I125">
            <v>9.8748837500000004</v>
          </cell>
          <cell r="J125">
            <v>14.608972032752845</v>
          </cell>
          <cell r="K125">
            <v>20.476076041395373</v>
          </cell>
          <cell r="L125">
            <v>44.959931824148221</v>
          </cell>
        </row>
        <row r="126">
          <cell r="A126" t="str">
            <v>HPS0020-ST-0360-003-B</v>
          </cell>
          <cell r="B126" t="str">
            <v>HPS0020-ST</v>
          </cell>
          <cell r="C126" t="str">
            <v>High Pressure Sodium 70</v>
          </cell>
          <cell r="D126">
            <v>360</v>
          </cell>
          <cell r="E126">
            <v>3</v>
          </cell>
          <cell r="F126" t="str">
            <v>HIGH PRESSURE SODIUM 70W (100)</v>
          </cell>
          <cell r="G126" t="str">
            <v>STEEL POLE</v>
          </cell>
          <cell r="H126">
            <v>1</v>
          </cell>
          <cell r="I126">
            <v>9.8748837500000004</v>
          </cell>
          <cell r="J126">
            <v>14.608972032752845</v>
          </cell>
          <cell r="K126">
            <v>20.476076041395373</v>
          </cell>
          <cell r="L126">
            <v>44.959931824148221</v>
          </cell>
        </row>
        <row r="127">
          <cell r="A127" t="str">
            <v>HPS0020-ST-0360-004-B</v>
          </cell>
          <cell r="B127" t="str">
            <v>HPS0020-ST</v>
          </cell>
          <cell r="C127" t="str">
            <v>High Pressure Sodium 70</v>
          </cell>
          <cell r="D127">
            <v>360</v>
          </cell>
          <cell r="E127">
            <v>4</v>
          </cell>
          <cell r="F127" t="str">
            <v>HIGH PRESSURE SODIUM 70W (100)</v>
          </cell>
          <cell r="G127" t="str">
            <v>STEEL POLE</v>
          </cell>
          <cell r="H127">
            <v>1</v>
          </cell>
          <cell r="I127">
            <v>9.8748837500000004</v>
          </cell>
          <cell r="J127">
            <v>14.608972032752845</v>
          </cell>
          <cell r="K127">
            <v>20.476076041395373</v>
          </cell>
          <cell r="L127">
            <v>44.959931824148221</v>
          </cell>
        </row>
        <row r="128">
          <cell r="A128" t="str">
            <v>HPS0020-ST-0730-001-B</v>
          </cell>
          <cell r="B128" t="str">
            <v>HPS0020-ST</v>
          </cell>
          <cell r="C128" t="str">
            <v>High Pressure Sodium 70</v>
          </cell>
          <cell r="D128">
            <v>730</v>
          </cell>
          <cell r="E128">
            <v>1</v>
          </cell>
          <cell r="F128" t="str">
            <v>HIGH PRESSURE SODIUM 70W (100)</v>
          </cell>
          <cell r="G128" t="str">
            <v>STEEL POLE</v>
          </cell>
          <cell r="H128">
            <v>2</v>
          </cell>
          <cell r="I128">
            <v>9.8748837500000004</v>
          </cell>
          <cell r="J128">
            <v>14.608972032752845</v>
          </cell>
          <cell r="K128">
            <v>20.476076041395373</v>
          </cell>
          <cell r="L128">
            <v>40.022489949148216</v>
          </cell>
        </row>
        <row r="129">
          <cell r="A129" t="str">
            <v>HPS0020-ST-0730-002-B</v>
          </cell>
          <cell r="B129" t="str">
            <v>HPS0020-ST</v>
          </cell>
          <cell r="C129" t="str">
            <v>High Pressure Sodium 70</v>
          </cell>
          <cell r="D129">
            <v>730</v>
          </cell>
          <cell r="E129">
            <v>2</v>
          </cell>
          <cell r="F129" t="str">
            <v>HIGH PRESSURE SODIUM 70W (100)</v>
          </cell>
          <cell r="G129" t="str">
            <v>STEEL POLE</v>
          </cell>
          <cell r="H129">
            <v>2</v>
          </cell>
          <cell r="I129">
            <v>9.8748837500000004</v>
          </cell>
          <cell r="J129">
            <v>14.608972032752845</v>
          </cell>
          <cell r="K129">
            <v>20.476076041395373</v>
          </cell>
          <cell r="L129">
            <v>40.022489949148216</v>
          </cell>
        </row>
        <row r="130">
          <cell r="A130" t="str">
            <v>HPS0020-ST-0730-003-B</v>
          </cell>
          <cell r="B130" t="str">
            <v>HPS0020-ST</v>
          </cell>
          <cell r="C130" t="str">
            <v>High Pressure Sodium 70</v>
          </cell>
          <cell r="D130">
            <v>730</v>
          </cell>
          <cell r="E130">
            <v>3</v>
          </cell>
          <cell r="F130" t="str">
            <v>HIGH PRESSURE SODIUM 70W (100)</v>
          </cell>
          <cell r="G130" t="str">
            <v>STEEL POLE</v>
          </cell>
          <cell r="H130">
            <v>2</v>
          </cell>
          <cell r="I130">
            <v>9.8748837500000004</v>
          </cell>
          <cell r="J130">
            <v>14.608972032752845</v>
          </cell>
          <cell r="K130">
            <v>20.476076041395373</v>
          </cell>
          <cell r="L130">
            <v>40.022489949148216</v>
          </cell>
        </row>
        <row r="131">
          <cell r="A131" t="str">
            <v>HPS0020-ST-0730-004-B</v>
          </cell>
          <cell r="B131" t="str">
            <v>HPS0020-ST</v>
          </cell>
          <cell r="C131" t="str">
            <v>High Pressure Sodium 70</v>
          </cell>
          <cell r="D131">
            <v>730</v>
          </cell>
          <cell r="E131">
            <v>4</v>
          </cell>
          <cell r="F131" t="str">
            <v>HIGH PRESSURE SODIUM 70W (100)</v>
          </cell>
          <cell r="G131" t="str">
            <v>STEEL POLE</v>
          </cell>
          <cell r="H131">
            <v>2</v>
          </cell>
          <cell r="I131">
            <v>9.8748837500000004</v>
          </cell>
          <cell r="J131">
            <v>14.608972032752845</v>
          </cell>
          <cell r="K131">
            <v>20.476076041395373</v>
          </cell>
          <cell r="L131">
            <v>40.022489949148216</v>
          </cell>
        </row>
        <row r="132">
          <cell r="A132" t="str">
            <v>HPS0020-ST-0750-001-B</v>
          </cell>
          <cell r="B132" t="str">
            <v>HPS0020-ST</v>
          </cell>
          <cell r="C132" t="str">
            <v>High Pressure Sodium 70</v>
          </cell>
          <cell r="D132">
            <v>750</v>
          </cell>
          <cell r="E132">
            <v>1</v>
          </cell>
          <cell r="F132" t="str">
            <v>HIGH PRESSURE SODIUM 70W (100)</v>
          </cell>
          <cell r="G132" t="str">
            <v>SHARED OR NO POLE</v>
          </cell>
          <cell r="H132">
            <v>3</v>
          </cell>
          <cell r="I132">
            <v>0</v>
          </cell>
          <cell r="J132">
            <v>14.608972032752845</v>
          </cell>
          <cell r="K132">
            <v>20.476076041395373</v>
          </cell>
          <cell r="L132">
            <v>35.085048074148219</v>
          </cell>
        </row>
        <row r="133">
          <cell r="A133" t="str">
            <v>HPS0020-ST-0750-002-B</v>
          </cell>
          <cell r="B133" t="str">
            <v>HPS0020-ST</v>
          </cell>
          <cell r="C133" t="str">
            <v>High Pressure Sodium 70</v>
          </cell>
          <cell r="D133">
            <v>750</v>
          </cell>
          <cell r="E133">
            <v>2</v>
          </cell>
          <cell r="F133" t="str">
            <v>HIGH PRESSURE SODIUM 70W (100)</v>
          </cell>
          <cell r="G133" t="str">
            <v>SHARED OR NO POLE</v>
          </cell>
          <cell r="H133">
            <v>3</v>
          </cell>
          <cell r="I133">
            <v>0</v>
          </cell>
          <cell r="J133">
            <v>14.608972032752845</v>
          </cell>
          <cell r="K133">
            <v>20.476076041395373</v>
          </cell>
          <cell r="L133">
            <v>35.085048074148219</v>
          </cell>
        </row>
        <row r="134">
          <cell r="A134" t="str">
            <v>HPS0020-ST-0880-002-B</v>
          </cell>
          <cell r="B134" t="str">
            <v>HPS0020-ST</v>
          </cell>
          <cell r="C134" t="str">
            <v>High Pressure Sodium 70</v>
          </cell>
          <cell r="D134">
            <v>880</v>
          </cell>
          <cell r="E134">
            <v>2</v>
          </cell>
          <cell r="F134" t="str">
            <v>HIGH PRESSURE SODIUM 70W (100)</v>
          </cell>
          <cell r="G134" t="str">
            <v>STEEL POLE</v>
          </cell>
          <cell r="H134">
            <v>4</v>
          </cell>
          <cell r="I134">
            <v>9.8748837500000004</v>
          </cell>
          <cell r="J134">
            <v>14.608972032752845</v>
          </cell>
          <cell r="K134">
            <v>20.476076041395373</v>
          </cell>
          <cell r="L134">
            <v>37.553769011648221</v>
          </cell>
        </row>
        <row r="135">
          <cell r="A135" t="str">
            <v>HPS0020-ST-0880-004-B</v>
          </cell>
          <cell r="B135" t="str">
            <v>HPS0020-ST</v>
          </cell>
          <cell r="C135" t="str">
            <v>High Pressure Sodium 70</v>
          </cell>
          <cell r="D135">
            <v>880</v>
          </cell>
          <cell r="E135">
            <v>4</v>
          </cell>
          <cell r="F135" t="str">
            <v>HIGH PRESSURE SODIUM 70W (100)</v>
          </cell>
          <cell r="G135" t="str">
            <v>STEEL POLE</v>
          </cell>
          <cell r="H135">
            <v>4</v>
          </cell>
          <cell r="I135">
            <v>9.8748837500000004</v>
          </cell>
          <cell r="J135">
            <v>14.608972032752845</v>
          </cell>
          <cell r="K135">
            <v>20.476076041395373</v>
          </cell>
          <cell r="L135">
            <v>37.553769011648221</v>
          </cell>
        </row>
        <row r="136">
          <cell r="A136" t="str">
            <v>HPS0020-ST-0890-001-B</v>
          </cell>
          <cell r="B136" t="str">
            <v>HPS0020-ST</v>
          </cell>
          <cell r="C136" t="str">
            <v>High Pressure Sodium 70</v>
          </cell>
          <cell r="D136">
            <v>890</v>
          </cell>
          <cell r="E136">
            <v>1</v>
          </cell>
          <cell r="F136" t="str">
            <v>HIGH PRESSURE SODIUM 70W (100)</v>
          </cell>
          <cell r="G136" t="str">
            <v>SHARED OR NO POLE</v>
          </cell>
          <cell r="H136">
            <v>2</v>
          </cell>
          <cell r="I136">
            <v>0</v>
          </cell>
          <cell r="J136">
            <v>14.608972032752845</v>
          </cell>
          <cell r="K136">
            <v>20.476076041395373</v>
          </cell>
          <cell r="L136">
            <v>35.085048074148219</v>
          </cell>
        </row>
        <row r="137">
          <cell r="A137" t="str">
            <v>HPS0020-ST-0890-002-B</v>
          </cell>
          <cell r="B137" t="str">
            <v>HPS0020-ST</v>
          </cell>
          <cell r="C137" t="str">
            <v>High Pressure Sodium 70</v>
          </cell>
          <cell r="D137">
            <v>890</v>
          </cell>
          <cell r="E137">
            <v>2</v>
          </cell>
          <cell r="F137" t="str">
            <v>HIGH PRESSURE SODIUM 70W (100)</v>
          </cell>
          <cell r="G137" t="str">
            <v>SHARED OR NO POLE</v>
          </cell>
          <cell r="H137">
            <v>2</v>
          </cell>
          <cell r="I137">
            <v>0</v>
          </cell>
          <cell r="J137">
            <v>14.608972032752845</v>
          </cell>
          <cell r="K137">
            <v>20.476076041395373</v>
          </cell>
          <cell r="L137">
            <v>35.085048074148219</v>
          </cell>
        </row>
        <row r="138">
          <cell r="A138" t="str">
            <v>HPS0020-ST-0890-003-B</v>
          </cell>
          <cell r="B138" t="str">
            <v>HPS0020-ST</v>
          </cell>
          <cell r="C138" t="str">
            <v>High Pressure Sodium 70</v>
          </cell>
          <cell r="D138">
            <v>890</v>
          </cell>
          <cell r="E138">
            <v>3</v>
          </cell>
          <cell r="F138" t="str">
            <v>HIGH PRESSURE SODIUM 70W (100)</v>
          </cell>
          <cell r="G138" t="str">
            <v>SHARED OR NO POLE</v>
          </cell>
          <cell r="H138">
            <v>2</v>
          </cell>
          <cell r="I138">
            <v>0</v>
          </cell>
          <cell r="J138">
            <v>14.608972032752845</v>
          </cell>
          <cell r="K138">
            <v>20.476076041395373</v>
          </cell>
          <cell r="L138">
            <v>35.085048074148219</v>
          </cell>
        </row>
        <row r="139">
          <cell r="A139" t="str">
            <v>HPS0020-ST-0890-004-B</v>
          </cell>
          <cell r="B139" t="str">
            <v>HPS0020-ST</v>
          </cell>
          <cell r="C139" t="str">
            <v>High Pressure Sodium 70</v>
          </cell>
          <cell r="D139">
            <v>890</v>
          </cell>
          <cell r="E139">
            <v>4</v>
          </cell>
          <cell r="F139" t="str">
            <v>HIGH PRESSURE SODIUM 70W (100)</v>
          </cell>
          <cell r="G139" t="str">
            <v>SHARED OR NO POLE</v>
          </cell>
          <cell r="H139">
            <v>2</v>
          </cell>
          <cell r="I139">
            <v>0</v>
          </cell>
          <cell r="J139">
            <v>14.608972032752845</v>
          </cell>
          <cell r="K139">
            <v>20.476076041395373</v>
          </cell>
          <cell r="L139">
            <v>35.085048074148219</v>
          </cell>
        </row>
        <row r="140">
          <cell r="A140" t="str">
            <v>HPS0020-ST-0910-001-B</v>
          </cell>
          <cell r="B140" t="str">
            <v>HPS0020-ST</v>
          </cell>
          <cell r="C140" t="str">
            <v>High Pressure Sodium 70</v>
          </cell>
          <cell r="D140">
            <v>910</v>
          </cell>
          <cell r="E140">
            <v>1</v>
          </cell>
          <cell r="F140" t="str">
            <v>HIGH PRESSURE SODIUM 70W (100)</v>
          </cell>
          <cell r="G140" t="str">
            <v>WOOD POLE</v>
          </cell>
          <cell r="H140">
            <v>2</v>
          </cell>
          <cell r="I140">
            <v>10.809914000000001</v>
          </cell>
          <cell r="J140">
            <v>14.608972032752845</v>
          </cell>
          <cell r="K140">
            <v>20.476076041395373</v>
          </cell>
          <cell r="L140">
            <v>40.490005074148222</v>
          </cell>
        </row>
        <row r="141">
          <cell r="A141" t="str">
            <v>HPS0020-ST-0910-002-B</v>
          </cell>
          <cell r="B141" t="str">
            <v>HPS0020-ST</v>
          </cell>
          <cell r="C141" t="str">
            <v>High Pressure Sodium 70</v>
          </cell>
          <cell r="D141">
            <v>910</v>
          </cell>
          <cell r="E141">
            <v>2</v>
          </cell>
          <cell r="F141" t="str">
            <v>HIGH PRESSURE SODIUM 70W (100)</v>
          </cell>
          <cell r="G141" t="str">
            <v>WOOD POLE</v>
          </cell>
          <cell r="H141">
            <v>2</v>
          </cell>
          <cell r="I141">
            <v>10.809914000000001</v>
          </cell>
          <cell r="J141">
            <v>14.608972032752845</v>
          </cell>
          <cell r="K141">
            <v>20.476076041395373</v>
          </cell>
          <cell r="L141">
            <v>40.490005074148222</v>
          </cell>
        </row>
        <row r="142">
          <cell r="A142" t="str">
            <v>HPS0020-ST-0910-004-B</v>
          </cell>
          <cell r="B142" t="str">
            <v>HPS0020-ST</v>
          </cell>
          <cell r="C142" t="str">
            <v>High Pressure Sodium 70</v>
          </cell>
          <cell r="D142">
            <v>910</v>
          </cell>
          <cell r="E142">
            <v>4</v>
          </cell>
          <cell r="F142" t="str">
            <v>HIGH PRESSURE SODIUM 70W (100)</v>
          </cell>
          <cell r="G142" t="str">
            <v>WOOD POLE</v>
          </cell>
          <cell r="H142">
            <v>2</v>
          </cell>
          <cell r="I142">
            <v>10.809914000000001</v>
          </cell>
          <cell r="J142">
            <v>14.608972032752845</v>
          </cell>
          <cell r="K142">
            <v>20.476076041395373</v>
          </cell>
          <cell r="L142">
            <v>40.490005074148222</v>
          </cell>
        </row>
        <row r="143">
          <cell r="A143" t="str">
            <v>HPS0020-TA-0090-001-B</v>
          </cell>
          <cell r="B143" t="str">
            <v>HPS0020-TA</v>
          </cell>
          <cell r="C143" t="str">
            <v>High Pressure Sodium 70</v>
          </cell>
          <cell r="D143">
            <v>90</v>
          </cell>
          <cell r="E143">
            <v>1</v>
          </cell>
          <cell r="F143" t="str">
            <v>HIGH PRESSURE SODIUM 70W TWIN ARC</v>
          </cell>
          <cell r="G143" t="str">
            <v>SHARED OR NO POLE</v>
          </cell>
          <cell r="H143">
            <v>1</v>
          </cell>
          <cell r="I143">
            <v>0</v>
          </cell>
          <cell r="J143">
            <v>15.961350977049367</v>
          </cell>
          <cell r="K143">
            <v>25.214642041395376</v>
          </cell>
          <cell r="L143">
            <v>41.175993018444743</v>
          </cell>
        </row>
        <row r="144">
          <cell r="A144" t="str">
            <v>HPS0020-TA-0090-002-B</v>
          </cell>
          <cell r="B144" t="str">
            <v>HPS0020-TA</v>
          </cell>
          <cell r="C144" t="str">
            <v>High Pressure Sodium 70</v>
          </cell>
          <cell r="D144">
            <v>90</v>
          </cell>
          <cell r="E144">
            <v>2</v>
          </cell>
          <cell r="F144" t="str">
            <v>HIGH PRESSURE SODIUM 70W TWIN ARC</v>
          </cell>
          <cell r="G144" t="str">
            <v>SHARED OR NO POLE</v>
          </cell>
          <cell r="H144">
            <v>1</v>
          </cell>
          <cell r="I144">
            <v>0</v>
          </cell>
          <cell r="J144">
            <v>15.961350977049367</v>
          </cell>
          <cell r="K144">
            <v>25.214642041395376</v>
          </cell>
          <cell r="L144">
            <v>41.175993018444743</v>
          </cell>
        </row>
        <row r="145">
          <cell r="A145" t="str">
            <v>HPS0020-TA-0090-003-B</v>
          </cell>
          <cell r="B145" t="str">
            <v>HPS0020-TA</v>
          </cell>
          <cell r="C145" t="str">
            <v>High Pressure Sodium 70</v>
          </cell>
          <cell r="D145">
            <v>90</v>
          </cell>
          <cell r="E145">
            <v>3</v>
          </cell>
          <cell r="F145" t="str">
            <v>HIGH PRESSURE SODIUM 70W TWIN ARC</v>
          </cell>
          <cell r="G145" t="str">
            <v>SHARED OR NO POLE</v>
          </cell>
          <cell r="H145">
            <v>1</v>
          </cell>
          <cell r="I145">
            <v>0</v>
          </cell>
          <cell r="J145">
            <v>15.961350977049367</v>
          </cell>
          <cell r="K145">
            <v>25.214642041395376</v>
          </cell>
          <cell r="L145">
            <v>41.175993018444743</v>
          </cell>
        </row>
        <row r="146">
          <cell r="A146" t="str">
            <v>HPS0020-TA-0090-004-B</v>
          </cell>
          <cell r="B146" t="str">
            <v>HPS0020-TA</v>
          </cell>
          <cell r="C146" t="str">
            <v>High Pressure Sodium 70</v>
          </cell>
          <cell r="D146">
            <v>90</v>
          </cell>
          <cell r="E146">
            <v>4</v>
          </cell>
          <cell r="F146" t="str">
            <v>HIGH PRESSURE SODIUM 70W TWIN ARC</v>
          </cell>
          <cell r="G146" t="str">
            <v>SHARED OR NO POLE</v>
          </cell>
          <cell r="H146">
            <v>1</v>
          </cell>
          <cell r="I146">
            <v>0</v>
          </cell>
          <cell r="J146">
            <v>15.961350977049367</v>
          </cell>
          <cell r="K146">
            <v>25.214642041395376</v>
          </cell>
          <cell r="L146">
            <v>41.175993018444743</v>
          </cell>
        </row>
        <row r="147">
          <cell r="A147" t="str">
            <v>HPS0020-TA-0140-001-B</v>
          </cell>
          <cell r="B147" t="str">
            <v>HPS0020-TA</v>
          </cell>
          <cell r="C147" t="str">
            <v>High Pressure Sodium 70</v>
          </cell>
          <cell r="D147">
            <v>140</v>
          </cell>
          <cell r="E147">
            <v>1</v>
          </cell>
          <cell r="F147" t="str">
            <v>HIGH PRESSURE SODIUM 70W TWIN ARC</v>
          </cell>
          <cell r="G147" t="str">
            <v>WOOD POLE</v>
          </cell>
          <cell r="H147">
            <v>1</v>
          </cell>
          <cell r="I147">
            <v>10.809914000000001</v>
          </cell>
          <cell r="J147">
            <v>15.961350977049367</v>
          </cell>
          <cell r="K147">
            <v>25.214642041395376</v>
          </cell>
          <cell r="L147">
            <v>51.985907018444742</v>
          </cell>
        </row>
        <row r="148">
          <cell r="A148" t="str">
            <v>HPS0020-TA-0140-002-B</v>
          </cell>
          <cell r="B148" t="str">
            <v>HPS0020-TA</v>
          </cell>
          <cell r="C148" t="str">
            <v>High Pressure Sodium 70</v>
          </cell>
          <cell r="D148">
            <v>140</v>
          </cell>
          <cell r="E148">
            <v>2</v>
          </cell>
          <cell r="F148" t="str">
            <v>HIGH PRESSURE SODIUM 70W TWIN ARC</v>
          </cell>
          <cell r="G148" t="str">
            <v>WOOD POLE</v>
          </cell>
          <cell r="H148">
            <v>1</v>
          </cell>
          <cell r="I148">
            <v>10.809914000000001</v>
          </cell>
          <cell r="J148">
            <v>15.961350977049367</v>
          </cell>
          <cell r="K148">
            <v>25.214642041395376</v>
          </cell>
          <cell r="L148">
            <v>51.985907018444742</v>
          </cell>
        </row>
        <row r="149">
          <cell r="A149" t="str">
            <v>HPS0020-TA-0140-003-B</v>
          </cell>
          <cell r="B149" t="str">
            <v>HPS0020-TA</v>
          </cell>
          <cell r="C149" t="str">
            <v>High Pressure Sodium 70</v>
          </cell>
          <cell r="D149">
            <v>140</v>
          </cell>
          <cell r="E149">
            <v>3</v>
          </cell>
          <cell r="F149" t="str">
            <v>HIGH PRESSURE SODIUM 70W TWIN ARC</v>
          </cell>
          <cell r="G149" t="str">
            <v>WOOD POLE</v>
          </cell>
          <cell r="H149">
            <v>1</v>
          </cell>
          <cell r="I149">
            <v>10.809914000000001</v>
          </cell>
          <cell r="J149">
            <v>15.961350977049367</v>
          </cell>
          <cell r="K149">
            <v>25.214642041395376</v>
          </cell>
          <cell r="L149">
            <v>51.985907018444742</v>
          </cell>
        </row>
        <row r="150">
          <cell r="A150" t="str">
            <v>HPS0020-TA-0140-004-B</v>
          </cell>
          <cell r="B150" t="str">
            <v>HPS0020-TA</v>
          </cell>
          <cell r="C150" t="str">
            <v>High Pressure Sodium 70</v>
          </cell>
          <cell r="D150">
            <v>140</v>
          </cell>
          <cell r="E150">
            <v>4</v>
          </cell>
          <cell r="F150" t="str">
            <v>HIGH PRESSURE SODIUM 70W TWIN ARC</v>
          </cell>
          <cell r="G150" t="str">
            <v>WOOD POLE</v>
          </cell>
          <cell r="H150">
            <v>1</v>
          </cell>
          <cell r="I150">
            <v>10.809914000000001</v>
          </cell>
          <cell r="J150">
            <v>15.961350977049367</v>
          </cell>
          <cell r="K150">
            <v>25.214642041395376</v>
          </cell>
          <cell r="L150">
            <v>51.985907018444742</v>
          </cell>
        </row>
        <row r="151">
          <cell r="A151" t="str">
            <v>HPS0020-TA-0170-001-B</v>
          </cell>
          <cell r="B151" t="str">
            <v>HPS0020-TA</v>
          </cell>
          <cell r="C151" t="str">
            <v>High Pressure Sodium 70</v>
          </cell>
          <cell r="D151">
            <v>170</v>
          </cell>
          <cell r="E151">
            <v>1</v>
          </cell>
          <cell r="F151" t="str">
            <v>HIGH PRESSURE SODIUM 70W TWIN ARC</v>
          </cell>
          <cell r="G151" t="str">
            <v>STEEL POLE</v>
          </cell>
          <cell r="H151">
            <v>1</v>
          </cell>
          <cell r="I151">
            <v>9.8748837500000004</v>
          </cell>
          <cell r="J151">
            <v>15.961350977049367</v>
          </cell>
          <cell r="K151">
            <v>25.214642041395376</v>
          </cell>
          <cell r="L151">
            <v>51.050876768444745</v>
          </cell>
        </row>
        <row r="152">
          <cell r="A152" t="str">
            <v>HPS0020-TA-0170-002-B</v>
          </cell>
          <cell r="B152" t="str">
            <v>HPS0020-TA</v>
          </cell>
          <cell r="C152" t="str">
            <v>High Pressure Sodium 70</v>
          </cell>
          <cell r="D152">
            <v>170</v>
          </cell>
          <cell r="E152">
            <v>2</v>
          </cell>
          <cell r="F152" t="str">
            <v>HIGH PRESSURE SODIUM 70W TWIN ARC</v>
          </cell>
          <cell r="G152" t="str">
            <v>STEEL POLE</v>
          </cell>
          <cell r="H152">
            <v>1</v>
          </cell>
          <cell r="I152">
            <v>9.8748837500000004</v>
          </cell>
          <cell r="J152">
            <v>15.961350977049367</v>
          </cell>
          <cell r="K152">
            <v>25.214642041395376</v>
          </cell>
          <cell r="L152">
            <v>51.050876768444745</v>
          </cell>
        </row>
        <row r="153">
          <cell r="A153" t="str">
            <v>HPS0020-TA-0170-003-B</v>
          </cell>
          <cell r="B153" t="str">
            <v>HPS0020-TA</v>
          </cell>
          <cell r="C153" t="str">
            <v>High Pressure Sodium 70</v>
          </cell>
          <cell r="D153">
            <v>170</v>
          </cell>
          <cell r="E153">
            <v>3</v>
          </cell>
          <cell r="F153" t="str">
            <v>HIGH PRESSURE SODIUM 70W TWIN ARC</v>
          </cell>
          <cell r="G153" t="str">
            <v>STEEL POLE</v>
          </cell>
          <cell r="H153">
            <v>1</v>
          </cell>
          <cell r="I153">
            <v>9.8748837500000004</v>
          </cell>
          <cell r="J153">
            <v>15.961350977049367</v>
          </cell>
          <cell r="K153">
            <v>25.214642041395376</v>
          </cell>
          <cell r="L153">
            <v>51.050876768444745</v>
          </cell>
        </row>
        <row r="154">
          <cell r="A154" t="str">
            <v>HPS0020-TA-0170-004-B</v>
          </cell>
          <cell r="B154" t="str">
            <v>HPS0020-TA</v>
          </cell>
          <cell r="C154" t="str">
            <v>High Pressure Sodium 70</v>
          </cell>
          <cell r="D154">
            <v>170</v>
          </cell>
          <cell r="E154">
            <v>4</v>
          </cell>
          <cell r="F154" t="str">
            <v>HIGH PRESSURE SODIUM 70W TWIN ARC</v>
          </cell>
          <cell r="G154" t="str">
            <v>STEEL POLE</v>
          </cell>
          <cell r="H154">
            <v>1</v>
          </cell>
          <cell r="I154">
            <v>9.8748837500000004</v>
          </cell>
          <cell r="J154">
            <v>15.961350977049367</v>
          </cell>
          <cell r="K154">
            <v>25.214642041395376</v>
          </cell>
          <cell r="L154">
            <v>51.050876768444745</v>
          </cell>
        </row>
        <row r="155">
          <cell r="A155" t="str">
            <v>HPS0070-ST-0040-001-B</v>
          </cell>
          <cell r="B155" t="str">
            <v>HPS0070-ST</v>
          </cell>
          <cell r="C155" t="str">
            <v>High Pressure Sodium 100</v>
          </cell>
          <cell r="D155">
            <v>40</v>
          </cell>
          <cell r="E155">
            <v>1</v>
          </cell>
          <cell r="F155" t="str">
            <v>HIGH PRESSURE SODIUM 70W (100)</v>
          </cell>
          <cell r="G155" t="str">
            <v>SHARED OR NO POLE</v>
          </cell>
          <cell r="H155">
            <v>1</v>
          </cell>
          <cell r="I155">
            <v>0</v>
          </cell>
          <cell r="J155">
            <v>14.608972032752845</v>
          </cell>
          <cell r="K155">
            <v>20.476076041395373</v>
          </cell>
          <cell r="L155">
            <v>35.085048074148219</v>
          </cell>
        </row>
        <row r="156">
          <cell r="A156" t="str">
            <v>HPS0070-ST-0040-002-B</v>
          </cell>
          <cell r="B156" t="str">
            <v>HPS0070-ST</v>
          </cell>
          <cell r="C156" t="str">
            <v>High Pressure Sodium 100</v>
          </cell>
          <cell r="D156">
            <v>40</v>
          </cell>
          <cell r="E156">
            <v>2</v>
          </cell>
          <cell r="F156" t="str">
            <v>HIGH PRESSURE SODIUM 70W (100)</v>
          </cell>
          <cell r="G156" t="str">
            <v>SHARED OR NO POLE</v>
          </cell>
          <cell r="H156">
            <v>1</v>
          </cell>
          <cell r="I156">
            <v>0</v>
          </cell>
          <cell r="J156">
            <v>14.608972032752845</v>
          </cell>
          <cell r="K156">
            <v>20.476076041395373</v>
          </cell>
          <cell r="L156">
            <v>35.085048074148219</v>
          </cell>
        </row>
        <row r="157">
          <cell r="A157" t="str">
            <v>HPS0070-ST-0350-002-B</v>
          </cell>
          <cell r="B157" t="str">
            <v>HPS0070-ST</v>
          </cell>
          <cell r="C157" t="str">
            <v>High Pressure Sodium 100</v>
          </cell>
          <cell r="D157">
            <v>350</v>
          </cell>
          <cell r="E157">
            <v>2</v>
          </cell>
          <cell r="F157" t="str">
            <v>HIGH PRESSURE SODIUM 70W (100)</v>
          </cell>
          <cell r="G157" t="str">
            <v>WOOD POLE</v>
          </cell>
          <cell r="H157">
            <v>1</v>
          </cell>
          <cell r="I157">
            <v>10.809914000000001</v>
          </cell>
          <cell r="J157">
            <v>14.608972032752845</v>
          </cell>
          <cell r="K157">
            <v>20.476076041395373</v>
          </cell>
          <cell r="L157">
            <v>45.894962074148218</v>
          </cell>
        </row>
        <row r="158">
          <cell r="A158" t="str">
            <v>HPS0070-ST-0360-002-B</v>
          </cell>
          <cell r="B158" t="str">
            <v>HPS0070-ST</v>
          </cell>
          <cell r="C158" t="str">
            <v>High Pressure Sodium 100</v>
          </cell>
          <cell r="D158">
            <v>360</v>
          </cell>
          <cell r="E158">
            <v>2</v>
          </cell>
          <cell r="F158" t="str">
            <v>HIGH PRESSURE SODIUM 70W (100)</v>
          </cell>
          <cell r="G158" t="str">
            <v>STEEL POLE</v>
          </cell>
          <cell r="H158">
            <v>1</v>
          </cell>
          <cell r="I158">
            <v>9.8748837500000004</v>
          </cell>
          <cell r="J158">
            <v>14.608972032752845</v>
          </cell>
          <cell r="K158">
            <v>20.476076041395373</v>
          </cell>
          <cell r="L158">
            <v>44.959931824148221</v>
          </cell>
        </row>
        <row r="159">
          <cell r="A159" t="str">
            <v>HPS0080-ST-0001-006-B</v>
          </cell>
          <cell r="B159" t="str">
            <v>HPS0080-ST</v>
          </cell>
          <cell r="C159" t="str">
            <v>High Pressure Sodium 120</v>
          </cell>
          <cell r="D159">
            <v>1</v>
          </cell>
          <cell r="E159">
            <v>6</v>
          </cell>
          <cell r="F159" t="str">
            <v>NO CAPITAL</v>
          </cell>
          <cell r="G159" t="str">
            <v>NO CAPITAL</v>
          </cell>
          <cell r="H159">
            <v>1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HPS0080-ST-0050-002-B</v>
          </cell>
          <cell r="B160" t="str">
            <v>HPS0080-ST</v>
          </cell>
          <cell r="C160" t="str">
            <v>High Pressure Sodium 120</v>
          </cell>
          <cell r="D160">
            <v>50</v>
          </cell>
          <cell r="E160">
            <v>2</v>
          </cell>
          <cell r="F160" t="str">
            <v>HIGH PRESSURE SODIUM 150W</v>
          </cell>
          <cell r="G160" t="str">
            <v>SHARED OR NO POLE</v>
          </cell>
          <cell r="H160">
            <v>1</v>
          </cell>
          <cell r="I160">
            <v>0</v>
          </cell>
          <cell r="J160">
            <v>14.900840477049368</v>
          </cell>
          <cell r="K160">
            <v>20.103683041395374</v>
          </cell>
          <cell r="L160">
            <v>35.004523518444742</v>
          </cell>
        </row>
        <row r="161">
          <cell r="A161" t="str">
            <v>HPS0080-ST-0310-002-B</v>
          </cell>
          <cell r="B161" t="str">
            <v>HPS0080-ST</v>
          </cell>
          <cell r="C161" t="str">
            <v>High Pressure Sodium 120</v>
          </cell>
          <cell r="D161">
            <v>310</v>
          </cell>
          <cell r="E161">
            <v>2</v>
          </cell>
          <cell r="F161" t="str">
            <v>HIGH PRESSURE SODIUM 150W</v>
          </cell>
          <cell r="G161" t="str">
            <v>STEEL POLE</v>
          </cell>
          <cell r="H161">
            <v>1</v>
          </cell>
          <cell r="I161">
            <v>9.8748837500000004</v>
          </cell>
          <cell r="J161">
            <v>14.900840477049368</v>
          </cell>
          <cell r="K161">
            <v>20.103683041395374</v>
          </cell>
          <cell r="L161">
            <v>44.879407268444744</v>
          </cell>
        </row>
        <row r="162">
          <cell r="A162" t="str">
            <v>HPS0090-ST-0001-006-B</v>
          </cell>
          <cell r="B162" t="str">
            <v>HPS0090-ST</v>
          </cell>
          <cell r="C162" t="str">
            <v>High Pressure Sodium 150</v>
          </cell>
          <cell r="D162">
            <v>1</v>
          </cell>
          <cell r="E162">
            <v>6</v>
          </cell>
          <cell r="F162" t="str">
            <v>NO CAPITAL</v>
          </cell>
          <cell r="G162" t="str">
            <v>NO CAPITAL</v>
          </cell>
          <cell r="H162">
            <v>1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HPS0090-ST-0050-001-B</v>
          </cell>
          <cell r="B163" t="str">
            <v>HPS0090-ST</v>
          </cell>
          <cell r="C163" t="str">
            <v>High Pressure Sodium 150</v>
          </cell>
          <cell r="D163">
            <v>50</v>
          </cell>
          <cell r="E163">
            <v>1</v>
          </cell>
          <cell r="F163" t="str">
            <v>HIGH PRESSURE SODIUM 150W</v>
          </cell>
          <cell r="G163" t="str">
            <v>SHARED OR NO POLE</v>
          </cell>
          <cell r="H163">
            <v>1</v>
          </cell>
          <cell r="I163">
            <v>0</v>
          </cell>
          <cell r="J163">
            <v>26.110000210382704</v>
          </cell>
          <cell r="K163">
            <v>20.103683041395374</v>
          </cell>
          <cell r="L163">
            <v>46.213683251778079</v>
          </cell>
        </row>
        <row r="164">
          <cell r="A164" t="str">
            <v>HPS0090-ST-0050-002-B</v>
          </cell>
          <cell r="B164" t="str">
            <v>HPS0090-ST</v>
          </cell>
          <cell r="C164" t="str">
            <v>High Pressure Sodium 150</v>
          </cell>
          <cell r="D164">
            <v>50</v>
          </cell>
          <cell r="E164">
            <v>2</v>
          </cell>
          <cell r="F164" t="str">
            <v>HIGH PRESSURE SODIUM 150W</v>
          </cell>
          <cell r="G164" t="str">
            <v>SHARED OR NO POLE</v>
          </cell>
          <cell r="H164">
            <v>1</v>
          </cell>
          <cell r="I164">
            <v>0</v>
          </cell>
          <cell r="J164">
            <v>26.110000210382704</v>
          </cell>
          <cell r="K164">
            <v>20.103683041395374</v>
          </cell>
          <cell r="L164">
            <v>46.213683251778079</v>
          </cell>
        </row>
        <row r="165">
          <cell r="A165" t="str">
            <v>HPS0090-ST-0050-003-B</v>
          </cell>
          <cell r="B165" t="str">
            <v>HPS0090-ST</v>
          </cell>
          <cell r="C165" t="str">
            <v>High Pressure Sodium 150</v>
          </cell>
          <cell r="D165">
            <v>50</v>
          </cell>
          <cell r="E165">
            <v>3</v>
          </cell>
          <cell r="F165" t="str">
            <v>HIGH PRESSURE SODIUM 150W</v>
          </cell>
          <cell r="G165" t="str">
            <v>SHARED OR NO POLE</v>
          </cell>
          <cell r="H165">
            <v>1</v>
          </cell>
          <cell r="I165">
            <v>0</v>
          </cell>
          <cell r="J165">
            <v>26.110000210382704</v>
          </cell>
          <cell r="K165">
            <v>20.103683041395374</v>
          </cell>
          <cell r="L165">
            <v>46.213683251778079</v>
          </cell>
        </row>
        <row r="166">
          <cell r="A166" t="str">
            <v>HPS0090-ST-0050-004-B</v>
          </cell>
          <cell r="B166" t="str">
            <v>HPS0090-ST</v>
          </cell>
          <cell r="C166" t="str">
            <v>High Pressure Sodium 150</v>
          </cell>
          <cell r="D166">
            <v>50</v>
          </cell>
          <cell r="E166">
            <v>4</v>
          </cell>
          <cell r="F166" t="str">
            <v>HIGH PRESSURE SODIUM 150W</v>
          </cell>
          <cell r="G166" t="str">
            <v>SHARED OR NO POLE</v>
          </cell>
          <cell r="H166">
            <v>1</v>
          </cell>
          <cell r="I166">
            <v>0</v>
          </cell>
          <cell r="J166">
            <v>26.110000210382704</v>
          </cell>
          <cell r="K166">
            <v>20.103683041395374</v>
          </cell>
          <cell r="L166">
            <v>46.213683251778079</v>
          </cell>
        </row>
        <row r="167">
          <cell r="A167" t="str">
            <v>HPS0090-ST-0220-001-B</v>
          </cell>
          <cell r="B167" t="str">
            <v>HPS0090-ST</v>
          </cell>
          <cell r="C167" t="str">
            <v>High Pressure Sodium 150</v>
          </cell>
          <cell r="D167">
            <v>220</v>
          </cell>
          <cell r="E167">
            <v>1</v>
          </cell>
          <cell r="F167" t="str">
            <v>HIGH PRESSURE SODIUM 150W</v>
          </cell>
          <cell r="G167" t="str">
            <v>WOOD POLE</v>
          </cell>
          <cell r="H167">
            <v>1</v>
          </cell>
          <cell r="I167">
            <v>10.809914000000001</v>
          </cell>
          <cell r="J167">
            <v>26.110000210382704</v>
          </cell>
          <cell r="K167">
            <v>20.103683041395374</v>
          </cell>
          <cell r="L167">
            <v>57.023597251778078</v>
          </cell>
        </row>
        <row r="168">
          <cell r="A168" t="str">
            <v>HPS0090-ST-0220-002-B</v>
          </cell>
          <cell r="B168" t="str">
            <v>HPS0090-ST</v>
          </cell>
          <cell r="C168" t="str">
            <v>High Pressure Sodium 150</v>
          </cell>
          <cell r="D168">
            <v>220</v>
          </cell>
          <cell r="E168">
            <v>2</v>
          </cell>
          <cell r="F168" t="str">
            <v>HIGH PRESSURE SODIUM 150W</v>
          </cell>
          <cell r="G168" t="str">
            <v>WOOD POLE</v>
          </cell>
          <cell r="H168">
            <v>1</v>
          </cell>
          <cell r="I168">
            <v>10.809914000000001</v>
          </cell>
          <cell r="J168">
            <v>26.110000210382704</v>
          </cell>
          <cell r="K168">
            <v>20.103683041395374</v>
          </cell>
          <cell r="L168">
            <v>57.023597251778078</v>
          </cell>
        </row>
        <row r="169">
          <cell r="A169" t="str">
            <v>HPS0090-ST-0220-003-B</v>
          </cell>
          <cell r="B169" t="str">
            <v>HPS0090-ST</v>
          </cell>
          <cell r="C169" t="str">
            <v>High Pressure Sodium 150</v>
          </cell>
          <cell r="D169">
            <v>220</v>
          </cell>
          <cell r="E169">
            <v>3</v>
          </cell>
          <cell r="F169" t="str">
            <v>HIGH PRESSURE SODIUM 150W</v>
          </cell>
          <cell r="G169" t="str">
            <v>WOOD POLE</v>
          </cell>
          <cell r="H169">
            <v>1</v>
          </cell>
          <cell r="I169">
            <v>10.809914000000001</v>
          </cell>
          <cell r="J169">
            <v>26.110000210382704</v>
          </cell>
          <cell r="K169">
            <v>20.103683041395374</v>
          </cell>
          <cell r="L169">
            <v>57.023597251778078</v>
          </cell>
        </row>
        <row r="170">
          <cell r="A170" t="str">
            <v>HPS0090-ST-0220-004-B</v>
          </cell>
          <cell r="B170" t="str">
            <v>HPS0090-ST</v>
          </cell>
          <cell r="C170" t="str">
            <v>High Pressure Sodium 150</v>
          </cell>
          <cell r="D170">
            <v>220</v>
          </cell>
          <cell r="E170">
            <v>4</v>
          </cell>
          <cell r="F170" t="str">
            <v>HIGH PRESSURE SODIUM 150W</v>
          </cell>
          <cell r="G170" t="str">
            <v>WOOD POLE</v>
          </cell>
          <cell r="H170">
            <v>1</v>
          </cell>
          <cell r="I170">
            <v>10.809914000000001</v>
          </cell>
          <cell r="J170">
            <v>26.110000210382704</v>
          </cell>
          <cell r="K170">
            <v>20.103683041395374</v>
          </cell>
          <cell r="L170">
            <v>57.023597251778078</v>
          </cell>
        </row>
        <row r="171">
          <cell r="A171" t="str">
            <v>HPS0090-ST-0310-001-B</v>
          </cell>
          <cell r="B171" t="str">
            <v>HPS0090-ST</v>
          </cell>
          <cell r="C171" t="str">
            <v>High Pressure Sodium 150</v>
          </cell>
          <cell r="D171">
            <v>310</v>
          </cell>
          <cell r="E171">
            <v>1</v>
          </cell>
          <cell r="F171" t="str">
            <v>HIGH PRESSURE SODIUM 150W</v>
          </cell>
          <cell r="G171" t="str">
            <v>STEEL POLE</v>
          </cell>
          <cell r="H171">
            <v>1</v>
          </cell>
          <cell r="I171">
            <v>9.8748837500000004</v>
          </cell>
          <cell r="J171">
            <v>26.110000210382704</v>
          </cell>
          <cell r="K171">
            <v>20.103683041395374</v>
          </cell>
          <cell r="L171">
            <v>56.088567001778081</v>
          </cell>
        </row>
        <row r="172">
          <cell r="A172" t="str">
            <v>HPS0090-ST-0310-002-B</v>
          </cell>
          <cell r="B172" t="str">
            <v>HPS0090-ST</v>
          </cell>
          <cell r="C172" t="str">
            <v>High Pressure Sodium 150</v>
          </cell>
          <cell r="D172">
            <v>310</v>
          </cell>
          <cell r="E172">
            <v>2</v>
          </cell>
          <cell r="F172" t="str">
            <v>HIGH PRESSURE SODIUM 150W</v>
          </cell>
          <cell r="G172" t="str">
            <v>STEEL POLE</v>
          </cell>
          <cell r="H172">
            <v>1</v>
          </cell>
          <cell r="I172">
            <v>9.8748837500000004</v>
          </cell>
          <cell r="J172">
            <v>26.110000210382704</v>
          </cell>
          <cell r="K172">
            <v>20.103683041395374</v>
          </cell>
          <cell r="L172">
            <v>56.088567001778081</v>
          </cell>
        </row>
        <row r="173">
          <cell r="A173" t="str">
            <v>HPS0090-ST-0310-003-B</v>
          </cell>
          <cell r="B173" t="str">
            <v>HPS0090-ST</v>
          </cell>
          <cell r="C173" t="str">
            <v>High Pressure Sodium 150</v>
          </cell>
          <cell r="D173">
            <v>310</v>
          </cell>
          <cell r="E173">
            <v>3</v>
          </cell>
          <cell r="F173" t="str">
            <v>HIGH PRESSURE SODIUM 150W</v>
          </cell>
          <cell r="G173" t="str">
            <v>STEEL POLE</v>
          </cell>
          <cell r="H173">
            <v>1</v>
          </cell>
          <cell r="I173">
            <v>9.8748837500000004</v>
          </cell>
          <cell r="J173">
            <v>26.110000210382704</v>
          </cell>
          <cell r="K173">
            <v>20.103683041395374</v>
          </cell>
          <cell r="L173">
            <v>56.088567001778081</v>
          </cell>
        </row>
        <row r="174">
          <cell r="A174" t="str">
            <v>HPS0090-ST-0310-004-B</v>
          </cell>
          <cell r="B174" t="str">
            <v>HPS0090-ST</v>
          </cell>
          <cell r="C174" t="str">
            <v>High Pressure Sodium 150</v>
          </cell>
          <cell r="D174">
            <v>310</v>
          </cell>
          <cell r="E174">
            <v>4</v>
          </cell>
          <cell r="F174" t="str">
            <v>HIGH PRESSURE SODIUM 150W</v>
          </cell>
          <cell r="G174" t="str">
            <v>STEEL POLE</v>
          </cell>
          <cell r="H174">
            <v>1</v>
          </cell>
          <cell r="I174">
            <v>9.8748837500000004</v>
          </cell>
          <cell r="J174">
            <v>26.110000210382704</v>
          </cell>
          <cell r="K174">
            <v>20.103683041395374</v>
          </cell>
          <cell r="L174">
            <v>56.088567001778081</v>
          </cell>
        </row>
        <row r="175">
          <cell r="A175" t="str">
            <v>HPS0090-ST-0690-001-B</v>
          </cell>
          <cell r="B175" t="str">
            <v>HPS0090-ST</v>
          </cell>
          <cell r="C175" t="str">
            <v>High Pressure Sodium 150</v>
          </cell>
          <cell r="D175">
            <v>690</v>
          </cell>
          <cell r="E175">
            <v>1</v>
          </cell>
          <cell r="F175" t="str">
            <v>HIGH PRESSURE SODIUM 150W</v>
          </cell>
          <cell r="G175" t="str">
            <v>STEEL POLE</v>
          </cell>
          <cell r="H175">
            <v>2</v>
          </cell>
          <cell r="I175">
            <v>9.8748837500000004</v>
          </cell>
          <cell r="J175">
            <v>26.110000210382704</v>
          </cell>
          <cell r="K175">
            <v>20.103683041395374</v>
          </cell>
          <cell r="L175">
            <v>51.151125126778076</v>
          </cell>
        </row>
        <row r="176">
          <cell r="A176" t="str">
            <v>HPS0090-ST-0690-002-B</v>
          </cell>
          <cell r="B176" t="str">
            <v>HPS0090-ST</v>
          </cell>
          <cell r="C176" t="str">
            <v>High Pressure Sodium 150</v>
          </cell>
          <cell r="D176">
            <v>690</v>
          </cell>
          <cell r="E176">
            <v>2</v>
          </cell>
          <cell r="F176" t="str">
            <v>HIGH PRESSURE SODIUM 150W</v>
          </cell>
          <cell r="G176" t="str">
            <v>STEEL POLE</v>
          </cell>
          <cell r="H176">
            <v>2</v>
          </cell>
          <cell r="I176">
            <v>9.8748837500000004</v>
          </cell>
          <cell r="J176">
            <v>26.110000210382704</v>
          </cell>
          <cell r="K176">
            <v>20.103683041395374</v>
          </cell>
          <cell r="L176">
            <v>51.151125126778076</v>
          </cell>
        </row>
        <row r="177">
          <cell r="A177" t="str">
            <v>HPS0090-ST-0690-003-B</v>
          </cell>
          <cell r="B177" t="str">
            <v>HPS0090-ST</v>
          </cell>
          <cell r="C177" t="str">
            <v>High Pressure Sodium 150</v>
          </cell>
          <cell r="D177">
            <v>690</v>
          </cell>
          <cell r="E177">
            <v>3</v>
          </cell>
          <cell r="F177" t="str">
            <v>HIGH PRESSURE SODIUM 150W</v>
          </cell>
          <cell r="G177" t="str">
            <v>STEEL POLE</v>
          </cell>
          <cell r="H177">
            <v>2</v>
          </cell>
          <cell r="I177">
            <v>9.8748837500000004</v>
          </cell>
          <cell r="J177">
            <v>26.110000210382704</v>
          </cell>
          <cell r="K177">
            <v>20.103683041395374</v>
          </cell>
          <cell r="L177">
            <v>51.151125126778076</v>
          </cell>
        </row>
        <row r="178">
          <cell r="A178" t="str">
            <v>HPS0090-ST-0690-004-B</v>
          </cell>
          <cell r="B178" t="str">
            <v>HPS0090-ST</v>
          </cell>
          <cell r="C178" t="str">
            <v>High Pressure Sodium 150</v>
          </cell>
          <cell r="D178">
            <v>690</v>
          </cell>
          <cell r="E178">
            <v>4</v>
          </cell>
          <cell r="F178" t="str">
            <v>HIGH PRESSURE SODIUM 150W</v>
          </cell>
          <cell r="G178" t="str">
            <v>STEEL POLE</v>
          </cell>
          <cell r="H178">
            <v>2</v>
          </cell>
          <cell r="I178">
            <v>9.8748837500000004</v>
          </cell>
          <cell r="J178">
            <v>26.110000210382704</v>
          </cell>
          <cell r="K178">
            <v>20.103683041395374</v>
          </cell>
          <cell r="L178">
            <v>51.151125126778076</v>
          </cell>
        </row>
        <row r="179">
          <cell r="A179" t="str">
            <v>HPS0090-ST-0710-001-B</v>
          </cell>
          <cell r="B179" t="str">
            <v>HPS0090-ST</v>
          </cell>
          <cell r="C179" t="str">
            <v>High Pressure Sodium 150</v>
          </cell>
          <cell r="D179">
            <v>710</v>
          </cell>
          <cell r="E179">
            <v>1</v>
          </cell>
          <cell r="F179" t="str">
            <v>HIGH PRESSURE SODIUM 150W</v>
          </cell>
          <cell r="G179" t="str">
            <v>STEEL POLE</v>
          </cell>
          <cell r="H179">
            <v>3</v>
          </cell>
          <cell r="I179">
            <v>9.8748837500000004</v>
          </cell>
          <cell r="J179">
            <v>26.110000210382704</v>
          </cell>
          <cell r="K179">
            <v>20.103683041395374</v>
          </cell>
          <cell r="L179">
            <v>49.505311168444749</v>
          </cell>
        </row>
        <row r="180">
          <cell r="A180" t="str">
            <v>HPS0090-ST-0710-002-B</v>
          </cell>
          <cell r="B180" t="str">
            <v>HPS0090-ST</v>
          </cell>
          <cell r="C180" t="str">
            <v>High Pressure Sodium 150</v>
          </cell>
          <cell r="D180">
            <v>710</v>
          </cell>
          <cell r="E180">
            <v>2</v>
          </cell>
          <cell r="F180" t="str">
            <v>HIGH PRESSURE SODIUM 150W</v>
          </cell>
          <cell r="G180" t="str">
            <v>STEEL POLE</v>
          </cell>
          <cell r="H180">
            <v>3</v>
          </cell>
          <cell r="I180">
            <v>9.8748837500000004</v>
          </cell>
          <cell r="J180">
            <v>26.110000210382704</v>
          </cell>
          <cell r="K180">
            <v>20.103683041395374</v>
          </cell>
          <cell r="L180">
            <v>49.505311168444749</v>
          </cell>
        </row>
        <row r="181">
          <cell r="A181" t="str">
            <v>HPS0090-ST-0710-004-B</v>
          </cell>
          <cell r="B181" t="str">
            <v>HPS0090-ST</v>
          </cell>
          <cell r="C181" t="str">
            <v>High Pressure Sodium 150</v>
          </cell>
          <cell r="D181">
            <v>710</v>
          </cell>
          <cell r="E181">
            <v>4</v>
          </cell>
          <cell r="F181" t="str">
            <v>HIGH PRESSURE SODIUM 150W</v>
          </cell>
          <cell r="G181" t="str">
            <v>STEEL POLE</v>
          </cell>
          <cell r="H181">
            <v>3</v>
          </cell>
          <cell r="I181">
            <v>9.8748837500000004</v>
          </cell>
          <cell r="J181">
            <v>26.110000210382704</v>
          </cell>
          <cell r="K181">
            <v>20.103683041395374</v>
          </cell>
          <cell r="L181">
            <v>49.505311168444749</v>
          </cell>
        </row>
        <row r="182">
          <cell r="A182" t="str">
            <v>HPS0090-ST-0720-002-B</v>
          </cell>
          <cell r="B182" t="str">
            <v>HPS0090-ST</v>
          </cell>
          <cell r="C182" t="str">
            <v>High Pressure Sodium 150</v>
          </cell>
          <cell r="D182">
            <v>720</v>
          </cell>
          <cell r="E182">
            <v>2</v>
          </cell>
          <cell r="F182" t="str">
            <v>HIGH PRESSURE SODIUM 150W</v>
          </cell>
          <cell r="G182" t="str">
            <v>STEEL POLE</v>
          </cell>
          <cell r="H182">
            <v>4</v>
          </cell>
          <cell r="I182">
            <v>9.8748837500000004</v>
          </cell>
          <cell r="J182">
            <v>26.110000210382704</v>
          </cell>
          <cell r="K182">
            <v>20.103683041395374</v>
          </cell>
          <cell r="L182">
            <v>48.682404189278081</v>
          </cell>
        </row>
        <row r="183">
          <cell r="A183" t="str">
            <v>HPS0090-ST-0720-004-B</v>
          </cell>
          <cell r="B183" t="str">
            <v>HPS0090-ST</v>
          </cell>
          <cell r="C183" t="str">
            <v>High Pressure Sodium 150</v>
          </cell>
          <cell r="D183">
            <v>720</v>
          </cell>
          <cell r="E183">
            <v>4</v>
          </cell>
          <cell r="F183" t="str">
            <v>HIGH PRESSURE SODIUM 150W</v>
          </cell>
          <cell r="G183" t="str">
            <v>STEEL POLE</v>
          </cell>
          <cell r="H183">
            <v>4</v>
          </cell>
          <cell r="I183">
            <v>9.8748837500000004</v>
          </cell>
          <cell r="J183">
            <v>26.110000210382704</v>
          </cell>
          <cell r="K183">
            <v>20.103683041395374</v>
          </cell>
          <cell r="L183">
            <v>48.682404189278081</v>
          </cell>
        </row>
        <row r="184">
          <cell r="A184" t="str">
            <v>HPS0090-ST-0980-001-B</v>
          </cell>
          <cell r="B184" t="str">
            <v>HPS0090-ST</v>
          </cell>
          <cell r="C184" t="str">
            <v>High Pressure Sodium 150</v>
          </cell>
          <cell r="D184">
            <v>980</v>
          </cell>
          <cell r="E184">
            <v>1</v>
          </cell>
          <cell r="F184" t="str">
            <v>HIGH PRESSURE SODIUM 150W</v>
          </cell>
          <cell r="G184" t="str">
            <v>WOOD POLE</v>
          </cell>
          <cell r="H184">
            <v>2</v>
          </cell>
          <cell r="I184">
            <v>10.809914000000001</v>
          </cell>
          <cell r="J184">
            <v>26.110000210382704</v>
          </cell>
          <cell r="K184">
            <v>20.103683041395374</v>
          </cell>
          <cell r="L184">
            <v>51.618640251778082</v>
          </cell>
        </row>
        <row r="185">
          <cell r="A185" t="str">
            <v>HPS0090-ST-0980-002-B</v>
          </cell>
          <cell r="B185" t="str">
            <v>HPS0090-ST</v>
          </cell>
          <cell r="C185" t="str">
            <v>High Pressure Sodium 150</v>
          </cell>
          <cell r="D185">
            <v>980</v>
          </cell>
          <cell r="E185">
            <v>2</v>
          </cell>
          <cell r="F185" t="str">
            <v>HIGH PRESSURE SODIUM 150W</v>
          </cell>
          <cell r="G185" t="str">
            <v>WOOD POLE</v>
          </cell>
          <cell r="H185">
            <v>2</v>
          </cell>
          <cell r="I185">
            <v>10.809914000000001</v>
          </cell>
          <cell r="J185">
            <v>26.110000210382704</v>
          </cell>
          <cell r="K185">
            <v>20.103683041395374</v>
          </cell>
          <cell r="L185">
            <v>51.618640251778082</v>
          </cell>
        </row>
        <row r="186">
          <cell r="A186" t="str">
            <v>HPS0090-ST-0980-004-B</v>
          </cell>
          <cell r="B186" t="str">
            <v>HPS0090-ST</v>
          </cell>
          <cell r="C186" t="str">
            <v>High Pressure Sodium 150</v>
          </cell>
          <cell r="D186">
            <v>980</v>
          </cell>
          <cell r="E186">
            <v>4</v>
          </cell>
          <cell r="F186" t="str">
            <v>HIGH PRESSURE SODIUM 150W</v>
          </cell>
          <cell r="G186" t="str">
            <v>WOOD POLE</v>
          </cell>
          <cell r="H186">
            <v>2</v>
          </cell>
          <cell r="I186">
            <v>10.809914000000001</v>
          </cell>
          <cell r="J186">
            <v>26.110000210382704</v>
          </cell>
          <cell r="K186">
            <v>20.103683041395374</v>
          </cell>
          <cell r="L186">
            <v>51.618640251778082</v>
          </cell>
        </row>
        <row r="187">
          <cell r="A187" t="str">
            <v>HPS0090-ST-1010-001-B</v>
          </cell>
          <cell r="B187" t="str">
            <v>HPS0090-ST</v>
          </cell>
          <cell r="C187" t="str">
            <v>High Pressure Sodium 150</v>
          </cell>
          <cell r="D187">
            <v>1010</v>
          </cell>
          <cell r="E187">
            <v>1</v>
          </cell>
          <cell r="F187" t="str">
            <v>HIGH PRESSURE SODIUM 150W</v>
          </cell>
          <cell r="G187" t="str">
            <v>SHARED OR NO POLE</v>
          </cell>
          <cell r="H187">
            <v>2</v>
          </cell>
          <cell r="I187">
            <v>0</v>
          </cell>
          <cell r="J187">
            <v>26.110000210382704</v>
          </cell>
          <cell r="K187">
            <v>20.103683041395374</v>
          </cell>
          <cell r="L187">
            <v>46.213683251778079</v>
          </cell>
        </row>
        <row r="188">
          <cell r="A188" t="str">
            <v>HPS0090-ST-1010-002-B</v>
          </cell>
          <cell r="B188" t="str">
            <v>HPS0090-ST</v>
          </cell>
          <cell r="C188" t="str">
            <v>High Pressure Sodium 150</v>
          </cell>
          <cell r="D188">
            <v>1010</v>
          </cell>
          <cell r="E188">
            <v>2</v>
          </cell>
          <cell r="F188" t="str">
            <v>HIGH PRESSURE SODIUM 150W</v>
          </cell>
          <cell r="G188" t="str">
            <v>SHARED OR NO POLE</v>
          </cell>
          <cell r="H188">
            <v>2</v>
          </cell>
          <cell r="I188">
            <v>0</v>
          </cell>
          <cell r="J188">
            <v>26.110000210382704</v>
          </cell>
          <cell r="K188">
            <v>20.103683041395374</v>
          </cell>
          <cell r="L188">
            <v>46.213683251778079</v>
          </cell>
        </row>
        <row r="189">
          <cell r="A189" t="str">
            <v>HPS0090-ST-1010-004-B</v>
          </cell>
          <cell r="B189" t="str">
            <v>HPS0090-ST</v>
          </cell>
          <cell r="C189" t="str">
            <v>High Pressure Sodium 150</v>
          </cell>
          <cell r="D189">
            <v>1010</v>
          </cell>
          <cell r="E189">
            <v>4</v>
          </cell>
          <cell r="F189" t="str">
            <v>HIGH PRESSURE SODIUM 150W</v>
          </cell>
          <cell r="G189" t="str">
            <v>SHARED OR NO POLE</v>
          </cell>
          <cell r="H189">
            <v>2</v>
          </cell>
          <cell r="I189">
            <v>0</v>
          </cell>
          <cell r="J189">
            <v>26.110000210382704</v>
          </cell>
          <cell r="K189">
            <v>20.103683041395374</v>
          </cell>
          <cell r="L189">
            <v>46.213683251778079</v>
          </cell>
        </row>
        <row r="190">
          <cell r="A190" t="str">
            <v>HPS0090-ST-1360-001-B</v>
          </cell>
          <cell r="B190" t="str">
            <v>HPS0090-ST</v>
          </cell>
          <cell r="C190" t="str">
            <v>High Pressure Sodium 150</v>
          </cell>
          <cell r="D190">
            <v>1360</v>
          </cell>
          <cell r="E190">
            <v>1</v>
          </cell>
          <cell r="F190" t="str">
            <v>HIGH PRESSURE SODIUM 150W</v>
          </cell>
          <cell r="G190" t="str">
            <v>R/BOUT COLUMN</v>
          </cell>
          <cell r="H190">
            <v>3</v>
          </cell>
          <cell r="I190">
            <v>9.8748837500000004</v>
          </cell>
          <cell r="J190">
            <v>26.110000210382704</v>
          </cell>
          <cell r="K190">
            <v>20.103683041395374</v>
          </cell>
          <cell r="L190">
            <v>49.505311168444749</v>
          </cell>
        </row>
        <row r="191">
          <cell r="A191" t="str">
            <v>HPS0090-ST-1360-002-B</v>
          </cell>
          <cell r="B191" t="str">
            <v>HPS0090-ST</v>
          </cell>
          <cell r="C191" t="str">
            <v>High Pressure Sodium 150</v>
          </cell>
          <cell r="D191">
            <v>1360</v>
          </cell>
          <cell r="E191">
            <v>2</v>
          </cell>
          <cell r="F191" t="str">
            <v>HIGH PRESSURE SODIUM 150W</v>
          </cell>
          <cell r="G191" t="str">
            <v>R/BOUT COLUMN</v>
          </cell>
          <cell r="H191">
            <v>3</v>
          </cell>
          <cell r="I191">
            <v>9.8748837500000004</v>
          </cell>
          <cell r="J191">
            <v>26.110000210382704</v>
          </cell>
          <cell r="K191">
            <v>20.103683041395374</v>
          </cell>
          <cell r="L191">
            <v>49.505311168444749</v>
          </cell>
        </row>
        <row r="192">
          <cell r="A192" t="str">
            <v>HPS0090-ST-1360-004-B</v>
          </cell>
          <cell r="B192" t="str">
            <v>HPS0090-ST</v>
          </cell>
          <cell r="C192" t="str">
            <v>High Pressure Sodium 150</v>
          </cell>
          <cell r="D192">
            <v>1360</v>
          </cell>
          <cell r="E192">
            <v>4</v>
          </cell>
          <cell r="F192" t="str">
            <v>HIGH PRESSURE SODIUM 150W</v>
          </cell>
          <cell r="G192" t="str">
            <v>R/BOUT COLUMN</v>
          </cell>
          <cell r="H192">
            <v>3</v>
          </cell>
          <cell r="I192">
            <v>9.8748837500000004</v>
          </cell>
          <cell r="J192">
            <v>26.110000210382704</v>
          </cell>
          <cell r="K192">
            <v>20.103683041395374</v>
          </cell>
          <cell r="L192">
            <v>49.505311168444749</v>
          </cell>
        </row>
        <row r="193">
          <cell r="A193" t="str">
            <v>HPS0090-ST-1370-002-B</v>
          </cell>
          <cell r="B193" t="str">
            <v>HPS0090-ST</v>
          </cell>
          <cell r="C193" t="str">
            <v>High Pressure Sodium 150</v>
          </cell>
          <cell r="D193">
            <v>1370</v>
          </cell>
          <cell r="E193">
            <v>2</v>
          </cell>
          <cell r="F193" t="str">
            <v>HIGH PRESSURE SODIUM 150W</v>
          </cell>
          <cell r="G193" t="str">
            <v>R/BOUT COLUMN</v>
          </cell>
          <cell r="H193">
            <v>4</v>
          </cell>
          <cell r="I193">
            <v>9.8748837500000004</v>
          </cell>
          <cell r="J193">
            <v>26.110000210382704</v>
          </cell>
          <cell r="K193">
            <v>20.103683041395374</v>
          </cell>
          <cell r="L193">
            <v>48.682404189278081</v>
          </cell>
        </row>
        <row r="194">
          <cell r="A194" t="str">
            <v>HPS0090-TA-0050-001-B</v>
          </cell>
          <cell r="B194" t="str">
            <v>HPS0090-TA</v>
          </cell>
          <cell r="C194" t="str">
            <v>High Pressure Sodium 150</v>
          </cell>
          <cell r="D194">
            <v>50</v>
          </cell>
          <cell r="E194">
            <v>1</v>
          </cell>
          <cell r="F194" t="str">
            <v>HIGH PRESSURE SODIUM 150W</v>
          </cell>
          <cell r="G194" t="str">
            <v>SHARED OR NO POLE</v>
          </cell>
          <cell r="H194">
            <v>1</v>
          </cell>
          <cell r="I194">
            <v>0</v>
          </cell>
          <cell r="J194">
            <v>27.628057742626627</v>
          </cell>
          <cell r="K194">
            <v>26.941682041395374</v>
          </cell>
          <cell r="L194">
            <v>54.569739784022005</v>
          </cell>
        </row>
        <row r="195">
          <cell r="A195" t="str">
            <v>HPS0090-TA-0050-002-B</v>
          </cell>
          <cell r="B195" t="str">
            <v>HPS0090-TA</v>
          </cell>
          <cell r="C195" t="str">
            <v>High Pressure Sodium 150</v>
          </cell>
          <cell r="D195">
            <v>50</v>
          </cell>
          <cell r="E195">
            <v>2</v>
          </cell>
          <cell r="F195" t="str">
            <v>HIGH PRESSURE SODIUM 150W</v>
          </cell>
          <cell r="G195" t="str">
            <v>SHARED OR NO POLE</v>
          </cell>
          <cell r="H195">
            <v>1</v>
          </cell>
          <cell r="I195">
            <v>0</v>
          </cell>
          <cell r="J195">
            <v>27.628057742626627</v>
          </cell>
          <cell r="K195">
            <v>26.941682041395374</v>
          </cell>
          <cell r="L195">
            <v>54.569739784022005</v>
          </cell>
        </row>
        <row r="196">
          <cell r="A196" t="str">
            <v>HPS0090-TA-0050-004-B</v>
          </cell>
          <cell r="B196" t="str">
            <v>HPS0090-TA</v>
          </cell>
          <cell r="C196" t="str">
            <v>High Pressure Sodium 150</v>
          </cell>
          <cell r="D196">
            <v>50</v>
          </cell>
          <cell r="E196">
            <v>4</v>
          </cell>
          <cell r="F196" t="str">
            <v>HIGH PRESSURE SODIUM 150W</v>
          </cell>
          <cell r="G196" t="str">
            <v>SHARED OR NO POLE</v>
          </cell>
          <cell r="H196">
            <v>1</v>
          </cell>
          <cell r="I196">
            <v>0</v>
          </cell>
          <cell r="J196">
            <v>27.628057742626627</v>
          </cell>
          <cell r="K196">
            <v>26.941682041395374</v>
          </cell>
          <cell r="L196">
            <v>54.569739784022005</v>
          </cell>
        </row>
        <row r="197">
          <cell r="A197" t="str">
            <v>HPS0090-TA-0220-001-B</v>
          </cell>
          <cell r="B197" t="str">
            <v>HPS0090-TA</v>
          </cell>
          <cell r="C197" t="str">
            <v>High Pressure Sodium 150</v>
          </cell>
          <cell r="D197">
            <v>220</v>
          </cell>
          <cell r="E197">
            <v>1</v>
          </cell>
          <cell r="F197" t="str">
            <v>HIGH PRESSURE SODIUM 150W</v>
          </cell>
          <cell r="G197" t="str">
            <v>WOOD POLE</v>
          </cell>
          <cell r="H197">
            <v>1</v>
          </cell>
          <cell r="I197">
            <v>10.809914000000001</v>
          </cell>
          <cell r="J197">
            <v>27.628057742626627</v>
          </cell>
          <cell r="K197">
            <v>26.941682041395374</v>
          </cell>
          <cell r="L197">
            <v>65.379653784022011</v>
          </cell>
        </row>
        <row r="198">
          <cell r="A198" t="str">
            <v>HPS0090-TA-0220-002-B</v>
          </cell>
          <cell r="B198" t="str">
            <v>HPS0090-TA</v>
          </cell>
          <cell r="C198" t="str">
            <v>High Pressure Sodium 150</v>
          </cell>
          <cell r="D198">
            <v>220</v>
          </cell>
          <cell r="E198">
            <v>2</v>
          </cell>
          <cell r="F198" t="str">
            <v>HIGH PRESSURE SODIUM 150W</v>
          </cell>
          <cell r="G198" t="str">
            <v>WOOD POLE</v>
          </cell>
          <cell r="H198">
            <v>1</v>
          </cell>
          <cell r="I198">
            <v>10.809914000000001</v>
          </cell>
          <cell r="J198">
            <v>27.628057742626627</v>
          </cell>
          <cell r="K198">
            <v>26.941682041395374</v>
          </cell>
          <cell r="L198">
            <v>65.379653784022011</v>
          </cell>
        </row>
        <row r="199">
          <cell r="A199" t="str">
            <v>HPS0090-TA-0220-003-B</v>
          </cell>
          <cell r="B199" t="str">
            <v>HPS0090-TA</v>
          </cell>
          <cell r="C199" t="str">
            <v>High Pressure Sodium 150</v>
          </cell>
          <cell r="D199">
            <v>220</v>
          </cell>
          <cell r="E199">
            <v>3</v>
          </cell>
          <cell r="F199" t="str">
            <v>HIGH PRESSURE SODIUM 150W</v>
          </cell>
          <cell r="G199" t="str">
            <v>WOOD POLE</v>
          </cell>
          <cell r="H199">
            <v>1</v>
          </cell>
          <cell r="I199">
            <v>10.809914000000001</v>
          </cell>
          <cell r="J199">
            <v>27.628057742626627</v>
          </cell>
          <cell r="K199">
            <v>26.941682041395374</v>
          </cell>
          <cell r="L199">
            <v>65.379653784022011</v>
          </cell>
        </row>
        <row r="200">
          <cell r="A200" t="str">
            <v>HPS0090-TA-0310-001-B</v>
          </cell>
          <cell r="B200" t="str">
            <v>HPS0090-TA</v>
          </cell>
          <cell r="C200" t="str">
            <v>High Pressure Sodium 150</v>
          </cell>
          <cell r="D200">
            <v>310</v>
          </cell>
          <cell r="E200">
            <v>1</v>
          </cell>
          <cell r="F200" t="str">
            <v>HIGH PRESSURE SODIUM 150W</v>
          </cell>
          <cell r="G200" t="str">
            <v>STEEL POLE</v>
          </cell>
          <cell r="H200">
            <v>1</v>
          </cell>
          <cell r="I200">
            <v>9.8748837500000004</v>
          </cell>
          <cell r="J200">
            <v>27.628057742626627</v>
          </cell>
          <cell r="K200">
            <v>26.941682041395374</v>
          </cell>
          <cell r="L200">
            <v>64.444623534022</v>
          </cell>
        </row>
        <row r="201">
          <cell r="A201" t="str">
            <v>HPS0090-TA-0310-002-B</v>
          </cell>
          <cell r="B201" t="str">
            <v>HPS0090-TA</v>
          </cell>
          <cell r="C201" t="str">
            <v>High Pressure Sodium 150</v>
          </cell>
          <cell r="D201">
            <v>310</v>
          </cell>
          <cell r="E201">
            <v>2</v>
          </cell>
          <cell r="F201" t="str">
            <v>HIGH PRESSURE SODIUM 150W</v>
          </cell>
          <cell r="G201" t="str">
            <v>STEEL POLE</v>
          </cell>
          <cell r="H201">
            <v>1</v>
          </cell>
          <cell r="I201">
            <v>9.8748837500000004</v>
          </cell>
          <cell r="J201">
            <v>27.628057742626627</v>
          </cell>
          <cell r="K201">
            <v>26.941682041395374</v>
          </cell>
          <cell r="L201">
            <v>64.444623534022</v>
          </cell>
        </row>
        <row r="202">
          <cell r="A202" t="str">
            <v>HPS0090-TA-0310-003-B</v>
          </cell>
          <cell r="B202" t="str">
            <v>HPS0090-TA</v>
          </cell>
          <cell r="C202" t="str">
            <v>High Pressure Sodium 150</v>
          </cell>
          <cell r="D202">
            <v>310</v>
          </cell>
          <cell r="E202">
            <v>3</v>
          </cell>
          <cell r="F202" t="str">
            <v>HIGH PRESSURE SODIUM 150W</v>
          </cell>
          <cell r="G202" t="str">
            <v>STEEL POLE</v>
          </cell>
          <cell r="H202">
            <v>1</v>
          </cell>
          <cell r="I202">
            <v>9.8748837500000004</v>
          </cell>
          <cell r="J202">
            <v>27.628057742626627</v>
          </cell>
          <cell r="K202">
            <v>26.941682041395374</v>
          </cell>
          <cell r="L202">
            <v>64.444623534022</v>
          </cell>
        </row>
        <row r="203">
          <cell r="A203" t="str">
            <v>HPS0090-TA-0310-004-B</v>
          </cell>
          <cell r="B203" t="str">
            <v>HPS0090-TA</v>
          </cell>
          <cell r="C203" t="str">
            <v>High Pressure Sodium 150</v>
          </cell>
          <cell r="D203">
            <v>310</v>
          </cell>
          <cell r="E203">
            <v>4</v>
          </cell>
          <cell r="F203" t="str">
            <v>HIGH PRESSURE SODIUM 150W</v>
          </cell>
          <cell r="G203" t="str">
            <v>STEEL POLE</v>
          </cell>
          <cell r="H203">
            <v>1</v>
          </cell>
          <cell r="I203">
            <v>9.8748837500000004</v>
          </cell>
          <cell r="J203">
            <v>27.628057742626627</v>
          </cell>
          <cell r="K203">
            <v>26.941682041395374</v>
          </cell>
          <cell r="L203">
            <v>64.444623534022</v>
          </cell>
        </row>
        <row r="204">
          <cell r="A204" t="str">
            <v>HPS0090-TA-0690-001-B</v>
          </cell>
          <cell r="B204" t="str">
            <v>HPS0090-TA</v>
          </cell>
          <cell r="C204" t="str">
            <v>High Pressure Sodium 150</v>
          </cell>
          <cell r="D204">
            <v>690</v>
          </cell>
          <cell r="E204">
            <v>1</v>
          </cell>
          <cell r="F204" t="str">
            <v>HIGH PRESSURE SODIUM 150W</v>
          </cell>
          <cell r="G204" t="str">
            <v>STEEL POLE</v>
          </cell>
          <cell r="H204">
            <v>2</v>
          </cell>
          <cell r="I204">
            <v>9.8748837500000004</v>
          </cell>
          <cell r="J204">
            <v>27.628057742626627</v>
          </cell>
          <cell r="K204">
            <v>26.941682041395374</v>
          </cell>
          <cell r="L204">
            <v>59.507181659022002</v>
          </cell>
        </row>
        <row r="205">
          <cell r="A205" t="str">
            <v>HPS0090-TA-1010-001-B</v>
          </cell>
          <cell r="B205" t="str">
            <v>HPS0090-TA</v>
          </cell>
          <cell r="C205" t="str">
            <v>High Pressure Sodium 150</v>
          </cell>
          <cell r="D205">
            <v>1010</v>
          </cell>
          <cell r="E205">
            <v>1</v>
          </cell>
          <cell r="F205" t="str">
            <v>HIGH PRESSURE SODIUM 150W</v>
          </cell>
          <cell r="G205" t="str">
            <v>SHARED OR NO POLE</v>
          </cell>
          <cell r="H205">
            <v>2</v>
          </cell>
          <cell r="I205">
            <v>0</v>
          </cell>
          <cell r="J205">
            <v>27.628057742626627</v>
          </cell>
          <cell r="K205">
            <v>26.941682041395374</v>
          </cell>
          <cell r="L205">
            <v>54.569739784022005</v>
          </cell>
        </row>
        <row r="206">
          <cell r="A206" t="str">
            <v>HPS0090-TA-1370-001-B</v>
          </cell>
          <cell r="B206" t="str">
            <v>HPS0090-TA</v>
          </cell>
          <cell r="C206" t="str">
            <v>High Pressure Sodium 150</v>
          </cell>
          <cell r="D206">
            <v>1370</v>
          </cell>
          <cell r="E206">
            <v>1</v>
          </cell>
          <cell r="F206" t="str">
            <v>HIGH PRESSURE SODIUM 150W</v>
          </cell>
          <cell r="G206" t="str">
            <v>R/BOUT COLUMN</v>
          </cell>
          <cell r="H206">
            <v>4</v>
          </cell>
          <cell r="I206">
            <v>9.8748837500000004</v>
          </cell>
          <cell r="J206">
            <v>27.628057742626627</v>
          </cell>
          <cell r="K206">
            <v>26.941682041395374</v>
          </cell>
          <cell r="L206">
            <v>57.038460721522007</v>
          </cell>
        </row>
        <row r="207">
          <cell r="A207" t="str">
            <v>HPS0100-ST-0060-002-B</v>
          </cell>
          <cell r="B207" t="str">
            <v>HPS0100-ST</v>
          </cell>
          <cell r="C207" t="str">
            <v>High Pressure Sodium 220</v>
          </cell>
          <cell r="D207">
            <v>60</v>
          </cell>
          <cell r="E207">
            <v>2</v>
          </cell>
          <cell r="F207" t="str">
            <v>HIGH PRESSURE SODIUM 250W (210/220)</v>
          </cell>
          <cell r="G207" t="str">
            <v>SHARED OR NO POLE</v>
          </cell>
          <cell r="H207">
            <v>1</v>
          </cell>
          <cell r="I207">
            <v>0</v>
          </cell>
          <cell r="J207">
            <v>26.293978626504668</v>
          </cell>
          <cell r="K207">
            <v>20.813388541395373</v>
          </cell>
          <cell r="L207">
            <v>47.107367167900037</v>
          </cell>
        </row>
        <row r="208">
          <cell r="A208" t="str">
            <v>HPS0100-ST-0230-001-B</v>
          </cell>
          <cell r="B208" t="str">
            <v>HPS0100-ST</v>
          </cell>
          <cell r="C208" t="str">
            <v>High Pressure Sodium 220</v>
          </cell>
          <cell r="D208">
            <v>230</v>
          </cell>
          <cell r="E208">
            <v>1</v>
          </cell>
          <cell r="F208" t="str">
            <v>HIGH PRESSURE SODIUM 250W (210/220)</v>
          </cell>
          <cell r="G208" t="str">
            <v>WOOD POLE</v>
          </cell>
          <cell r="H208">
            <v>1</v>
          </cell>
          <cell r="I208">
            <v>10.809914000000001</v>
          </cell>
          <cell r="J208">
            <v>26.293978626504668</v>
          </cell>
          <cell r="K208">
            <v>20.813388541395373</v>
          </cell>
          <cell r="L208">
            <v>57.917281167900036</v>
          </cell>
        </row>
        <row r="209">
          <cell r="A209" t="str">
            <v>HPS0100-ST-0230-002-B</v>
          </cell>
          <cell r="B209" t="str">
            <v>HPS0100-ST</v>
          </cell>
          <cell r="C209" t="str">
            <v>High Pressure Sodium 220</v>
          </cell>
          <cell r="D209">
            <v>230</v>
          </cell>
          <cell r="E209">
            <v>2</v>
          </cell>
          <cell r="F209" t="str">
            <v>HIGH PRESSURE SODIUM 250W (210/220)</v>
          </cell>
          <cell r="G209" t="str">
            <v>WOOD POLE</v>
          </cell>
          <cell r="H209">
            <v>1</v>
          </cell>
          <cell r="I209">
            <v>10.809914000000001</v>
          </cell>
          <cell r="J209">
            <v>26.293978626504668</v>
          </cell>
          <cell r="K209">
            <v>20.813388541395373</v>
          </cell>
          <cell r="L209">
            <v>57.917281167900036</v>
          </cell>
        </row>
        <row r="210">
          <cell r="A210" t="str">
            <v>HPS0100-ST-0320-002-B</v>
          </cell>
          <cell r="B210" t="str">
            <v>HPS0100-ST</v>
          </cell>
          <cell r="C210" t="str">
            <v>High Pressure Sodium 220</v>
          </cell>
          <cell r="D210">
            <v>320</v>
          </cell>
          <cell r="E210">
            <v>2</v>
          </cell>
          <cell r="F210" t="str">
            <v>HIGH PRESSURE SODIUM 250W (210/220)</v>
          </cell>
          <cell r="G210" t="str">
            <v>STEEL POLE</v>
          </cell>
          <cell r="H210">
            <v>1</v>
          </cell>
          <cell r="I210">
            <v>9.8748837500000004</v>
          </cell>
          <cell r="J210">
            <v>26.293978626504668</v>
          </cell>
          <cell r="K210">
            <v>20.813388541395373</v>
          </cell>
          <cell r="L210">
            <v>56.982250917900039</v>
          </cell>
        </row>
        <row r="211">
          <cell r="A211" t="str">
            <v>HPS0100-ST-0390-002-B</v>
          </cell>
          <cell r="B211" t="str">
            <v>HPS0100-ST</v>
          </cell>
          <cell r="C211" t="str">
            <v>High Pressure Sodium 220</v>
          </cell>
          <cell r="D211">
            <v>390</v>
          </cell>
          <cell r="E211">
            <v>2</v>
          </cell>
          <cell r="F211" t="str">
            <v>HIGH PRESSURE SODIUM 250W (210/220)</v>
          </cell>
          <cell r="G211" t="str">
            <v>STEEL POLE</v>
          </cell>
          <cell r="H211">
            <v>2</v>
          </cell>
          <cell r="I211">
            <v>9.8748837500000004</v>
          </cell>
          <cell r="J211">
            <v>26.293978626504668</v>
          </cell>
          <cell r="K211">
            <v>20.813388541395373</v>
          </cell>
          <cell r="L211">
            <v>52.044809042900035</v>
          </cell>
        </row>
        <row r="212">
          <cell r="A212" t="str">
            <v>HPS0100-ST-0430-001-B</v>
          </cell>
          <cell r="B212" t="str">
            <v>HPS0100-ST</v>
          </cell>
          <cell r="C212" t="str">
            <v>High Pressure Sodium 220</v>
          </cell>
          <cell r="D212">
            <v>430</v>
          </cell>
          <cell r="E212">
            <v>1</v>
          </cell>
          <cell r="F212" t="str">
            <v>HIGH PRESSURE SODIUM 250W (210/220)</v>
          </cell>
          <cell r="G212" t="str">
            <v>STEEL POLE</v>
          </cell>
          <cell r="H212">
            <v>3</v>
          </cell>
          <cell r="I212">
            <v>9.8748837500000004</v>
          </cell>
          <cell r="J212">
            <v>26.293978626504668</v>
          </cell>
          <cell r="K212">
            <v>20.813388541395373</v>
          </cell>
          <cell r="L212">
            <v>50.398995084566707</v>
          </cell>
        </row>
        <row r="213">
          <cell r="A213" t="str">
            <v>HPS0100-ST-0610-001-B</v>
          </cell>
          <cell r="B213" t="str">
            <v>HPS0100-ST</v>
          </cell>
          <cell r="C213" t="str">
            <v>High Pressure Sodium 220</v>
          </cell>
          <cell r="D213">
            <v>610</v>
          </cell>
          <cell r="E213">
            <v>1</v>
          </cell>
          <cell r="F213" t="str">
            <v>METAL HALIDE/HPS 250W FLOOD (210/220)</v>
          </cell>
          <cell r="G213" t="str">
            <v>SHARED OR NO POLE</v>
          </cell>
          <cell r="H213">
            <v>1</v>
          </cell>
          <cell r="I213">
            <v>0</v>
          </cell>
          <cell r="J213">
            <v>26.293978626504668</v>
          </cell>
          <cell r="K213">
            <v>20.813388541395373</v>
          </cell>
          <cell r="L213">
            <v>47.107367167900037</v>
          </cell>
        </row>
        <row r="214">
          <cell r="A214" t="str">
            <v>HPS0100-ST-0610-002-B</v>
          </cell>
          <cell r="B214" t="str">
            <v>HPS0100-ST</v>
          </cell>
          <cell r="C214" t="str">
            <v>High Pressure Sodium 220</v>
          </cell>
          <cell r="D214">
            <v>610</v>
          </cell>
          <cell r="E214">
            <v>2</v>
          </cell>
          <cell r="F214" t="str">
            <v>METAL HALIDE/HPS 250W FLOOD (210/220)</v>
          </cell>
          <cell r="G214" t="str">
            <v>SHARED OR NO POLE</v>
          </cell>
          <cell r="H214">
            <v>1</v>
          </cell>
          <cell r="I214">
            <v>0</v>
          </cell>
          <cell r="J214">
            <v>26.293978626504668</v>
          </cell>
          <cell r="K214">
            <v>20.813388541395373</v>
          </cell>
          <cell r="L214">
            <v>47.107367167900037</v>
          </cell>
        </row>
        <row r="215">
          <cell r="A215" t="str">
            <v>HPS0100-ST-1070-001-B</v>
          </cell>
          <cell r="B215" t="str">
            <v>HPS0100-ST</v>
          </cell>
          <cell r="C215" t="str">
            <v>High Pressure Sodium 220</v>
          </cell>
          <cell r="D215">
            <v>1070</v>
          </cell>
          <cell r="E215">
            <v>1</v>
          </cell>
          <cell r="F215" t="str">
            <v>METAL HALIDE/HPS 250W FLOOD (210/220)</v>
          </cell>
          <cell r="G215" t="str">
            <v>WOOD POLE</v>
          </cell>
          <cell r="H215">
            <v>1</v>
          </cell>
          <cell r="I215">
            <v>10.809914000000001</v>
          </cell>
          <cell r="J215">
            <v>26.293978626504668</v>
          </cell>
          <cell r="K215">
            <v>20.813388541395373</v>
          </cell>
          <cell r="L215">
            <v>57.917281167900036</v>
          </cell>
        </row>
        <row r="216">
          <cell r="A216" t="str">
            <v>HPS0100-ST-1070-002-B</v>
          </cell>
          <cell r="B216" t="str">
            <v>HPS0100-ST</v>
          </cell>
          <cell r="C216" t="str">
            <v>High Pressure Sodium 220</v>
          </cell>
          <cell r="D216">
            <v>1070</v>
          </cell>
          <cell r="E216">
            <v>2</v>
          </cell>
          <cell r="F216" t="str">
            <v>METAL HALIDE/HPS 250W FLOOD (210/220)</v>
          </cell>
          <cell r="G216" t="str">
            <v>WOOD POLE</v>
          </cell>
          <cell r="H216">
            <v>1</v>
          </cell>
          <cell r="I216">
            <v>10.809914000000001</v>
          </cell>
          <cell r="J216">
            <v>26.293978626504668</v>
          </cell>
          <cell r="K216">
            <v>20.813388541395373</v>
          </cell>
          <cell r="L216">
            <v>57.917281167900036</v>
          </cell>
        </row>
        <row r="217">
          <cell r="A217" t="str">
            <v>HPS0100-ST-1120-002-B</v>
          </cell>
          <cell r="B217" t="str">
            <v>HPS0100-ST</v>
          </cell>
          <cell r="C217" t="str">
            <v>High Pressure Sodium 220</v>
          </cell>
          <cell r="D217">
            <v>1120</v>
          </cell>
          <cell r="E217">
            <v>2</v>
          </cell>
          <cell r="F217" t="str">
            <v>METAL HALIDE/HPS 250W FLOOD (210/220)</v>
          </cell>
          <cell r="G217" t="str">
            <v>STEEL POLE</v>
          </cell>
          <cell r="H217">
            <v>1</v>
          </cell>
          <cell r="I217">
            <v>9.8748837500000004</v>
          </cell>
          <cell r="J217">
            <v>26.293978626504668</v>
          </cell>
          <cell r="K217">
            <v>20.813388541395373</v>
          </cell>
          <cell r="L217">
            <v>56.982250917900039</v>
          </cell>
        </row>
        <row r="218">
          <cell r="A218" t="str">
            <v>HPS0100-ST-1160-002-B</v>
          </cell>
          <cell r="B218" t="str">
            <v>HPS0100-ST</v>
          </cell>
          <cell r="C218" t="str">
            <v>High Pressure Sodium 220</v>
          </cell>
          <cell r="D218">
            <v>1160</v>
          </cell>
          <cell r="E218">
            <v>2</v>
          </cell>
          <cell r="F218" t="str">
            <v>METAL HALIDE/HPS 250W FLOOD (210/220)</v>
          </cell>
          <cell r="G218" t="str">
            <v>WOOD POLE</v>
          </cell>
          <cell r="H218">
            <v>2</v>
          </cell>
          <cell r="I218">
            <v>10.809914000000001</v>
          </cell>
          <cell r="J218">
            <v>26.293978626504668</v>
          </cell>
          <cell r="K218">
            <v>20.813388541395373</v>
          </cell>
          <cell r="L218">
            <v>52.51232416790004</v>
          </cell>
        </row>
        <row r="219">
          <cell r="A219" t="str">
            <v>HPS0110-ST-0001-006-B</v>
          </cell>
          <cell r="B219" t="str">
            <v>HPS0110-ST</v>
          </cell>
          <cell r="C219" t="str">
            <v>High Pressure Sodium 250</v>
          </cell>
          <cell r="D219">
            <v>1</v>
          </cell>
          <cell r="E219">
            <v>6</v>
          </cell>
          <cell r="F219" t="str">
            <v>NO CAPITAL</v>
          </cell>
          <cell r="G219" t="str">
            <v>NO CAPITAL</v>
          </cell>
          <cell r="H219">
            <v>1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HPS0110-ST-0060-001-B</v>
          </cell>
          <cell r="B220" t="str">
            <v>HPS0110-ST</v>
          </cell>
          <cell r="C220" t="str">
            <v>High Pressure Sodium 250</v>
          </cell>
          <cell r="D220">
            <v>60</v>
          </cell>
          <cell r="E220">
            <v>1</v>
          </cell>
          <cell r="F220" t="str">
            <v>HIGH PRESSURE SODIUM 250W (210/220)</v>
          </cell>
          <cell r="G220" t="str">
            <v>SHARED OR NO POLE</v>
          </cell>
          <cell r="H220">
            <v>1</v>
          </cell>
          <cell r="I220">
            <v>0</v>
          </cell>
          <cell r="J220">
            <v>26.264235842626629</v>
          </cell>
          <cell r="K220">
            <v>20.813388541395373</v>
          </cell>
          <cell r="L220">
            <v>47.077624384022002</v>
          </cell>
        </row>
        <row r="221">
          <cell r="A221" t="str">
            <v>HPS0110-ST-0060-002-B</v>
          </cell>
          <cell r="B221" t="str">
            <v>HPS0110-ST</v>
          </cell>
          <cell r="C221" t="str">
            <v>High Pressure Sodium 250</v>
          </cell>
          <cell r="D221">
            <v>60</v>
          </cell>
          <cell r="E221">
            <v>2</v>
          </cell>
          <cell r="F221" t="str">
            <v>HIGH PRESSURE SODIUM 250W (210/220)</v>
          </cell>
          <cell r="G221" t="str">
            <v>SHARED OR NO POLE</v>
          </cell>
          <cell r="H221">
            <v>1</v>
          </cell>
          <cell r="I221">
            <v>0</v>
          </cell>
          <cell r="J221">
            <v>26.264235842626629</v>
          </cell>
          <cell r="K221">
            <v>20.813388541395373</v>
          </cell>
          <cell r="L221">
            <v>47.077624384022002</v>
          </cell>
        </row>
        <row r="222">
          <cell r="A222" t="str">
            <v>HPS0110-ST-0060-003-B</v>
          </cell>
          <cell r="B222" t="str">
            <v>HPS0110-ST</v>
          </cell>
          <cell r="C222" t="str">
            <v>High Pressure Sodium 250</v>
          </cell>
          <cell r="D222">
            <v>60</v>
          </cell>
          <cell r="E222">
            <v>3</v>
          </cell>
          <cell r="F222" t="str">
            <v>HIGH PRESSURE SODIUM 250W (210/220)</v>
          </cell>
          <cell r="G222" t="str">
            <v>SHARED OR NO POLE</v>
          </cell>
          <cell r="H222">
            <v>1</v>
          </cell>
          <cell r="I222">
            <v>0</v>
          </cell>
          <cell r="J222">
            <v>26.264235842626629</v>
          </cell>
          <cell r="K222">
            <v>20.813388541395373</v>
          </cell>
          <cell r="L222">
            <v>47.077624384022002</v>
          </cell>
        </row>
        <row r="223">
          <cell r="A223" t="str">
            <v>HPS0110-ST-0060-004-B</v>
          </cell>
          <cell r="B223" t="str">
            <v>HPS0110-ST</v>
          </cell>
          <cell r="C223" t="str">
            <v>High Pressure Sodium 250</v>
          </cell>
          <cell r="D223">
            <v>60</v>
          </cell>
          <cell r="E223">
            <v>4</v>
          </cell>
          <cell r="F223" t="str">
            <v>HIGH PRESSURE SODIUM 250W (210/220)</v>
          </cell>
          <cell r="G223" t="str">
            <v>SHARED OR NO POLE</v>
          </cell>
          <cell r="H223">
            <v>1</v>
          </cell>
          <cell r="I223">
            <v>0</v>
          </cell>
          <cell r="J223">
            <v>26.264235842626629</v>
          </cell>
          <cell r="K223">
            <v>20.813388541395373</v>
          </cell>
          <cell r="L223">
            <v>47.077624384022002</v>
          </cell>
        </row>
        <row r="224">
          <cell r="A224" t="str">
            <v>HPS0110-ST-0230-001-B</v>
          </cell>
          <cell r="B224" t="str">
            <v>HPS0110-ST</v>
          </cell>
          <cell r="C224" t="str">
            <v>High Pressure Sodium 250</v>
          </cell>
          <cell r="D224">
            <v>230</v>
          </cell>
          <cell r="E224">
            <v>1</v>
          </cell>
          <cell r="F224" t="str">
            <v>HIGH PRESSURE SODIUM 250W (210/220)</v>
          </cell>
          <cell r="G224" t="str">
            <v>WOOD POLE</v>
          </cell>
          <cell r="H224">
            <v>1</v>
          </cell>
          <cell r="I224">
            <v>10.809914000000001</v>
          </cell>
          <cell r="J224">
            <v>26.264235842626629</v>
          </cell>
          <cell r="K224">
            <v>20.813388541395373</v>
          </cell>
          <cell r="L224">
            <v>57.887538384022001</v>
          </cell>
        </row>
        <row r="225">
          <cell r="A225" t="str">
            <v>HPS0110-ST-0230-002-B</v>
          </cell>
          <cell r="B225" t="str">
            <v>HPS0110-ST</v>
          </cell>
          <cell r="C225" t="str">
            <v>High Pressure Sodium 250</v>
          </cell>
          <cell r="D225">
            <v>230</v>
          </cell>
          <cell r="E225">
            <v>2</v>
          </cell>
          <cell r="F225" t="str">
            <v>HIGH PRESSURE SODIUM 250W (210/220)</v>
          </cell>
          <cell r="G225" t="str">
            <v>WOOD POLE</v>
          </cell>
          <cell r="H225">
            <v>1</v>
          </cell>
          <cell r="I225">
            <v>10.809914000000001</v>
          </cell>
          <cell r="J225">
            <v>26.264235842626629</v>
          </cell>
          <cell r="K225">
            <v>20.813388541395373</v>
          </cell>
          <cell r="L225">
            <v>57.887538384022001</v>
          </cell>
        </row>
        <row r="226">
          <cell r="A226" t="str">
            <v>HPS0110-ST-0230-003-B</v>
          </cell>
          <cell r="B226" t="str">
            <v>HPS0110-ST</v>
          </cell>
          <cell r="C226" t="str">
            <v>High Pressure Sodium 250</v>
          </cell>
          <cell r="D226">
            <v>230</v>
          </cell>
          <cell r="E226">
            <v>3</v>
          </cell>
          <cell r="F226" t="str">
            <v>HIGH PRESSURE SODIUM 250W (210/220)</v>
          </cell>
          <cell r="G226" t="str">
            <v>WOOD POLE</v>
          </cell>
          <cell r="H226">
            <v>1</v>
          </cell>
          <cell r="I226">
            <v>10.809914000000001</v>
          </cell>
          <cell r="J226">
            <v>26.264235842626629</v>
          </cell>
          <cell r="K226">
            <v>20.813388541395373</v>
          </cell>
          <cell r="L226">
            <v>57.887538384022001</v>
          </cell>
        </row>
        <row r="227">
          <cell r="A227" t="str">
            <v>HPS0110-ST-0230-004-B</v>
          </cell>
          <cell r="B227" t="str">
            <v>HPS0110-ST</v>
          </cell>
          <cell r="C227" t="str">
            <v>High Pressure Sodium 250</v>
          </cell>
          <cell r="D227">
            <v>230</v>
          </cell>
          <cell r="E227">
            <v>4</v>
          </cell>
          <cell r="F227" t="str">
            <v>HIGH PRESSURE SODIUM 250W (210/220)</v>
          </cell>
          <cell r="G227" t="str">
            <v>WOOD POLE</v>
          </cell>
          <cell r="H227">
            <v>1</v>
          </cell>
          <cell r="I227">
            <v>10.809914000000001</v>
          </cell>
          <cell r="J227">
            <v>26.264235842626629</v>
          </cell>
          <cell r="K227">
            <v>20.813388541395373</v>
          </cell>
          <cell r="L227">
            <v>57.887538384022001</v>
          </cell>
        </row>
        <row r="228">
          <cell r="A228" t="str">
            <v>HPS0110-ST-0320-001-B</v>
          </cell>
          <cell r="B228" t="str">
            <v>HPS0110-ST</v>
          </cell>
          <cell r="C228" t="str">
            <v>High Pressure Sodium 250</v>
          </cell>
          <cell r="D228">
            <v>320</v>
          </cell>
          <cell r="E228">
            <v>1</v>
          </cell>
          <cell r="F228" t="str">
            <v>HIGH PRESSURE SODIUM 250W (210/220)</v>
          </cell>
          <cell r="G228" t="str">
            <v>STEEL POLE</v>
          </cell>
          <cell r="H228">
            <v>1</v>
          </cell>
          <cell r="I228">
            <v>9.8748837500000004</v>
          </cell>
          <cell r="J228">
            <v>26.264235842626629</v>
          </cell>
          <cell r="K228">
            <v>20.813388541395373</v>
          </cell>
          <cell r="L228">
            <v>56.952508134022004</v>
          </cell>
        </row>
        <row r="229">
          <cell r="A229" t="str">
            <v>HPS0110-ST-0320-002-B</v>
          </cell>
          <cell r="B229" t="str">
            <v>HPS0110-ST</v>
          </cell>
          <cell r="C229" t="str">
            <v>High Pressure Sodium 250</v>
          </cell>
          <cell r="D229">
            <v>320</v>
          </cell>
          <cell r="E229">
            <v>2</v>
          </cell>
          <cell r="F229" t="str">
            <v>HIGH PRESSURE SODIUM 250W (210/220)</v>
          </cell>
          <cell r="G229" t="str">
            <v>STEEL POLE</v>
          </cell>
          <cell r="H229">
            <v>1</v>
          </cell>
          <cell r="I229">
            <v>9.8748837500000004</v>
          </cell>
          <cell r="J229">
            <v>26.264235842626629</v>
          </cell>
          <cell r="K229">
            <v>20.813388541395373</v>
          </cell>
          <cell r="L229">
            <v>56.952508134022004</v>
          </cell>
        </row>
        <row r="230">
          <cell r="A230" t="str">
            <v>HPS0110-ST-0320-003-B</v>
          </cell>
          <cell r="B230" t="str">
            <v>HPS0110-ST</v>
          </cell>
          <cell r="C230" t="str">
            <v>High Pressure Sodium 250</v>
          </cell>
          <cell r="D230">
            <v>320</v>
          </cell>
          <cell r="E230">
            <v>3</v>
          </cell>
          <cell r="F230" t="str">
            <v>HIGH PRESSURE SODIUM 250W (210/220)</v>
          </cell>
          <cell r="G230" t="str">
            <v>STEEL POLE</v>
          </cell>
          <cell r="H230">
            <v>1</v>
          </cell>
          <cell r="I230">
            <v>9.8748837500000004</v>
          </cell>
          <cell r="J230">
            <v>26.264235842626629</v>
          </cell>
          <cell r="K230">
            <v>20.813388541395373</v>
          </cell>
          <cell r="L230">
            <v>56.952508134022004</v>
          </cell>
        </row>
        <row r="231">
          <cell r="A231" t="str">
            <v>HPS0110-ST-0320-004-B</v>
          </cell>
          <cell r="B231" t="str">
            <v>HPS0110-ST</v>
          </cell>
          <cell r="C231" t="str">
            <v>High Pressure Sodium 250</v>
          </cell>
          <cell r="D231">
            <v>320</v>
          </cell>
          <cell r="E231">
            <v>4</v>
          </cell>
          <cell r="F231" t="str">
            <v>HIGH PRESSURE SODIUM 250W (210/220)</v>
          </cell>
          <cell r="G231" t="str">
            <v>STEEL POLE</v>
          </cell>
          <cell r="H231">
            <v>1</v>
          </cell>
          <cell r="I231">
            <v>9.8748837500000004</v>
          </cell>
          <cell r="J231">
            <v>26.264235842626629</v>
          </cell>
          <cell r="K231">
            <v>20.813388541395373</v>
          </cell>
          <cell r="L231">
            <v>56.952508134022004</v>
          </cell>
        </row>
        <row r="232">
          <cell r="A232" t="str">
            <v>HPS0110-ST-0390-001-B</v>
          </cell>
          <cell r="B232" t="str">
            <v>HPS0110-ST</v>
          </cell>
          <cell r="C232" t="str">
            <v>High Pressure Sodium 250</v>
          </cell>
          <cell r="D232">
            <v>390</v>
          </cell>
          <cell r="E232">
            <v>1</v>
          </cell>
          <cell r="F232" t="str">
            <v>HIGH PRESSURE SODIUM 250W (210/220)</v>
          </cell>
          <cell r="G232" t="str">
            <v>STEEL POLE</v>
          </cell>
          <cell r="H232">
            <v>2</v>
          </cell>
          <cell r="I232">
            <v>9.8748837500000004</v>
          </cell>
          <cell r="J232">
            <v>26.264235842626629</v>
          </cell>
          <cell r="K232">
            <v>20.813388541395373</v>
          </cell>
          <cell r="L232">
            <v>52.015066259021999</v>
          </cell>
        </row>
        <row r="233">
          <cell r="A233" t="str">
            <v>HPS0110-ST-0390-002-B</v>
          </cell>
          <cell r="B233" t="str">
            <v>HPS0110-ST</v>
          </cell>
          <cell r="C233" t="str">
            <v>High Pressure Sodium 250</v>
          </cell>
          <cell r="D233">
            <v>390</v>
          </cell>
          <cell r="E233">
            <v>2</v>
          </cell>
          <cell r="F233" t="str">
            <v>HIGH PRESSURE SODIUM 250W (210/220)</v>
          </cell>
          <cell r="G233" t="str">
            <v>STEEL POLE</v>
          </cell>
          <cell r="H233">
            <v>2</v>
          </cell>
          <cell r="I233">
            <v>9.8748837500000004</v>
          </cell>
          <cell r="J233">
            <v>26.264235842626629</v>
          </cell>
          <cell r="K233">
            <v>20.813388541395373</v>
          </cell>
          <cell r="L233">
            <v>52.015066259021999</v>
          </cell>
        </row>
        <row r="234">
          <cell r="A234" t="str">
            <v>HPS0110-ST-0390-003-B</v>
          </cell>
          <cell r="B234" t="str">
            <v>HPS0110-ST</v>
          </cell>
          <cell r="C234" t="str">
            <v>High Pressure Sodium 250</v>
          </cell>
          <cell r="D234">
            <v>390</v>
          </cell>
          <cell r="E234">
            <v>3</v>
          </cell>
          <cell r="F234" t="str">
            <v>HIGH PRESSURE SODIUM 250W (210/220)</v>
          </cell>
          <cell r="G234" t="str">
            <v>STEEL POLE</v>
          </cell>
          <cell r="H234">
            <v>2</v>
          </cell>
          <cell r="I234">
            <v>9.8748837500000004</v>
          </cell>
          <cell r="J234">
            <v>26.264235842626629</v>
          </cell>
          <cell r="K234">
            <v>20.813388541395373</v>
          </cell>
          <cell r="L234">
            <v>52.015066259021999</v>
          </cell>
        </row>
        <row r="235">
          <cell r="A235" t="str">
            <v>HPS0110-ST-0390-004-B</v>
          </cell>
          <cell r="B235" t="str">
            <v>HPS0110-ST</v>
          </cell>
          <cell r="C235" t="str">
            <v>High Pressure Sodium 250</v>
          </cell>
          <cell r="D235">
            <v>390</v>
          </cell>
          <cell r="E235">
            <v>4</v>
          </cell>
          <cell r="F235" t="str">
            <v>HIGH PRESSURE SODIUM 250W (210/220)</v>
          </cell>
          <cell r="G235" t="str">
            <v>STEEL POLE</v>
          </cell>
          <cell r="H235">
            <v>2</v>
          </cell>
          <cell r="I235">
            <v>9.8748837500000004</v>
          </cell>
          <cell r="J235">
            <v>26.264235842626629</v>
          </cell>
          <cell r="K235">
            <v>20.813388541395373</v>
          </cell>
          <cell r="L235">
            <v>52.015066259021999</v>
          </cell>
        </row>
        <row r="236">
          <cell r="A236" t="str">
            <v>HPS0110-ST-0430-002-B</v>
          </cell>
          <cell r="B236" t="str">
            <v>HPS0110-ST</v>
          </cell>
          <cell r="C236" t="str">
            <v>High Pressure Sodium 250</v>
          </cell>
          <cell r="D236">
            <v>430</v>
          </cell>
          <cell r="E236">
            <v>2</v>
          </cell>
          <cell r="F236" t="str">
            <v>HIGH PRESSURE SODIUM 250W (210/220)</v>
          </cell>
          <cell r="G236" t="str">
            <v>STEEL POLE</v>
          </cell>
          <cell r="H236">
            <v>3</v>
          </cell>
          <cell r="I236">
            <v>9.8748837500000004</v>
          </cell>
          <cell r="J236">
            <v>26.264235842626629</v>
          </cell>
          <cell r="K236">
            <v>20.813388541395373</v>
          </cell>
          <cell r="L236">
            <v>50.369252300688672</v>
          </cell>
        </row>
        <row r="237">
          <cell r="A237" t="str">
            <v>HPS0110-ST-0430-004-B</v>
          </cell>
          <cell r="B237" t="str">
            <v>HPS0110-ST</v>
          </cell>
          <cell r="C237" t="str">
            <v>High Pressure Sodium 250</v>
          </cell>
          <cell r="D237">
            <v>430</v>
          </cell>
          <cell r="E237">
            <v>4</v>
          </cell>
          <cell r="F237" t="str">
            <v>HIGH PRESSURE SODIUM 250W (210/220)</v>
          </cell>
          <cell r="G237" t="str">
            <v>STEEL POLE</v>
          </cell>
          <cell r="H237">
            <v>3</v>
          </cell>
          <cell r="I237">
            <v>9.8748837500000004</v>
          </cell>
          <cell r="J237">
            <v>26.264235842626629</v>
          </cell>
          <cell r="K237">
            <v>20.813388541395373</v>
          </cell>
          <cell r="L237">
            <v>50.369252300688672</v>
          </cell>
        </row>
        <row r="238">
          <cell r="A238" t="str">
            <v>HPS0110-ST-0470-001-B</v>
          </cell>
          <cell r="B238" t="str">
            <v>HPS0110-ST</v>
          </cell>
          <cell r="C238" t="str">
            <v>High Pressure Sodium 250</v>
          </cell>
          <cell r="D238">
            <v>470</v>
          </cell>
          <cell r="E238">
            <v>1</v>
          </cell>
          <cell r="F238" t="str">
            <v>HIGH PRESSURE SODIUM 250W (210/220)</v>
          </cell>
          <cell r="G238" t="str">
            <v>STEEL POLE</v>
          </cell>
          <cell r="H238">
            <v>4</v>
          </cell>
          <cell r="I238">
            <v>9.8748837500000004</v>
          </cell>
          <cell r="J238">
            <v>26.264235842626629</v>
          </cell>
          <cell r="K238">
            <v>20.813388541395373</v>
          </cell>
          <cell r="L238">
            <v>49.546345321522004</v>
          </cell>
        </row>
        <row r="239">
          <cell r="A239" t="str">
            <v>HPS0110-ST-0470-002-B</v>
          </cell>
          <cell r="B239" t="str">
            <v>HPS0110-ST</v>
          </cell>
          <cell r="C239" t="str">
            <v>High Pressure Sodium 250</v>
          </cell>
          <cell r="D239">
            <v>470</v>
          </cell>
          <cell r="E239">
            <v>2</v>
          </cell>
          <cell r="F239" t="str">
            <v>HIGH PRESSURE SODIUM 250W (210/220)</v>
          </cell>
          <cell r="G239" t="str">
            <v>STEEL POLE</v>
          </cell>
          <cell r="H239">
            <v>4</v>
          </cell>
          <cell r="I239">
            <v>9.8748837500000004</v>
          </cell>
          <cell r="J239">
            <v>26.264235842626629</v>
          </cell>
          <cell r="K239">
            <v>20.813388541395373</v>
          </cell>
          <cell r="L239">
            <v>49.546345321522004</v>
          </cell>
        </row>
        <row r="240">
          <cell r="A240" t="str">
            <v>HPS0110-ST-0470-004-B</v>
          </cell>
          <cell r="B240" t="str">
            <v>HPS0110-ST</v>
          </cell>
          <cell r="C240" t="str">
            <v>High Pressure Sodium 250</v>
          </cell>
          <cell r="D240">
            <v>470</v>
          </cell>
          <cell r="E240">
            <v>4</v>
          </cell>
          <cell r="F240" t="str">
            <v>HIGH PRESSURE SODIUM 250W (210/220)</v>
          </cell>
          <cell r="G240" t="str">
            <v>STEEL POLE</v>
          </cell>
          <cell r="H240">
            <v>4</v>
          </cell>
          <cell r="I240">
            <v>9.8748837500000004</v>
          </cell>
          <cell r="J240">
            <v>26.264235842626629</v>
          </cell>
          <cell r="K240">
            <v>20.813388541395373</v>
          </cell>
          <cell r="L240">
            <v>49.546345321522004</v>
          </cell>
        </row>
        <row r="241">
          <cell r="A241" t="str">
            <v>HPS0110-ST-0510-002-B</v>
          </cell>
          <cell r="B241" t="str">
            <v>HPS0110-ST</v>
          </cell>
          <cell r="C241" t="str">
            <v>High Pressure Sodium 250</v>
          </cell>
          <cell r="D241">
            <v>510</v>
          </cell>
          <cell r="E241">
            <v>2</v>
          </cell>
          <cell r="F241" t="str">
            <v>HIGH PRESSURE SODIUM 250W (210/220)</v>
          </cell>
          <cell r="G241" t="str">
            <v>R/BOUT COLUMN</v>
          </cell>
          <cell r="H241">
            <v>2</v>
          </cell>
          <cell r="I241">
            <v>9.8748837500000004</v>
          </cell>
          <cell r="J241">
            <v>26.264235842626629</v>
          </cell>
          <cell r="K241">
            <v>20.813388541395373</v>
          </cell>
          <cell r="L241">
            <v>52.015066259021999</v>
          </cell>
        </row>
        <row r="242">
          <cell r="A242" t="str">
            <v>HPS0110-ST-0550-001-B</v>
          </cell>
          <cell r="B242" t="str">
            <v>HPS0110-ST</v>
          </cell>
          <cell r="C242" t="str">
            <v>High Pressure Sodium 250</v>
          </cell>
          <cell r="D242">
            <v>550</v>
          </cell>
          <cell r="E242">
            <v>1</v>
          </cell>
          <cell r="F242" t="str">
            <v>HIGH PRESSURE SODIUM 250W (210/220)</v>
          </cell>
          <cell r="G242" t="str">
            <v>R/BOUT COLUMN</v>
          </cell>
          <cell r="H242">
            <v>3</v>
          </cell>
          <cell r="I242">
            <v>9.8748837500000004</v>
          </cell>
          <cell r="J242">
            <v>26.264235842626629</v>
          </cell>
          <cell r="K242">
            <v>20.813388541395373</v>
          </cell>
          <cell r="L242">
            <v>50.369252300688672</v>
          </cell>
        </row>
        <row r="243">
          <cell r="A243" t="str">
            <v>HPS0110-ST-0550-002-B</v>
          </cell>
          <cell r="B243" t="str">
            <v>HPS0110-ST</v>
          </cell>
          <cell r="C243" t="str">
            <v>High Pressure Sodium 250</v>
          </cell>
          <cell r="D243">
            <v>550</v>
          </cell>
          <cell r="E243">
            <v>2</v>
          </cell>
          <cell r="F243" t="str">
            <v>HIGH PRESSURE SODIUM 250W (210/220)</v>
          </cell>
          <cell r="G243" t="str">
            <v>R/BOUT COLUMN</v>
          </cell>
          <cell r="H243">
            <v>3</v>
          </cell>
          <cell r="I243">
            <v>9.8748837500000004</v>
          </cell>
          <cell r="J243">
            <v>26.264235842626629</v>
          </cell>
          <cell r="K243">
            <v>20.813388541395373</v>
          </cell>
          <cell r="L243">
            <v>50.369252300688672</v>
          </cell>
        </row>
        <row r="244">
          <cell r="A244" t="str">
            <v>HPS0110-ST-0550-004-B</v>
          </cell>
          <cell r="B244" t="str">
            <v>HPS0110-ST</v>
          </cell>
          <cell r="C244" t="str">
            <v>High Pressure Sodium 250</v>
          </cell>
          <cell r="D244">
            <v>550</v>
          </cell>
          <cell r="E244">
            <v>4</v>
          </cell>
          <cell r="F244" t="str">
            <v>HIGH PRESSURE SODIUM 250W (210/220)</v>
          </cell>
          <cell r="G244" t="str">
            <v>R/BOUT COLUMN</v>
          </cell>
          <cell r="H244">
            <v>3</v>
          </cell>
          <cell r="I244">
            <v>9.8748837500000004</v>
          </cell>
          <cell r="J244">
            <v>26.264235842626629</v>
          </cell>
          <cell r="K244">
            <v>20.813388541395373</v>
          </cell>
          <cell r="L244">
            <v>50.369252300688672</v>
          </cell>
        </row>
        <row r="245">
          <cell r="A245" t="str">
            <v>HPS0110-ST-0590-001-B</v>
          </cell>
          <cell r="B245" t="str">
            <v>HPS0110-ST</v>
          </cell>
          <cell r="C245" t="str">
            <v>High Pressure Sodium 250</v>
          </cell>
          <cell r="D245">
            <v>590</v>
          </cell>
          <cell r="E245">
            <v>1</v>
          </cell>
          <cell r="F245" t="str">
            <v>HIGH PRESSURE SODIUM 250W (210/220)</v>
          </cell>
          <cell r="G245" t="str">
            <v>R/BOUT COLUMN</v>
          </cell>
          <cell r="H245">
            <v>4</v>
          </cell>
          <cell r="I245">
            <v>9.8748837500000004</v>
          </cell>
          <cell r="J245">
            <v>26.264235842626629</v>
          </cell>
          <cell r="K245">
            <v>20.813388541395373</v>
          </cell>
          <cell r="L245">
            <v>49.546345321522004</v>
          </cell>
        </row>
        <row r="246">
          <cell r="A246" t="str">
            <v>HPS0110-ST-0590-002-B</v>
          </cell>
          <cell r="B246" t="str">
            <v>HPS0110-ST</v>
          </cell>
          <cell r="C246" t="str">
            <v>High Pressure Sodium 250</v>
          </cell>
          <cell r="D246">
            <v>590</v>
          </cell>
          <cell r="E246">
            <v>2</v>
          </cell>
          <cell r="F246" t="str">
            <v>HIGH PRESSURE SODIUM 250W (210/220)</v>
          </cell>
          <cell r="G246" t="str">
            <v>R/BOUT COLUMN</v>
          </cell>
          <cell r="H246">
            <v>4</v>
          </cell>
          <cell r="I246">
            <v>9.8748837500000004</v>
          </cell>
          <cell r="J246">
            <v>26.264235842626629</v>
          </cell>
          <cell r="K246">
            <v>20.813388541395373</v>
          </cell>
          <cell r="L246">
            <v>49.546345321522004</v>
          </cell>
        </row>
        <row r="247">
          <cell r="A247" t="str">
            <v>HPS0110-ST-0590-003-B</v>
          </cell>
          <cell r="B247" t="str">
            <v>HPS0110-ST</v>
          </cell>
          <cell r="C247" t="str">
            <v>High Pressure Sodium 250</v>
          </cell>
          <cell r="D247">
            <v>590</v>
          </cell>
          <cell r="E247">
            <v>3</v>
          </cell>
          <cell r="F247" t="str">
            <v>HIGH PRESSURE SODIUM 250W (210/220)</v>
          </cell>
          <cell r="G247" t="str">
            <v>R/BOUT COLUMN</v>
          </cell>
          <cell r="H247">
            <v>4</v>
          </cell>
          <cell r="I247">
            <v>9.8748837500000004</v>
          </cell>
          <cell r="J247">
            <v>26.264235842626629</v>
          </cell>
          <cell r="K247">
            <v>20.813388541395373</v>
          </cell>
          <cell r="L247">
            <v>49.546345321522004</v>
          </cell>
        </row>
        <row r="248">
          <cell r="A248" t="str">
            <v>HPS0110-ST-0590-004-B</v>
          </cell>
          <cell r="B248" t="str">
            <v>HPS0110-ST</v>
          </cell>
          <cell r="C248" t="str">
            <v>High Pressure Sodium 250</v>
          </cell>
          <cell r="D248">
            <v>590</v>
          </cell>
          <cell r="E248">
            <v>4</v>
          </cell>
          <cell r="F248" t="str">
            <v>HIGH PRESSURE SODIUM 250W (210/220)</v>
          </cell>
          <cell r="G248" t="str">
            <v>R/BOUT COLUMN</v>
          </cell>
          <cell r="H248">
            <v>4</v>
          </cell>
          <cell r="I248">
            <v>9.8748837500000004</v>
          </cell>
          <cell r="J248">
            <v>26.264235842626629</v>
          </cell>
          <cell r="K248">
            <v>20.813388541395373</v>
          </cell>
          <cell r="L248">
            <v>49.546345321522004</v>
          </cell>
        </row>
        <row r="249">
          <cell r="A249" t="str">
            <v>HPS0110-ST-0610-001-B</v>
          </cell>
          <cell r="B249" t="str">
            <v>HPS0110-ST</v>
          </cell>
          <cell r="C249" t="str">
            <v>High Pressure Sodium 250</v>
          </cell>
          <cell r="D249">
            <v>610</v>
          </cell>
          <cell r="E249">
            <v>1</v>
          </cell>
          <cell r="F249" t="str">
            <v>METAL HALIDE/HPS 250W FLOOD (210/220)</v>
          </cell>
          <cell r="G249" t="str">
            <v>SHARED OR NO POLE</v>
          </cell>
          <cell r="H249">
            <v>1</v>
          </cell>
          <cell r="I249">
            <v>0</v>
          </cell>
          <cell r="J249">
            <v>26.264235842626629</v>
          </cell>
          <cell r="K249">
            <v>20.813388541395373</v>
          </cell>
          <cell r="L249">
            <v>47.077624384022002</v>
          </cell>
        </row>
        <row r="250">
          <cell r="A250" t="str">
            <v>HPS0110-ST-0610-002-B</v>
          </cell>
          <cell r="B250" t="str">
            <v>HPS0110-ST</v>
          </cell>
          <cell r="C250" t="str">
            <v>High Pressure Sodium 250</v>
          </cell>
          <cell r="D250">
            <v>610</v>
          </cell>
          <cell r="E250">
            <v>2</v>
          </cell>
          <cell r="F250" t="str">
            <v>METAL HALIDE/HPS 250W FLOOD (210/220)</v>
          </cell>
          <cell r="G250" t="str">
            <v>SHARED OR NO POLE</v>
          </cell>
          <cell r="H250">
            <v>1</v>
          </cell>
          <cell r="I250">
            <v>0</v>
          </cell>
          <cell r="J250">
            <v>26.264235842626629</v>
          </cell>
          <cell r="K250">
            <v>20.813388541395373</v>
          </cell>
          <cell r="L250">
            <v>47.077624384022002</v>
          </cell>
        </row>
        <row r="251">
          <cell r="A251" t="str">
            <v>HPS0110-ST-0610-003-B</v>
          </cell>
          <cell r="B251" t="str">
            <v>HPS0110-ST</v>
          </cell>
          <cell r="C251" t="str">
            <v>High Pressure Sodium 250</v>
          </cell>
          <cell r="D251">
            <v>610</v>
          </cell>
          <cell r="E251">
            <v>3</v>
          </cell>
          <cell r="F251" t="str">
            <v>METAL HALIDE/HPS 250W FLOOD (210/220)</v>
          </cell>
          <cell r="G251" t="str">
            <v>SHARED OR NO POLE</v>
          </cell>
          <cell r="H251">
            <v>1</v>
          </cell>
          <cell r="I251">
            <v>0</v>
          </cell>
          <cell r="J251">
            <v>26.264235842626629</v>
          </cell>
          <cell r="K251">
            <v>20.813388541395373</v>
          </cell>
          <cell r="L251">
            <v>47.077624384022002</v>
          </cell>
        </row>
        <row r="252">
          <cell r="A252" t="str">
            <v>HPS0110-ST-0610-004-B</v>
          </cell>
          <cell r="B252" t="str">
            <v>HPS0110-ST</v>
          </cell>
          <cell r="C252" t="str">
            <v>High Pressure Sodium 250</v>
          </cell>
          <cell r="D252">
            <v>610</v>
          </cell>
          <cell r="E252">
            <v>4</v>
          </cell>
          <cell r="F252" t="str">
            <v>METAL HALIDE/HPS 250W FLOOD (210/220)</v>
          </cell>
          <cell r="G252" t="str">
            <v>SHARED OR NO POLE</v>
          </cell>
          <cell r="H252">
            <v>1</v>
          </cell>
          <cell r="I252">
            <v>0</v>
          </cell>
          <cell r="J252">
            <v>26.264235842626629</v>
          </cell>
          <cell r="K252">
            <v>20.813388541395373</v>
          </cell>
          <cell r="L252">
            <v>47.077624384022002</v>
          </cell>
        </row>
        <row r="253">
          <cell r="A253" t="str">
            <v>HPS0110-ST-0650-002-B</v>
          </cell>
          <cell r="B253" t="str">
            <v>HPS0110-ST</v>
          </cell>
          <cell r="C253" t="str">
            <v>High Pressure Sodium 250</v>
          </cell>
          <cell r="D253">
            <v>650</v>
          </cell>
          <cell r="E253">
            <v>2</v>
          </cell>
          <cell r="F253" t="str">
            <v>METAL HALIDE/HPS 250W FLOOD (210/220)</v>
          </cell>
          <cell r="G253" t="str">
            <v>SHARED OR NO POLE</v>
          </cell>
          <cell r="H253">
            <v>2</v>
          </cell>
          <cell r="I253">
            <v>0</v>
          </cell>
          <cell r="J253">
            <v>26.264235842626629</v>
          </cell>
          <cell r="K253">
            <v>20.813388541395373</v>
          </cell>
          <cell r="L253">
            <v>47.077624384022002</v>
          </cell>
        </row>
        <row r="254">
          <cell r="A254" t="str">
            <v>HPS0110-ST-0650-004-B</v>
          </cell>
          <cell r="B254" t="str">
            <v>HPS0110-ST</v>
          </cell>
          <cell r="C254" t="str">
            <v>High Pressure Sodium 250</v>
          </cell>
          <cell r="D254">
            <v>650</v>
          </cell>
          <cell r="E254">
            <v>4</v>
          </cell>
          <cell r="F254" t="str">
            <v>METAL HALIDE/HPS 250W FLOOD (210/220)</v>
          </cell>
          <cell r="G254" t="str">
            <v>SHARED OR NO POLE</v>
          </cell>
          <cell r="H254">
            <v>2</v>
          </cell>
          <cell r="I254">
            <v>0</v>
          </cell>
          <cell r="J254">
            <v>26.264235842626629</v>
          </cell>
          <cell r="K254">
            <v>20.813388541395373</v>
          </cell>
          <cell r="L254">
            <v>47.077624384022002</v>
          </cell>
        </row>
        <row r="255">
          <cell r="A255" t="str">
            <v>HPS0110-ST-0760-001-B</v>
          </cell>
          <cell r="B255" t="str">
            <v>HPS0110-ST</v>
          </cell>
          <cell r="C255" t="str">
            <v>High Pressure Sodium 250</v>
          </cell>
          <cell r="D255">
            <v>760</v>
          </cell>
          <cell r="E255">
            <v>1</v>
          </cell>
          <cell r="F255" t="str">
            <v>HIGH PRESSURE SODIUM 250W (210/220)</v>
          </cell>
          <cell r="G255" t="str">
            <v>WOOD POLE</v>
          </cell>
          <cell r="H255">
            <v>2</v>
          </cell>
          <cell r="I255">
            <v>10.809914000000001</v>
          </cell>
          <cell r="J255">
            <v>26.264235842626629</v>
          </cell>
          <cell r="K255">
            <v>20.813388541395373</v>
          </cell>
          <cell r="L255">
            <v>52.482581384022005</v>
          </cell>
        </row>
        <row r="256">
          <cell r="A256" t="str">
            <v>HPS0110-ST-0760-002-B</v>
          </cell>
          <cell r="B256" t="str">
            <v>HPS0110-ST</v>
          </cell>
          <cell r="C256" t="str">
            <v>High Pressure Sodium 250</v>
          </cell>
          <cell r="D256">
            <v>760</v>
          </cell>
          <cell r="E256">
            <v>2</v>
          </cell>
          <cell r="F256" t="str">
            <v>HIGH PRESSURE SODIUM 250W (210/220)</v>
          </cell>
          <cell r="G256" t="str">
            <v>WOOD POLE</v>
          </cell>
          <cell r="H256">
            <v>2</v>
          </cell>
          <cell r="I256">
            <v>10.809914000000001</v>
          </cell>
          <cell r="J256">
            <v>26.264235842626629</v>
          </cell>
          <cell r="K256">
            <v>20.813388541395373</v>
          </cell>
          <cell r="L256">
            <v>52.482581384022005</v>
          </cell>
        </row>
        <row r="257">
          <cell r="A257" t="str">
            <v>HPS0110-ST-0760-003-B</v>
          </cell>
          <cell r="B257" t="str">
            <v>HPS0110-ST</v>
          </cell>
          <cell r="C257" t="str">
            <v>High Pressure Sodium 250</v>
          </cell>
          <cell r="D257">
            <v>760</v>
          </cell>
          <cell r="E257">
            <v>3</v>
          </cell>
          <cell r="F257" t="str">
            <v>HIGH PRESSURE SODIUM 250W (210/220)</v>
          </cell>
          <cell r="G257" t="str">
            <v>WOOD POLE</v>
          </cell>
          <cell r="H257">
            <v>2</v>
          </cell>
          <cell r="I257">
            <v>10.809914000000001</v>
          </cell>
          <cell r="J257">
            <v>26.264235842626629</v>
          </cell>
          <cell r="K257">
            <v>20.813388541395373</v>
          </cell>
          <cell r="L257">
            <v>52.482581384022005</v>
          </cell>
        </row>
        <row r="258">
          <cell r="A258" t="str">
            <v>HPS0110-ST-0760-004-B</v>
          </cell>
          <cell r="B258" t="str">
            <v>HPS0110-ST</v>
          </cell>
          <cell r="C258" t="str">
            <v>High Pressure Sodium 250</v>
          </cell>
          <cell r="D258">
            <v>760</v>
          </cell>
          <cell r="E258">
            <v>4</v>
          </cell>
          <cell r="F258" t="str">
            <v>HIGH PRESSURE SODIUM 250W (210/220)</v>
          </cell>
          <cell r="G258" t="str">
            <v>WOOD POLE</v>
          </cell>
          <cell r="H258">
            <v>2</v>
          </cell>
          <cell r="I258">
            <v>10.809914000000001</v>
          </cell>
          <cell r="J258">
            <v>26.264235842626629</v>
          </cell>
          <cell r="K258">
            <v>20.813388541395373</v>
          </cell>
          <cell r="L258">
            <v>52.482581384022005</v>
          </cell>
        </row>
        <row r="259">
          <cell r="A259" t="str">
            <v>HPS0110-ST-0930-001-B</v>
          </cell>
          <cell r="B259" t="str">
            <v>HPS0110-ST</v>
          </cell>
          <cell r="C259" t="str">
            <v>High Pressure Sodium 250</v>
          </cell>
          <cell r="D259">
            <v>930</v>
          </cell>
          <cell r="E259">
            <v>1</v>
          </cell>
          <cell r="F259" t="str">
            <v>HIGH PRESSURE SODIUM 250W (210/220)</v>
          </cell>
          <cell r="G259" t="str">
            <v>WOOD POLE</v>
          </cell>
          <cell r="H259">
            <v>3</v>
          </cell>
          <cell r="I259">
            <v>10.809914000000001</v>
          </cell>
          <cell r="J259">
            <v>26.264235842626629</v>
          </cell>
          <cell r="K259">
            <v>20.813388541395373</v>
          </cell>
          <cell r="L259">
            <v>50.680929050688668</v>
          </cell>
        </row>
        <row r="260">
          <cell r="A260" t="str">
            <v>HPS0110-ST-0960-001-B</v>
          </cell>
          <cell r="B260" t="str">
            <v>HPS0110-ST</v>
          </cell>
          <cell r="C260" t="str">
            <v>High Pressure Sodium 250</v>
          </cell>
          <cell r="D260">
            <v>960</v>
          </cell>
          <cell r="E260">
            <v>1</v>
          </cell>
          <cell r="F260" t="str">
            <v>HIGH PRESSURE SODIUM 250W (210/220)</v>
          </cell>
          <cell r="G260" t="str">
            <v>SHARED OR NO POLE</v>
          </cell>
          <cell r="H260">
            <v>2</v>
          </cell>
          <cell r="I260">
            <v>0</v>
          </cell>
          <cell r="J260">
            <v>26.264235842626629</v>
          </cell>
          <cell r="K260">
            <v>20.813388541395373</v>
          </cell>
          <cell r="L260">
            <v>47.077624384022002</v>
          </cell>
        </row>
        <row r="261">
          <cell r="A261" t="str">
            <v>HPS0110-ST-0960-002-B</v>
          </cell>
          <cell r="B261" t="str">
            <v>HPS0110-ST</v>
          </cell>
          <cell r="C261" t="str">
            <v>High Pressure Sodium 250</v>
          </cell>
          <cell r="D261">
            <v>960</v>
          </cell>
          <cell r="E261">
            <v>2</v>
          </cell>
          <cell r="F261" t="str">
            <v>HIGH PRESSURE SODIUM 250W (210/220)</v>
          </cell>
          <cell r="G261" t="str">
            <v>SHARED OR NO POLE</v>
          </cell>
          <cell r="H261">
            <v>2</v>
          </cell>
          <cell r="I261">
            <v>0</v>
          </cell>
          <cell r="J261">
            <v>26.264235842626629</v>
          </cell>
          <cell r="K261">
            <v>20.813388541395373</v>
          </cell>
          <cell r="L261">
            <v>47.077624384022002</v>
          </cell>
        </row>
        <row r="262">
          <cell r="A262" t="str">
            <v>HPS0110-ST-0960-003-B</v>
          </cell>
          <cell r="B262" t="str">
            <v>HPS0110-ST</v>
          </cell>
          <cell r="C262" t="str">
            <v>High Pressure Sodium 250</v>
          </cell>
          <cell r="D262">
            <v>960</v>
          </cell>
          <cell r="E262">
            <v>3</v>
          </cell>
          <cell r="F262" t="str">
            <v>HIGH PRESSURE SODIUM 250W (210/220)</v>
          </cell>
          <cell r="G262" t="str">
            <v>SHARED OR NO POLE</v>
          </cell>
          <cell r="H262">
            <v>2</v>
          </cell>
          <cell r="I262">
            <v>0</v>
          </cell>
          <cell r="J262">
            <v>26.264235842626629</v>
          </cell>
          <cell r="K262">
            <v>20.813388541395373</v>
          </cell>
          <cell r="L262">
            <v>47.077624384022002</v>
          </cell>
        </row>
        <row r="263">
          <cell r="A263" t="str">
            <v>HPS0110-ST-0960-004-B</v>
          </cell>
          <cell r="B263" t="str">
            <v>HPS0110-ST</v>
          </cell>
          <cell r="C263" t="str">
            <v>High Pressure Sodium 250</v>
          </cell>
          <cell r="D263">
            <v>960</v>
          </cell>
          <cell r="E263">
            <v>4</v>
          </cell>
          <cell r="F263" t="str">
            <v>HIGH PRESSURE SODIUM 250W (210/220)</v>
          </cell>
          <cell r="G263" t="str">
            <v>SHARED OR NO POLE</v>
          </cell>
          <cell r="H263">
            <v>2</v>
          </cell>
          <cell r="I263">
            <v>0</v>
          </cell>
          <cell r="J263">
            <v>26.264235842626629</v>
          </cell>
          <cell r="K263">
            <v>20.813388541395373</v>
          </cell>
          <cell r="L263">
            <v>47.077624384022002</v>
          </cell>
        </row>
        <row r="264">
          <cell r="A264" t="str">
            <v>HPS0110-ST-0970-002-B</v>
          </cell>
          <cell r="B264" t="str">
            <v>HPS0110-ST</v>
          </cell>
          <cell r="C264" t="str">
            <v>High Pressure Sodium 250</v>
          </cell>
          <cell r="D264">
            <v>970</v>
          </cell>
          <cell r="E264">
            <v>2</v>
          </cell>
          <cell r="F264" t="str">
            <v>HIGH PRESSURE SODIUM 250W (210/220)</v>
          </cell>
          <cell r="G264" t="str">
            <v>SHARED OR NO POLE</v>
          </cell>
          <cell r="H264">
            <v>4</v>
          </cell>
          <cell r="I264">
            <v>0</v>
          </cell>
          <cell r="J264">
            <v>26.264235842626629</v>
          </cell>
          <cell r="K264">
            <v>20.813388541395373</v>
          </cell>
          <cell r="L264">
            <v>47.077624384022002</v>
          </cell>
        </row>
        <row r="265">
          <cell r="A265" t="str">
            <v>HPS0110-ST-0970-004-B</v>
          </cell>
          <cell r="B265" t="str">
            <v>HPS0110-ST</v>
          </cell>
          <cell r="C265" t="str">
            <v>High Pressure Sodium 250</v>
          </cell>
          <cell r="D265">
            <v>970</v>
          </cell>
          <cell r="E265">
            <v>4</v>
          </cell>
          <cell r="F265" t="str">
            <v>HIGH PRESSURE SODIUM 250W (210/220)</v>
          </cell>
          <cell r="G265" t="str">
            <v>SHARED OR NO POLE</v>
          </cell>
          <cell r="H265">
            <v>4</v>
          </cell>
          <cell r="I265">
            <v>0</v>
          </cell>
          <cell r="J265">
            <v>26.264235842626629</v>
          </cell>
          <cell r="K265">
            <v>20.813388541395373</v>
          </cell>
          <cell r="L265">
            <v>47.077624384022002</v>
          </cell>
        </row>
        <row r="266">
          <cell r="A266" t="str">
            <v>HPS0110-ST-1070-001-B</v>
          </cell>
          <cell r="B266" t="str">
            <v>HPS0110-ST</v>
          </cell>
          <cell r="C266" t="str">
            <v>High Pressure Sodium 250</v>
          </cell>
          <cell r="D266">
            <v>1070</v>
          </cell>
          <cell r="E266">
            <v>1</v>
          </cell>
          <cell r="F266" t="str">
            <v>METAL HALIDE/HPS 250W FLOOD (210/220)</v>
          </cell>
          <cell r="G266" t="str">
            <v>WOOD POLE</v>
          </cell>
          <cell r="H266">
            <v>1</v>
          </cell>
          <cell r="I266">
            <v>10.809914000000001</v>
          </cell>
          <cell r="J266">
            <v>26.264235842626629</v>
          </cell>
          <cell r="K266">
            <v>20.813388541395373</v>
          </cell>
          <cell r="L266">
            <v>57.887538384022001</v>
          </cell>
        </row>
        <row r="267">
          <cell r="A267" t="str">
            <v>HPS0110-ST-1070-002-B</v>
          </cell>
          <cell r="B267" t="str">
            <v>HPS0110-ST</v>
          </cell>
          <cell r="C267" t="str">
            <v>High Pressure Sodium 250</v>
          </cell>
          <cell r="D267">
            <v>1070</v>
          </cell>
          <cell r="E267">
            <v>2</v>
          </cell>
          <cell r="F267" t="str">
            <v>METAL HALIDE/HPS 250W FLOOD (210/220)</v>
          </cell>
          <cell r="G267" t="str">
            <v>WOOD POLE</v>
          </cell>
          <cell r="H267">
            <v>1</v>
          </cell>
          <cell r="I267">
            <v>10.809914000000001</v>
          </cell>
          <cell r="J267">
            <v>26.264235842626629</v>
          </cell>
          <cell r="K267">
            <v>20.813388541395373</v>
          </cell>
          <cell r="L267">
            <v>57.887538384022001</v>
          </cell>
        </row>
        <row r="268">
          <cell r="A268" t="str">
            <v>HPS0110-ST-1070-003-B</v>
          </cell>
          <cell r="B268" t="str">
            <v>HPS0110-ST</v>
          </cell>
          <cell r="C268" t="str">
            <v>High Pressure Sodium 250</v>
          </cell>
          <cell r="D268">
            <v>1070</v>
          </cell>
          <cell r="E268">
            <v>3</v>
          </cell>
          <cell r="F268" t="str">
            <v>METAL HALIDE/HPS 250W FLOOD (210/220)</v>
          </cell>
          <cell r="G268" t="str">
            <v>WOOD POLE</v>
          </cell>
          <cell r="H268">
            <v>1</v>
          </cell>
          <cell r="I268">
            <v>10.809914000000001</v>
          </cell>
          <cell r="J268">
            <v>26.264235842626629</v>
          </cell>
          <cell r="K268">
            <v>20.813388541395373</v>
          </cell>
          <cell r="L268">
            <v>57.887538384022001</v>
          </cell>
        </row>
        <row r="269">
          <cell r="A269" t="str">
            <v>HPS0110-ST-1070-004-B</v>
          </cell>
          <cell r="B269" t="str">
            <v>HPS0110-ST</v>
          </cell>
          <cell r="C269" t="str">
            <v>High Pressure Sodium 250</v>
          </cell>
          <cell r="D269">
            <v>1070</v>
          </cell>
          <cell r="E269">
            <v>4</v>
          </cell>
          <cell r="F269" t="str">
            <v>METAL HALIDE/HPS 250W FLOOD (210/220)</v>
          </cell>
          <cell r="G269" t="str">
            <v>WOOD POLE</v>
          </cell>
          <cell r="H269">
            <v>1</v>
          </cell>
          <cell r="I269">
            <v>10.809914000000001</v>
          </cell>
          <cell r="J269">
            <v>26.264235842626629</v>
          </cell>
          <cell r="K269">
            <v>20.813388541395373</v>
          </cell>
          <cell r="L269">
            <v>57.887538384022001</v>
          </cell>
        </row>
        <row r="270">
          <cell r="A270" t="str">
            <v>HPS0110-ST-1120-001-B</v>
          </cell>
          <cell r="B270" t="str">
            <v>HPS0110-ST</v>
          </cell>
          <cell r="C270" t="str">
            <v>High Pressure Sodium 250</v>
          </cell>
          <cell r="D270">
            <v>1120</v>
          </cell>
          <cell r="E270">
            <v>1</v>
          </cell>
          <cell r="F270" t="str">
            <v>METAL HALIDE/HPS 250W FLOOD (210/220)</v>
          </cell>
          <cell r="G270" t="str">
            <v>STEEL POLE</v>
          </cell>
          <cell r="H270">
            <v>1</v>
          </cell>
          <cell r="I270">
            <v>9.8748837500000004</v>
          </cell>
          <cell r="J270">
            <v>26.264235842626629</v>
          </cell>
          <cell r="K270">
            <v>20.813388541395373</v>
          </cell>
          <cell r="L270">
            <v>56.952508134022004</v>
          </cell>
        </row>
        <row r="271">
          <cell r="A271" t="str">
            <v>HPS0110-ST-1120-002-B</v>
          </cell>
          <cell r="B271" t="str">
            <v>HPS0110-ST</v>
          </cell>
          <cell r="C271" t="str">
            <v>High Pressure Sodium 250</v>
          </cell>
          <cell r="D271">
            <v>1120</v>
          </cell>
          <cell r="E271">
            <v>2</v>
          </cell>
          <cell r="F271" t="str">
            <v>METAL HALIDE/HPS 250W FLOOD (210/220)</v>
          </cell>
          <cell r="G271" t="str">
            <v>STEEL POLE</v>
          </cell>
          <cell r="H271">
            <v>1</v>
          </cell>
          <cell r="I271">
            <v>9.8748837500000004</v>
          </cell>
          <cell r="J271">
            <v>26.264235842626629</v>
          </cell>
          <cell r="K271">
            <v>20.813388541395373</v>
          </cell>
          <cell r="L271">
            <v>56.952508134022004</v>
          </cell>
        </row>
        <row r="272">
          <cell r="A272" t="str">
            <v>HPS0110-ST-1120-003-B</v>
          </cell>
          <cell r="B272" t="str">
            <v>HPS0110-ST</v>
          </cell>
          <cell r="C272" t="str">
            <v>High Pressure Sodium 250</v>
          </cell>
          <cell r="D272">
            <v>1120</v>
          </cell>
          <cell r="E272">
            <v>3</v>
          </cell>
          <cell r="F272" t="str">
            <v>METAL HALIDE/HPS 250W FLOOD (210/220)</v>
          </cell>
          <cell r="G272" t="str">
            <v>STEEL POLE</v>
          </cell>
          <cell r="H272">
            <v>1</v>
          </cell>
          <cell r="I272">
            <v>9.8748837500000004</v>
          </cell>
          <cell r="J272">
            <v>26.264235842626629</v>
          </cell>
          <cell r="K272">
            <v>20.813388541395373</v>
          </cell>
          <cell r="L272">
            <v>56.952508134022004</v>
          </cell>
        </row>
        <row r="273">
          <cell r="A273" t="str">
            <v>HPS0110-ST-1120-004-B</v>
          </cell>
          <cell r="B273" t="str">
            <v>HPS0110-ST</v>
          </cell>
          <cell r="C273" t="str">
            <v>High Pressure Sodium 250</v>
          </cell>
          <cell r="D273">
            <v>1120</v>
          </cell>
          <cell r="E273">
            <v>4</v>
          </cell>
          <cell r="F273" t="str">
            <v>METAL HALIDE/HPS 250W FLOOD (210/220)</v>
          </cell>
          <cell r="G273" t="str">
            <v>STEEL POLE</v>
          </cell>
          <cell r="H273">
            <v>1</v>
          </cell>
          <cell r="I273">
            <v>9.8748837500000004</v>
          </cell>
          <cell r="J273">
            <v>26.264235842626629</v>
          </cell>
          <cell r="K273">
            <v>20.813388541395373</v>
          </cell>
          <cell r="L273">
            <v>56.952508134022004</v>
          </cell>
        </row>
        <row r="274">
          <cell r="A274" t="str">
            <v>HPS0110-ST-1140-002-B</v>
          </cell>
          <cell r="B274" t="str">
            <v>HPS0110-ST</v>
          </cell>
          <cell r="C274" t="str">
            <v>High Pressure Sodium 250</v>
          </cell>
          <cell r="D274">
            <v>1140</v>
          </cell>
          <cell r="E274">
            <v>2</v>
          </cell>
          <cell r="F274" t="str">
            <v>METAL HALIDE/HPS 250W FLOOD (210/220)</v>
          </cell>
          <cell r="G274" t="str">
            <v>STEEL POLE</v>
          </cell>
          <cell r="H274">
            <v>2</v>
          </cell>
          <cell r="I274">
            <v>9.8748837500000004</v>
          </cell>
          <cell r="J274">
            <v>26.264235842626629</v>
          </cell>
          <cell r="K274">
            <v>20.813388541395373</v>
          </cell>
          <cell r="L274">
            <v>52.015066259021999</v>
          </cell>
        </row>
        <row r="275">
          <cell r="A275" t="str">
            <v>HPS0110-ST-1160-001-B</v>
          </cell>
          <cell r="B275" t="str">
            <v>HPS0110-ST</v>
          </cell>
          <cell r="C275" t="str">
            <v>High Pressure Sodium 250</v>
          </cell>
          <cell r="D275">
            <v>1160</v>
          </cell>
          <cell r="E275">
            <v>1</v>
          </cell>
          <cell r="F275" t="str">
            <v>METAL HALIDE/HPS 250W FLOOD (210/220)</v>
          </cell>
          <cell r="G275" t="str">
            <v>WOOD POLE</v>
          </cell>
          <cell r="H275">
            <v>2</v>
          </cell>
          <cell r="I275">
            <v>10.809914000000001</v>
          </cell>
          <cell r="J275">
            <v>26.264235842626629</v>
          </cell>
          <cell r="K275">
            <v>20.813388541395373</v>
          </cell>
          <cell r="L275">
            <v>52.482581384022005</v>
          </cell>
        </row>
        <row r="276">
          <cell r="A276" t="str">
            <v>HPS0110-ST-1160-002-B</v>
          </cell>
          <cell r="B276" t="str">
            <v>HPS0110-ST</v>
          </cell>
          <cell r="C276" t="str">
            <v>High Pressure Sodium 250</v>
          </cell>
          <cell r="D276">
            <v>1160</v>
          </cell>
          <cell r="E276">
            <v>2</v>
          </cell>
          <cell r="F276" t="str">
            <v>METAL HALIDE/HPS 250W FLOOD (210/220)</v>
          </cell>
          <cell r="G276" t="str">
            <v>WOOD POLE</v>
          </cell>
          <cell r="H276">
            <v>2</v>
          </cell>
          <cell r="I276">
            <v>10.809914000000001</v>
          </cell>
          <cell r="J276">
            <v>26.264235842626629</v>
          </cell>
          <cell r="K276">
            <v>20.813388541395373</v>
          </cell>
          <cell r="L276">
            <v>52.482581384022005</v>
          </cell>
        </row>
        <row r="277">
          <cell r="A277" t="str">
            <v>HPS0110-ST-1160-004-B</v>
          </cell>
          <cell r="B277" t="str">
            <v>HPS0110-ST</v>
          </cell>
          <cell r="C277" t="str">
            <v>High Pressure Sodium 250</v>
          </cell>
          <cell r="D277">
            <v>1160</v>
          </cell>
          <cell r="E277">
            <v>4</v>
          </cell>
          <cell r="F277" t="str">
            <v>METAL HALIDE/HPS 250W FLOOD (210/220)</v>
          </cell>
          <cell r="G277" t="str">
            <v>WOOD POLE</v>
          </cell>
          <cell r="H277">
            <v>2</v>
          </cell>
          <cell r="I277">
            <v>10.809914000000001</v>
          </cell>
          <cell r="J277">
            <v>26.264235842626629</v>
          </cell>
          <cell r="K277">
            <v>20.813388541395373</v>
          </cell>
          <cell r="L277">
            <v>52.482581384022005</v>
          </cell>
        </row>
        <row r="278">
          <cell r="A278" t="str">
            <v>HPS0110-ST-1380-002-B</v>
          </cell>
          <cell r="B278" t="str">
            <v>HPS0110-ST</v>
          </cell>
          <cell r="C278" t="str">
            <v>High Pressure Sodium 250</v>
          </cell>
          <cell r="D278">
            <v>1380</v>
          </cell>
          <cell r="E278">
            <v>2</v>
          </cell>
          <cell r="F278" t="str">
            <v>METAL HALIDE/HPS 250W FLOOD (210/220)</v>
          </cell>
          <cell r="G278" t="str">
            <v>R/BOUT COLUMN</v>
          </cell>
          <cell r="H278">
            <v>3</v>
          </cell>
          <cell r="I278">
            <v>9.8748837500000004</v>
          </cell>
          <cell r="J278">
            <v>26.264235842626629</v>
          </cell>
          <cell r="K278">
            <v>20.813388541395373</v>
          </cell>
          <cell r="L278">
            <v>50.369252300688672</v>
          </cell>
        </row>
        <row r="279">
          <cell r="A279" t="str">
            <v>HPS0110-ST-1380-004-B</v>
          </cell>
          <cell r="B279" t="str">
            <v>HPS0110-ST</v>
          </cell>
          <cell r="C279" t="str">
            <v>High Pressure Sodium 250</v>
          </cell>
          <cell r="D279">
            <v>1380</v>
          </cell>
          <cell r="E279">
            <v>4</v>
          </cell>
          <cell r="F279" t="str">
            <v>METAL HALIDE/HPS 250W FLOOD (210/220)</v>
          </cell>
          <cell r="G279" t="str">
            <v>R/BOUT COLUMN</v>
          </cell>
          <cell r="H279">
            <v>3</v>
          </cell>
          <cell r="I279">
            <v>9.8748837500000004</v>
          </cell>
          <cell r="J279">
            <v>26.264235842626629</v>
          </cell>
          <cell r="K279">
            <v>20.813388541395373</v>
          </cell>
          <cell r="L279">
            <v>50.369252300688672</v>
          </cell>
        </row>
        <row r="280">
          <cell r="A280" t="str">
            <v>HPS0110-ST-1450-001-B</v>
          </cell>
          <cell r="B280" t="str">
            <v>HPS0110-ST</v>
          </cell>
          <cell r="C280" t="str">
            <v>High Pressure Sodium 250</v>
          </cell>
          <cell r="D280">
            <v>1450</v>
          </cell>
          <cell r="E280">
            <v>1</v>
          </cell>
          <cell r="F280" t="str">
            <v>METAL HALIDE/HPS 250W FLOOD (210/220)</v>
          </cell>
          <cell r="G280" t="str">
            <v>R/BOUT COLUMN</v>
          </cell>
          <cell r="H280">
            <v>4</v>
          </cell>
          <cell r="I280">
            <v>9.8748837500000004</v>
          </cell>
          <cell r="J280">
            <v>26.264235842626629</v>
          </cell>
          <cell r="K280">
            <v>20.813388541395373</v>
          </cell>
          <cell r="L280">
            <v>49.546345321522004</v>
          </cell>
        </row>
        <row r="281">
          <cell r="A281" t="str">
            <v>HPS0110-ST-1450-002-B</v>
          </cell>
          <cell r="B281" t="str">
            <v>HPS0110-ST</v>
          </cell>
          <cell r="C281" t="str">
            <v>High Pressure Sodium 250</v>
          </cell>
          <cell r="D281">
            <v>1450</v>
          </cell>
          <cell r="E281">
            <v>2</v>
          </cell>
          <cell r="F281" t="str">
            <v>METAL HALIDE/HPS 250W FLOOD (210/220)</v>
          </cell>
          <cell r="G281" t="str">
            <v>R/BOUT COLUMN</v>
          </cell>
          <cell r="H281">
            <v>4</v>
          </cell>
          <cell r="I281">
            <v>9.8748837500000004</v>
          </cell>
          <cell r="J281">
            <v>26.264235842626629</v>
          </cell>
          <cell r="K281">
            <v>20.813388541395373</v>
          </cell>
          <cell r="L281">
            <v>49.546345321522004</v>
          </cell>
        </row>
        <row r="282">
          <cell r="A282" t="str">
            <v>HPS0110-ST-1450-004-B</v>
          </cell>
          <cell r="B282" t="str">
            <v>HPS0110-ST</v>
          </cell>
          <cell r="C282" t="str">
            <v>High Pressure Sodium 250</v>
          </cell>
          <cell r="D282">
            <v>1450</v>
          </cell>
          <cell r="E282">
            <v>4</v>
          </cell>
          <cell r="F282" t="str">
            <v>METAL HALIDE/HPS 250W FLOOD (210/220)</v>
          </cell>
          <cell r="G282" t="str">
            <v>R/BOUT COLUMN</v>
          </cell>
          <cell r="H282">
            <v>4</v>
          </cell>
          <cell r="I282">
            <v>9.8748837500000004</v>
          </cell>
          <cell r="J282">
            <v>26.264235842626629</v>
          </cell>
          <cell r="K282">
            <v>20.813388541395373</v>
          </cell>
          <cell r="L282">
            <v>49.546345321522004</v>
          </cell>
        </row>
        <row r="283">
          <cell r="A283" t="str">
            <v>HPS0110-TA-0060-001-B</v>
          </cell>
          <cell r="B283" t="str">
            <v>HPS0110-TA</v>
          </cell>
          <cell r="C283" t="str">
            <v>High Pressure Sodium 250</v>
          </cell>
          <cell r="D283">
            <v>60</v>
          </cell>
          <cell r="E283">
            <v>1</v>
          </cell>
          <cell r="F283" t="str">
            <v>HIGH PRESSURE SODIUM 250W (210/220)</v>
          </cell>
          <cell r="G283" t="str">
            <v>SHARED OR NO POLE</v>
          </cell>
          <cell r="H283">
            <v>1</v>
          </cell>
          <cell r="I283">
            <v>0</v>
          </cell>
          <cell r="J283">
            <v>27.479100542626629</v>
          </cell>
          <cell r="K283">
            <v>27.438206041395375</v>
          </cell>
          <cell r="L283">
            <v>54.917306584022</v>
          </cell>
        </row>
        <row r="284">
          <cell r="A284" t="str">
            <v>HPS0110-TA-0060-002-B</v>
          </cell>
          <cell r="B284" t="str">
            <v>HPS0110-TA</v>
          </cell>
          <cell r="C284" t="str">
            <v>High Pressure Sodium 250</v>
          </cell>
          <cell r="D284">
            <v>60</v>
          </cell>
          <cell r="E284">
            <v>2</v>
          </cell>
          <cell r="F284" t="str">
            <v>HIGH PRESSURE SODIUM 250W (210/220)</v>
          </cell>
          <cell r="G284" t="str">
            <v>SHARED OR NO POLE</v>
          </cell>
          <cell r="H284">
            <v>1</v>
          </cell>
          <cell r="I284">
            <v>0</v>
          </cell>
          <cell r="J284">
            <v>27.479100542626629</v>
          </cell>
          <cell r="K284">
            <v>27.438206041395375</v>
          </cell>
          <cell r="L284">
            <v>54.917306584022</v>
          </cell>
        </row>
        <row r="285">
          <cell r="A285" t="str">
            <v>HPS0110-TA-0060-003-B</v>
          </cell>
          <cell r="B285" t="str">
            <v>HPS0110-TA</v>
          </cell>
          <cell r="C285" t="str">
            <v>High Pressure Sodium 250</v>
          </cell>
          <cell r="D285">
            <v>60</v>
          </cell>
          <cell r="E285">
            <v>3</v>
          </cell>
          <cell r="F285" t="str">
            <v>HIGH PRESSURE SODIUM 250W (210/220)</v>
          </cell>
          <cell r="G285" t="str">
            <v>SHARED OR NO POLE</v>
          </cell>
          <cell r="H285">
            <v>1</v>
          </cell>
          <cell r="I285">
            <v>0</v>
          </cell>
          <cell r="J285">
            <v>27.479100542626629</v>
          </cell>
          <cell r="K285">
            <v>27.438206041395375</v>
          </cell>
          <cell r="L285">
            <v>54.917306584022</v>
          </cell>
        </row>
        <row r="286">
          <cell r="A286" t="str">
            <v>HPS0110-TA-0060-004-B</v>
          </cell>
          <cell r="B286" t="str">
            <v>HPS0110-TA</v>
          </cell>
          <cell r="C286" t="str">
            <v>High Pressure Sodium 250</v>
          </cell>
          <cell r="D286">
            <v>60</v>
          </cell>
          <cell r="E286">
            <v>4</v>
          </cell>
          <cell r="F286" t="str">
            <v>HIGH PRESSURE SODIUM 250W (210/220)</v>
          </cell>
          <cell r="G286" t="str">
            <v>SHARED OR NO POLE</v>
          </cell>
          <cell r="H286">
            <v>1</v>
          </cell>
          <cell r="I286">
            <v>0</v>
          </cell>
          <cell r="J286">
            <v>27.479100542626629</v>
          </cell>
          <cell r="K286">
            <v>27.438206041395375</v>
          </cell>
          <cell r="L286">
            <v>54.917306584022</v>
          </cell>
        </row>
        <row r="287">
          <cell r="A287" t="str">
            <v>HPS0110-TA-0230-001-B</v>
          </cell>
          <cell r="B287" t="str">
            <v>HPS0110-TA</v>
          </cell>
          <cell r="C287" t="str">
            <v>High Pressure Sodium 250</v>
          </cell>
          <cell r="D287">
            <v>230</v>
          </cell>
          <cell r="E287">
            <v>1</v>
          </cell>
          <cell r="F287" t="str">
            <v>HIGH PRESSURE SODIUM 250W (210/220)</v>
          </cell>
          <cell r="G287" t="str">
            <v>WOOD POLE</v>
          </cell>
          <cell r="H287">
            <v>1</v>
          </cell>
          <cell r="I287">
            <v>10.809914000000001</v>
          </cell>
          <cell r="J287">
            <v>27.479100542626629</v>
          </cell>
          <cell r="K287">
            <v>27.438206041395375</v>
          </cell>
          <cell r="L287">
            <v>65.727220584022007</v>
          </cell>
        </row>
        <row r="288">
          <cell r="A288" t="str">
            <v>HPS0110-TA-0230-002-B</v>
          </cell>
          <cell r="B288" t="str">
            <v>HPS0110-TA</v>
          </cell>
          <cell r="C288" t="str">
            <v>High Pressure Sodium 250</v>
          </cell>
          <cell r="D288">
            <v>230</v>
          </cell>
          <cell r="E288">
            <v>2</v>
          </cell>
          <cell r="F288" t="str">
            <v>HIGH PRESSURE SODIUM 250W (210/220)</v>
          </cell>
          <cell r="G288" t="str">
            <v>WOOD POLE</v>
          </cell>
          <cell r="H288">
            <v>1</v>
          </cell>
          <cell r="I288">
            <v>10.809914000000001</v>
          </cell>
          <cell r="J288">
            <v>27.479100542626629</v>
          </cell>
          <cell r="K288">
            <v>27.438206041395375</v>
          </cell>
          <cell r="L288">
            <v>65.727220584022007</v>
          </cell>
        </row>
        <row r="289">
          <cell r="A289" t="str">
            <v>HPS0110-TA-0230-003-B</v>
          </cell>
          <cell r="B289" t="str">
            <v>HPS0110-TA</v>
          </cell>
          <cell r="C289" t="str">
            <v>High Pressure Sodium 250</v>
          </cell>
          <cell r="D289">
            <v>230</v>
          </cell>
          <cell r="E289">
            <v>3</v>
          </cell>
          <cell r="F289" t="str">
            <v>HIGH PRESSURE SODIUM 250W (210/220)</v>
          </cell>
          <cell r="G289" t="str">
            <v>WOOD POLE</v>
          </cell>
          <cell r="H289">
            <v>1</v>
          </cell>
          <cell r="I289">
            <v>10.809914000000001</v>
          </cell>
          <cell r="J289">
            <v>27.479100542626629</v>
          </cell>
          <cell r="K289">
            <v>27.438206041395375</v>
          </cell>
          <cell r="L289">
            <v>65.727220584022007</v>
          </cell>
        </row>
        <row r="290">
          <cell r="A290" t="str">
            <v>HPS0110-TA-0230-004-B</v>
          </cell>
          <cell r="B290" t="str">
            <v>HPS0110-TA</v>
          </cell>
          <cell r="C290" t="str">
            <v>High Pressure Sodium 250</v>
          </cell>
          <cell r="D290">
            <v>230</v>
          </cell>
          <cell r="E290">
            <v>4</v>
          </cell>
          <cell r="F290" t="str">
            <v>HIGH PRESSURE SODIUM 250W (210/220)</v>
          </cell>
          <cell r="G290" t="str">
            <v>WOOD POLE</v>
          </cell>
          <cell r="H290">
            <v>1</v>
          </cell>
          <cell r="I290">
            <v>10.809914000000001</v>
          </cell>
          <cell r="J290">
            <v>27.479100542626629</v>
          </cell>
          <cell r="K290">
            <v>27.438206041395375</v>
          </cell>
          <cell r="L290">
            <v>65.727220584022007</v>
          </cell>
        </row>
        <row r="291">
          <cell r="A291" t="str">
            <v>HPS0110-TA-0320-001-B</v>
          </cell>
          <cell r="B291" t="str">
            <v>HPS0110-TA</v>
          </cell>
          <cell r="C291" t="str">
            <v>High Pressure Sodium 250</v>
          </cell>
          <cell r="D291">
            <v>320</v>
          </cell>
          <cell r="E291">
            <v>1</v>
          </cell>
          <cell r="F291" t="str">
            <v>HIGH PRESSURE SODIUM 250W (210/220)</v>
          </cell>
          <cell r="G291" t="str">
            <v>STEEL POLE</v>
          </cell>
          <cell r="H291">
            <v>1</v>
          </cell>
          <cell r="I291">
            <v>9.8748837500000004</v>
          </cell>
          <cell r="J291">
            <v>27.479100542626629</v>
          </cell>
          <cell r="K291">
            <v>27.438206041395375</v>
          </cell>
          <cell r="L291">
            <v>64.792190334021996</v>
          </cell>
        </row>
        <row r="292">
          <cell r="A292" t="str">
            <v>HPS0110-TA-0320-002-B</v>
          </cell>
          <cell r="B292" t="str">
            <v>HPS0110-TA</v>
          </cell>
          <cell r="C292" t="str">
            <v>High Pressure Sodium 250</v>
          </cell>
          <cell r="D292">
            <v>320</v>
          </cell>
          <cell r="E292">
            <v>2</v>
          </cell>
          <cell r="F292" t="str">
            <v>HIGH PRESSURE SODIUM 250W (210/220)</v>
          </cell>
          <cell r="G292" t="str">
            <v>STEEL POLE</v>
          </cell>
          <cell r="H292">
            <v>1</v>
          </cell>
          <cell r="I292">
            <v>9.8748837500000004</v>
          </cell>
          <cell r="J292">
            <v>27.479100542626629</v>
          </cell>
          <cell r="K292">
            <v>27.438206041395375</v>
          </cell>
          <cell r="L292">
            <v>64.792190334021996</v>
          </cell>
        </row>
        <row r="293">
          <cell r="A293" t="str">
            <v>HPS0110-TA-0320-003-B</v>
          </cell>
          <cell r="B293" t="str">
            <v>HPS0110-TA</v>
          </cell>
          <cell r="C293" t="str">
            <v>High Pressure Sodium 250</v>
          </cell>
          <cell r="D293">
            <v>320</v>
          </cell>
          <cell r="E293">
            <v>3</v>
          </cell>
          <cell r="F293" t="str">
            <v>HIGH PRESSURE SODIUM 250W (210/220)</v>
          </cell>
          <cell r="G293" t="str">
            <v>STEEL POLE</v>
          </cell>
          <cell r="H293">
            <v>1</v>
          </cell>
          <cell r="I293">
            <v>9.8748837500000004</v>
          </cell>
          <cell r="J293">
            <v>27.479100542626629</v>
          </cell>
          <cell r="K293">
            <v>27.438206041395375</v>
          </cell>
          <cell r="L293">
            <v>64.792190334021996</v>
          </cell>
        </row>
        <row r="294">
          <cell r="A294" t="str">
            <v>HPS0110-TA-0320-004-B</v>
          </cell>
          <cell r="B294" t="str">
            <v>HPS0110-TA</v>
          </cell>
          <cell r="C294" t="str">
            <v>High Pressure Sodium 250</v>
          </cell>
          <cell r="D294">
            <v>320</v>
          </cell>
          <cell r="E294">
            <v>4</v>
          </cell>
          <cell r="F294" t="str">
            <v>HIGH PRESSURE SODIUM 250W (210/220)</v>
          </cell>
          <cell r="G294" t="str">
            <v>STEEL POLE</v>
          </cell>
          <cell r="H294">
            <v>1</v>
          </cell>
          <cell r="I294">
            <v>9.8748837500000004</v>
          </cell>
          <cell r="J294">
            <v>27.479100542626629</v>
          </cell>
          <cell r="K294">
            <v>27.438206041395375</v>
          </cell>
          <cell r="L294">
            <v>64.792190334021996</v>
          </cell>
        </row>
        <row r="295">
          <cell r="A295" t="str">
            <v>HPS0110-TA-0390-001-B</v>
          </cell>
          <cell r="B295" t="str">
            <v>HPS0110-TA</v>
          </cell>
          <cell r="C295" t="str">
            <v>High Pressure Sodium 250</v>
          </cell>
          <cell r="D295">
            <v>390</v>
          </cell>
          <cell r="E295">
            <v>1</v>
          </cell>
          <cell r="F295" t="str">
            <v>HIGH PRESSURE SODIUM 250W (210/220)</v>
          </cell>
          <cell r="G295" t="str">
            <v>STEEL POLE</v>
          </cell>
          <cell r="H295">
            <v>2</v>
          </cell>
          <cell r="I295">
            <v>9.8748837500000004</v>
          </cell>
          <cell r="J295">
            <v>27.479100542626629</v>
          </cell>
          <cell r="K295">
            <v>27.438206041395375</v>
          </cell>
          <cell r="L295">
            <v>59.854748459021998</v>
          </cell>
        </row>
        <row r="296">
          <cell r="A296" t="str">
            <v>HPS0110-TA-0590-001-B</v>
          </cell>
          <cell r="B296" t="str">
            <v>HPS0110-TA</v>
          </cell>
          <cell r="C296" t="str">
            <v>High Pressure Sodium 250</v>
          </cell>
          <cell r="D296">
            <v>590</v>
          </cell>
          <cell r="E296">
            <v>1</v>
          </cell>
          <cell r="F296" t="str">
            <v>HIGH PRESSURE SODIUM 250W (210/220)</v>
          </cell>
          <cell r="G296" t="str">
            <v>R/BOUT COLUMN</v>
          </cell>
          <cell r="H296">
            <v>4</v>
          </cell>
          <cell r="I296">
            <v>9.8748837500000004</v>
          </cell>
          <cell r="J296">
            <v>27.479100542626629</v>
          </cell>
          <cell r="K296">
            <v>27.438206041395375</v>
          </cell>
          <cell r="L296">
            <v>57.386027521522003</v>
          </cell>
        </row>
        <row r="297">
          <cell r="A297" t="str">
            <v>HPS0110-TA-0590-002-B</v>
          </cell>
          <cell r="B297" t="str">
            <v>HPS0110-TA</v>
          </cell>
          <cell r="C297" t="str">
            <v>High Pressure Sodium 250</v>
          </cell>
          <cell r="D297">
            <v>590</v>
          </cell>
          <cell r="E297">
            <v>2</v>
          </cell>
          <cell r="F297" t="str">
            <v>HIGH PRESSURE SODIUM 250W (210/220)</v>
          </cell>
          <cell r="G297" t="str">
            <v>R/BOUT COLUMN</v>
          </cell>
          <cell r="H297">
            <v>4</v>
          </cell>
          <cell r="I297">
            <v>9.8748837500000004</v>
          </cell>
          <cell r="J297">
            <v>27.479100542626629</v>
          </cell>
          <cell r="K297">
            <v>27.438206041395375</v>
          </cell>
          <cell r="L297">
            <v>57.386027521522003</v>
          </cell>
        </row>
        <row r="298">
          <cell r="A298" t="str">
            <v>HPS0110-TA-0590-004-B</v>
          </cell>
          <cell r="B298" t="str">
            <v>HPS0110-TA</v>
          </cell>
          <cell r="C298" t="str">
            <v>High Pressure Sodium 250</v>
          </cell>
          <cell r="D298">
            <v>590</v>
          </cell>
          <cell r="E298">
            <v>4</v>
          </cell>
          <cell r="F298" t="str">
            <v>HIGH PRESSURE SODIUM 250W (210/220)</v>
          </cell>
          <cell r="G298" t="str">
            <v>R/BOUT COLUMN</v>
          </cell>
          <cell r="H298">
            <v>4</v>
          </cell>
          <cell r="I298">
            <v>9.8748837500000004</v>
          </cell>
          <cell r="J298">
            <v>27.479100542626629</v>
          </cell>
          <cell r="K298">
            <v>27.438206041395375</v>
          </cell>
          <cell r="L298">
            <v>57.386027521522003</v>
          </cell>
        </row>
        <row r="299">
          <cell r="A299" t="str">
            <v>HPS0110-TA-0960-001-B</v>
          </cell>
          <cell r="B299" t="str">
            <v>HPS0110-TA</v>
          </cell>
          <cell r="C299" t="str">
            <v>High Pressure Sodium 250</v>
          </cell>
          <cell r="D299">
            <v>960</v>
          </cell>
          <cell r="E299">
            <v>1</v>
          </cell>
          <cell r="F299" t="str">
            <v>HIGH PRESSURE SODIUM 250W (210/220)</v>
          </cell>
          <cell r="G299" t="str">
            <v>SHARED OR NO POLE</v>
          </cell>
          <cell r="H299">
            <v>2</v>
          </cell>
          <cell r="I299">
            <v>0</v>
          </cell>
          <cell r="J299">
            <v>27.479100542626629</v>
          </cell>
          <cell r="K299">
            <v>27.438206041395375</v>
          </cell>
          <cell r="L299">
            <v>54.917306584022</v>
          </cell>
        </row>
        <row r="300">
          <cell r="A300" t="str">
            <v>HPS0110-TA-1070-002-B</v>
          </cell>
          <cell r="B300" t="str">
            <v>HPS0110-TA</v>
          </cell>
          <cell r="C300" t="str">
            <v>High Pressure Sodium 250</v>
          </cell>
          <cell r="D300">
            <v>1070</v>
          </cell>
          <cell r="E300">
            <v>2</v>
          </cell>
          <cell r="F300" t="str">
            <v>METAL HALIDE/HPS 250W FLOOD (210/220)</v>
          </cell>
          <cell r="G300" t="str">
            <v>WOOD POLE</v>
          </cell>
          <cell r="H300">
            <v>1</v>
          </cell>
          <cell r="I300">
            <v>10.809914000000001</v>
          </cell>
          <cell r="J300">
            <v>27.479100542626629</v>
          </cell>
          <cell r="K300">
            <v>27.438206041395375</v>
          </cell>
          <cell r="L300">
            <v>65.727220584022007</v>
          </cell>
        </row>
        <row r="301">
          <cell r="A301" t="str">
            <v>HPS0110-TA-1120-001-B</v>
          </cell>
          <cell r="B301" t="str">
            <v>HPS0110-TA</v>
          </cell>
          <cell r="C301" t="str">
            <v>High Pressure Sodium 250</v>
          </cell>
          <cell r="D301">
            <v>1120</v>
          </cell>
          <cell r="E301">
            <v>1</v>
          </cell>
          <cell r="F301" t="str">
            <v>METAL HALIDE/HPS 250W FLOOD (210/220)</v>
          </cell>
          <cell r="G301" t="str">
            <v>STEEL POLE</v>
          </cell>
          <cell r="H301">
            <v>1</v>
          </cell>
          <cell r="I301">
            <v>9.8748837500000004</v>
          </cell>
          <cell r="J301">
            <v>27.479100542626629</v>
          </cell>
          <cell r="K301">
            <v>27.438206041395375</v>
          </cell>
          <cell r="L301">
            <v>64.792190334021996</v>
          </cell>
        </row>
        <row r="302">
          <cell r="A302" t="str">
            <v>HPS0110-TA-1450-001-B</v>
          </cell>
          <cell r="B302" t="str">
            <v>HPS0110-TA</v>
          </cell>
          <cell r="C302" t="str">
            <v>High Pressure Sodium 250</v>
          </cell>
          <cell r="D302">
            <v>1450</v>
          </cell>
          <cell r="E302">
            <v>1</v>
          </cell>
          <cell r="F302" t="str">
            <v>METAL HALIDE/HPS 250W FLOOD (210/220)</v>
          </cell>
          <cell r="G302" t="str">
            <v>R/BOUT COLUMN</v>
          </cell>
          <cell r="H302">
            <v>4</v>
          </cell>
          <cell r="I302">
            <v>9.8748837500000004</v>
          </cell>
          <cell r="J302">
            <v>27.479100542626629</v>
          </cell>
          <cell r="K302">
            <v>27.438206041395375</v>
          </cell>
          <cell r="L302">
            <v>57.386027521522003</v>
          </cell>
        </row>
        <row r="303">
          <cell r="A303" t="str">
            <v>HPS0120-ST-0860-002-B</v>
          </cell>
          <cell r="B303" t="str">
            <v>HPS0120-ST</v>
          </cell>
          <cell r="C303" t="str">
            <v>High Pressure Sodium 2x250</v>
          </cell>
          <cell r="D303">
            <v>860</v>
          </cell>
          <cell r="E303">
            <v>2</v>
          </cell>
          <cell r="F303" t="str">
            <v>HIGH PRESSURE SODIUM 2X250 W OR 2X400 W FLOOD</v>
          </cell>
          <cell r="G303" t="str">
            <v>R/BOUT COLUMN</v>
          </cell>
          <cell r="H303">
            <v>3</v>
          </cell>
          <cell r="I303">
            <v>9.8748837500000004</v>
          </cell>
          <cell r="J303">
            <v>27.199763766086182</v>
          </cell>
          <cell r="K303">
            <v>30.255440041395371</v>
          </cell>
          <cell r="L303">
            <v>60.746831724148223</v>
          </cell>
        </row>
        <row r="304">
          <cell r="A304" t="str">
            <v>HPS0120-ST-0860-004-B</v>
          </cell>
          <cell r="B304" t="str">
            <v>HPS0120-ST</v>
          </cell>
          <cell r="C304" t="str">
            <v>High Pressure Sodium 2x250</v>
          </cell>
          <cell r="D304">
            <v>860</v>
          </cell>
          <cell r="E304">
            <v>4</v>
          </cell>
          <cell r="F304" t="str">
            <v>HIGH PRESSURE SODIUM 2X250 W OR 2X400 W FLOOD</v>
          </cell>
          <cell r="G304" t="str">
            <v>R/BOUT COLUMN</v>
          </cell>
          <cell r="H304">
            <v>3</v>
          </cell>
          <cell r="I304">
            <v>9.8748837500000004</v>
          </cell>
          <cell r="J304">
            <v>27.199763766086182</v>
          </cell>
          <cell r="K304">
            <v>30.255440041395371</v>
          </cell>
          <cell r="L304">
            <v>60.746831724148223</v>
          </cell>
        </row>
        <row r="305">
          <cell r="A305" t="str">
            <v>HPS0120-ST-1490-002-B</v>
          </cell>
          <cell r="B305" t="str">
            <v>HPS0120-ST</v>
          </cell>
          <cell r="C305" t="str">
            <v>High Pressure Sodium 2x250</v>
          </cell>
          <cell r="D305">
            <v>1490</v>
          </cell>
          <cell r="E305">
            <v>2</v>
          </cell>
          <cell r="F305" t="str">
            <v>HIGH PRESSURE SODIUM 2X250 W OR 2X400 W FLOOD</v>
          </cell>
          <cell r="G305" t="str">
            <v>R/BOUT COLUMN</v>
          </cell>
          <cell r="H305">
            <v>2</v>
          </cell>
          <cell r="I305">
            <v>9.8748837500000004</v>
          </cell>
          <cell r="J305">
            <v>27.199763766086182</v>
          </cell>
          <cell r="K305">
            <v>30.255440041395371</v>
          </cell>
          <cell r="L305">
            <v>62.39264568248155</v>
          </cell>
        </row>
        <row r="306">
          <cell r="A306" t="str">
            <v>HPS0140-ST-0070-001-B</v>
          </cell>
          <cell r="B306" t="str">
            <v>HPS0140-ST</v>
          </cell>
          <cell r="C306" t="str">
            <v>High Pressure Sodium 310 (Retrofit)</v>
          </cell>
          <cell r="D306">
            <v>70</v>
          </cell>
          <cell r="E306">
            <v>1</v>
          </cell>
          <cell r="F306" t="str">
            <v>HIGH PRESSURE SODIUM 400W (310/360)</v>
          </cell>
          <cell r="G306" t="str">
            <v>SHARED OR NO POLE</v>
          </cell>
          <cell r="H306">
            <v>1</v>
          </cell>
          <cell r="I306">
            <v>0</v>
          </cell>
          <cell r="J306">
            <v>26.264235842626629</v>
          </cell>
          <cell r="K306">
            <v>20.813388541395373</v>
          </cell>
          <cell r="L306">
            <v>47.077624384022002</v>
          </cell>
        </row>
        <row r="307">
          <cell r="A307" t="str">
            <v>HPS0140-ST-0070-002-B</v>
          </cell>
          <cell r="B307" t="str">
            <v>HPS0140-ST</v>
          </cell>
          <cell r="C307" t="str">
            <v>High Pressure Sodium 310 (Retrofit)</v>
          </cell>
          <cell r="D307">
            <v>70</v>
          </cell>
          <cell r="E307">
            <v>2</v>
          </cell>
          <cell r="F307" t="str">
            <v>HIGH PRESSURE SODIUM 400W (310/360)</v>
          </cell>
          <cell r="G307" t="str">
            <v>SHARED OR NO POLE</v>
          </cell>
          <cell r="H307">
            <v>1</v>
          </cell>
          <cell r="I307">
            <v>0</v>
          </cell>
          <cell r="J307">
            <v>26.264235842626629</v>
          </cell>
          <cell r="K307">
            <v>20.813388541395373</v>
          </cell>
          <cell r="L307">
            <v>47.077624384022002</v>
          </cell>
        </row>
        <row r="308">
          <cell r="A308" t="str">
            <v>HPS0140-ST-0330-001-B</v>
          </cell>
          <cell r="B308" t="str">
            <v>HPS0140-ST</v>
          </cell>
          <cell r="C308" t="str">
            <v>High Pressure Sodium 310 (Retrofit)</v>
          </cell>
          <cell r="D308">
            <v>330</v>
          </cell>
          <cell r="E308">
            <v>1</v>
          </cell>
          <cell r="F308" t="str">
            <v>HIGH PRESSURE SODIUM 400W (310/360)</v>
          </cell>
          <cell r="G308" t="str">
            <v>STEEL POLE</v>
          </cell>
          <cell r="H308">
            <v>1</v>
          </cell>
          <cell r="I308">
            <v>9.8748837500000004</v>
          </cell>
          <cell r="J308">
            <v>26.264235842626629</v>
          </cell>
          <cell r="K308">
            <v>20.813388541395373</v>
          </cell>
          <cell r="L308">
            <v>56.952508134022004</v>
          </cell>
        </row>
        <row r="309">
          <cell r="A309" t="str">
            <v>HPS0140-ST-0330-002-B</v>
          </cell>
          <cell r="B309" t="str">
            <v>HPS0140-ST</v>
          </cell>
          <cell r="C309" t="str">
            <v>High Pressure Sodium 310 (Retrofit)</v>
          </cell>
          <cell r="D309">
            <v>330</v>
          </cell>
          <cell r="E309">
            <v>2</v>
          </cell>
          <cell r="F309" t="str">
            <v>HIGH PRESSURE SODIUM 400W (310/360)</v>
          </cell>
          <cell r="G309" t="str">
            <v>STEEL POLE</v>
          </cell>
          <cell r="H309">
            <v>1</v>
          </cell>
          <cell r="I309">
            <v>9.8748837500000004</v>
          </cell>
          <cell r="J309">
            <v>26.264235842626629</v>
          </cell>
          <cell r="K309">
            <v>20.813388541395373</v>
          </cell>
          <cell r="L309">
            <v>56.952508134022004</v>
          </cell>
        </row>
        <row r="310">
          <cell r="A310" t="str">
            <v>HPS0140-ST-0400-001-B</v>
          </cell>
          <cell r="B310" t="str">
            <v>HPS0140-ST</v>
          </cell>
          <cell r="C310" t="str">
            <v>High Pressure Sodium 310 (Retrofit)</v>
          </cell>
          <cell r="D310">
            <v>400</v>
          </cell>
          <cell r="E310">
            <v>1</v>
          </cell>
          <cell r="F310" t="str">
            <v>HIGH PRESSURE SODIUM 400W (310/360)</v>
          </cell>
          <cell r="G310" t="str">
            <v>STEEL POLE</v>
          </cell>
          <cell r="H310">
            <v>2</v>
          </cell>
          <cell r="I310">
            <v>9.8748837500000004</v>
          </cell>
          <cell r="J310">
            <v>26.264235842626629</v>
          </cell>
          <cell r="K310">
            <v>20.813388541395373</v>
          </cell>
          <cell r="L310">
            <v>52.015066259021999</v>
          </cell>
        </row>
        <row r="311">
          <cell r="A311" t="str">
            <v>HPS0140-ST-1030-001-B</v>
          </cell>
          <cell r="B311" t="str">
            <v>HPS0140-ST</v>
          </cell>
          <cell r="C311" t="str">
            <v>High Pressure Sodium 310 (Retrofit)</v>
          </cell>
          <cell r="D311">
            <v>1030</v>
          </cell>
          <cell r="E311">
            <v>1</v>
          </cell>
          <cell r="F311" t="str">
            <v>HIGH PRESSURE SODIUM 400W (310/360)</v>
          </cell>
          <cell r="G311" t="str">
            <v>SHARED OR NO POLE</v>
          </cell>
          <cell r="H311">
            <v>2</v>
          </cell>
          <cell r="I311">
            <v>0</v>
          </cell>
          <cell r="J311">
            <v>26.264235842626629</v>
          </cell>
          <cell r="K311">
            <v>20.813388541395373</v>
          </cell>
          <cell r="L311">
            <v>47.077624384022002</v>
          </cell>
        </row>
        <row r="312">
          <cell r="A312" t="str">
            <v>HPS0160-ST-0070-001-B</v>
          </cell>
          <cell r="B312" t="str">
            <v>HPS0160-ST</v>
          </cell>
          <cell r="C312" t="str">
            <v>High Pressure Sodium 360</v>
          </cell>
          <cell r="D312">
            <v>70</v>
          </cell>
          <cell r="E312">
            <v>1</v>
          </cell>
          <cell r="F312" t="str">
            <v>HIGH PRESSURE SODIUM 400W (310/360)</v>
          </cell>
          <cell r="G312" t="str">
            <v>SHARED OR NO POLE</v>
          </cell>
          <cell r="H312">
            <v>1</v>
          </cell>
          <cell r="I312">
            <v>0</v>
          </cell>
          <cell r="J312">
            <v>26.666216346086181</v>
          </cell>
          <cell r="K312">
            <v>22.799484541395373</v>
          </cell>
          <cell r="L312">
            <v>49.465700887481553</v>
          </cell>
        </row>
        <row r="313">
          <cell r="A313" t="str">
            <v>HPS0160-ST-0070-002-B</v>
          </cell>
          <cell r="B313" t="str">
            <v>HPS0160-ST</v>
          </cell>
          <cell r="C313" t="str">
            <v>High Pressure Sodium 360</v>
          </cell>
          <cell r="D313">
            <v>70</v>
          </cell>
          <cell r="E313">
            <v>2</v>
          </cell>
          <cell r="F313" t="str">
            <v>HIGH PRESSURE SODIUM 400W (310/360)</v>
          </cell>
          <cell r="G313" t="str">
            <v>SHARED OR NO POLE</v>
          </cell>
          <cell r="H313">
            <v>1</v>
          </cell>
          <cell r="I313">
            <v>0</v>
          </cell>
          <cell r="J313">
            <v>26.666216346086181</v>
          </cell>
          <cell r="K313">
            <v>22.799484541395373</v>
          </cell>
          <cell r="L313">
            <v>49.465700887481553</v>
          </cell>
        </row>
        <row r="314">
          <cell r="A314" t="str">
            <v>HPS0160-ST-0240-001-B</v>
          </cell>
          <cell r="B314" t="str">
            <v>HPS0160-ST</v>
          </cell>
          <cell r="C314" t="str">
            <v>High Pressure Sodium 360</v>
          </cell>
          <cell r="D314">
            <v>240</v>
          </cell>
          <cell r="E314">
            <v>1</v>
          </cell>
          <cell r="F314" t="str">
            <v>HIGH PRESSURE SODIUM 400W (310/360)</v>
          </cell>
          <cell r="G314" t="str">
            <v>WOOD POLE</v>
          </cell>
          <cell r="H314">
            <v>1</v>
          </cell>
          <cell r="I314">
            <v>10.809914000000001</v>
          </cell>
          <cell r="J314">
            <v>26.666216346086181</v>
          </cell>
          <cell r="K314">
            <v>22.799484541395373</v>
          </cell>
          <cell r="L314">
            <v>60.275614887481552</v>
          </cell>
        </row>
        <row r="315">
          <cell r="A315" t="str">
            <v>HPS0160-ST-0240-002-B</v>
          </cell>
          <cell r="B315" t="str">
            <v>HPS0160-ST</v>
          </cell>
          <cell r="C315" t="str">
            <v>High Pressure Sodium 360</v>
          </cell>
          <cell r="D315">
            <v>240</v>
          </cell>
          <cell r="E315">
            <v>2</v>
          </cell>
          <cell r="F315" t="str">
            <v>HIGH PRESSURE SODIUM 400W (310/360)</v>
          </cell>
          <cell r="G315" t="str">
            <v>WOOD POLE</v>
          </cell>
          <cell r="H315">
            <v>1</v>
          </cell>
          <cell r="I315">
            <v>10.809914000000001</v>
          </cell>
          <cell r="J315">
            <v>26.666216346086181</v>
          </cell>
          <cell r="K315">
            <v>22.799484541395373</v>
          </cell>
          <cell r="L315">
            <v>60.275614887481552</v>
          </cell>
        </row>
        <row r="316">
          <cell r="A316" t="str">
            <v>HPS0160-ST-0330-001-B</v>
          </cell>
          <cell r="B316" t="str">
            <v>HPS0160-ST</v>
          </cell>
          <cell r="C316" t="str">
            <v>High Pressure Sodium 360</v>
          </cell>
          <cell r="D316">
            <v>330</v>
          </cell>
          <cell r="E316">
            <v>1</v>
          </cell>
          <cell r="F316" t="str">
            <v>HIGH PRESSURE SODIUM 400W (310/360)</v>
          </cell>
          <cell r="G316" t="str">
            <v>STEEL POLE</v>
          </cell>
          <cell r="H316">
            <v>1</v>
          </cell>
          <cell r="I316">
            <v>9.8748837500000004</v>
          </cell>
          <cell r="J316">
            <v>26.666216346086181</v>
          </cell>
          <cell r="K316">
            <v>22.799484541395373</v>
          </cell>
          <cell r="L316">
            <v>59.340584637481555</v>
          </cell>
        </row>
        <row r="317">
          <cell r="A317" t="str">
            <v>HPS0160-ST-0330-002-B</v>
          </cell>
          <cell r="B317" t="str">
            <v>HPS0160-ST</v>
          </cell>
          <cell r="C317" t="str">
            <v>High Pressure Sodium 360</v>
          </cell>
          <cell r="D317">
            <v>330</v>
          </cell>
          <cell r="E317">
            <v>2</v>
          </cell>
          <cell r="F317" t="str">
            <v>HIGH PRESSURE SODIUM 400W (310/360)</v>
          </cell>
          <cell r="G317" t="str">
            <v>STEEL POLE</v>
          </cell>
          <cell r="H317">
            <v>1</v>
          </cell>
          <cell r="I317">
            <v>9.8748837500000004</v>
          </cell>
          <cell r="J317">
            <v>26.666216346086181</v>
          </cell>
          <cell r="K317">
            <v>22.799484541395373</v>
          </cell>
          <cell r="L317">
            <v>59.340584637481555</v>
          </cell>
        </row>
        <row r="318">
          <cell r="A318" t="str">
            <v>HPS0160-ST-0400-002-B</v>
          </cell>
          <cell r="B318" t="str">
            <v>HPS0160-ST</v>
          </cell>
          <cell r="C318" t="str">
            <v>High Pressure Sodium 360</v>
          </cell>
          <cell r="D318">
            <v>400</v>
          </cell>
          <cell r="E318">
            <v>2</v>
          </cell>
          <cell r="F318" t="str">
            <v>HIGH PRESSURE SODIUM 400W (310/360)</v>
          </cell>
          <cell r="G318" t="str">
            <v>STEEL POLE</v>
          </cell>
          <cell r="H318">
            <v>2</v>
          </cell>
          <cell r="I318">
            <v>9.8748837500000004</v>
          </cell>
          <cell r="J318">
            <v>26.666216346086181</v>
          </cell>
          <cell r="K318">
            <v>22.799484541395373</v>
          </cell>
          <cell r="L318">
            <v>54.403142762481551</v>
          </cell>
        </row>
        <row r="319">
          <cell r="A319" t="str">
            <v>HPS0160-ST-0620-001-B</v>
          </cell>
          <cell r="B319" t="str">
            <v>HPS0160-ST</v>
          </cell>
          <cell r="C319" t="str">
            <v>High Pressure Sodium 360</v>
          </cell>
          <cell r="D319">
            <v>620</v>
          </cell>
          <cell r="E319">
            <v>1</v>
          </cell>
          <cell r="F319" t="str">
            <v>METAL HALIDE/HPS 400W FLOOD (310/360)</v>
          </cell>
          <cell r="G319" t="str">
            <v>SHARED OR NO POLE</v>
          </cell>
          <cell r="H319">
            <v>1</v>
          </cell>
          <cell r="I319">
            <v>0</v>
          </cell>
          <cell r="J319">
            <v>26.666216346086181</v>
          </cell>
          <cell r="K319">
            <v>22.799484541395373</v>
          </cell>
          <cell r="L319">
            <v>49.465700887481553</v>
          </cell>
        </row>
        <row r="320">
          <cell r="A320" t="str">
            <v>HPS0160-ST-0620-002-B</v>
          </cell>
          <cell r="B320" t="str">
            <v>HPS0160-ST</v>
          </cell>
          <cell r="C320" t="str">
            <v>High Pressure Sodium 360</v>
          </cell>
          <cell r="D320">
            <v>620</v>
          </cell>
          <cell r="E320">
            <v>2</v>
          </cell>
          <cell r="F320" t="str">
            <v>METAL HALIDE/HPS 400W FLOOD (310/360)</v>
          </cell>
          <cell r="G320" t="str">
            <v>SHARED OR NO POLE</v>
          </cell>
          <cell r="H320">
            <v>1</v>
          </cell>
          <cell r="I320">
            <v>0</v>
          </cell>
          <cell r="J320">
            <v>26.666216346086181</v>
          </cell>
          <cell r="K320">
            <v>22.799484541395373</v>
          </cell>
          <cell r="L320">
            <v>49.465700887481553</v>
          </cell>
        </row>
        <row r="321">
          <cell r="A321" t="str">
            <v>HPS0160-ST-0770-001-B</v>
          </cell>
          <cell r="B321" t="str">
            <v>HPS0160-ST</v>
          </cell>
          <cell r="C321" t="str">
            <v>High Pressure Sodium 360</v>
          </cell>
          <cell r="D321">
            <v>770</v>
          </cell>
          <cell r="E321">
            <v>1</v>
          </cell>
          <cell r="F321" t="str">
            <v>HIGH PRESSURE SODIUM 400W (310/360)</v>
          </cell>
          <cell r="G321" t="str">
            <v>WOOD POLE</v>
          </cell>
          <cell r="H321">
            <v>2</v>
          </cell>
          <cell r="I321">
            <v>10.809914000000001</v>
          </cell>
          <cell r="J321">
            <v>26.666216346086181</v>
          </cell>
          <cell r="K321">
            <v>22.799484541395373</v>
          </cell>
          <cell r="L321">
            <v>54.870657887481556</v>
          </cell>
        </row>
        <row r="322">
          <cell r="A322" t="str">
            <v>HPS0160-ST-1130-002-B</v>
          </cell>
          <cell r="B322" t="str">
            <v>HPS0160-ST</v>
          </cell>
          <cell r="C322" t="str">
            <v>High Pressure Sodium 360</v>
          </cell>
          <cell r="D322">
            <v>1130</v>
          </cell>
          <cell r="E322">
            <v>2</v>
          </cell>
          <cell r="F322" t="str">
            <v>METAL HALIDE/HPS 400W FLOOD (310/360)</v>
          </cell>
          <cell r="G322" t="str">
            <v>STEEL POLE</v>
          </cell>
          <cell r="H322">
            <v>2</v>
          </cell>
          <cell r="I322">
            <v>9.8748837500000004</v>
          </cell>
          <cell r="J322">
            <v>26.666216346086181</v>
          </cell>
          <cell r="K322">
            <v>22.799484541395373</v>
          </cell>
          <cell r="L322">
            <v>54.403142762481551</v>
          </cell>
        </row>
        <row r="323">
          <cell r="A323" t="str">
            <v>HPS0160-ST-1170-002-B</v>
          </cell>
          <cell r="B323" t="str">
            <v>HPS0160-ST</v>
          </cell>
          <cell r="C323" t="str">
            <v>High Pressure Sodium 360</v>
          </cell>
          <cell r="D323">
            <v>1170</v>
          </cell>
          <cell r="E323">
            <v>2</v>
          </cell>
          <cell r="F323" t="str">
            <v>METAL HALIDE/HPS 400W FLOOD (310/360)</v>
          </cell>
          <cell r="G323" t="str">
            <v>STEEL POLE</v>
          </cell>
          <cell r="H323">
            <v>1</v>
          </cell>
          <cell r="I323">
            <v>9.8748837500000004</v>
          </cell>
          <cell r="J323">
            <v>26.666216346086181</v>
          </cell>
          <cell r="K323">
            <v>22.799484541395373</v>
          </cell>
          <cell r="L323">
            <v>59.340584637481555</v>
          </cell>
        </row>
        <row r="324">
          <cell r="A324" t="str">
            <v>HPS0170-ST-0001-006-B</v>
          </cell>
          <cell r="B324" t="str">
            <v>HPS0170-ST</v>
          </cell>
          <cell r="C324" t="str">
            <v>High Pressure Sodium 400</v>
          </cell>
          <cell r="D324">
            <v>1</v>
          </cell>
          <cell r="E324">
            <v>6</v>
          </cell>
          <cell r="F324" t="str">
            <v>NO CAPITAL</v>
          </cell>
          <cell r="G324" t="str">
            <v>NO CAPITAL</v>
          </cell>
          <cell r="H324">
            <v>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 t="str">
            <v>HPS0170-ST-0070-001-B</v>
          </cell>
          <cell r="B325" t="str">
            <v>HPS0170-ST</v>
          </cell>
          <cell r="C325" t="str">
            <v>High Pressure Sodium 400</v>
          </cell>
          <cell r="D325">
            <v>70</v>
          </cell>
          <cell r="E325">
            <v>1</v>
          </cell>
          <cell r="F325" t="str">
            <v>HIGH PRESSURE SODIUM 400W (310/360)</v>
          </cell>
          <cell r="G325" t="str">
            <v>SHARED OR NO POLE</v>
          </cell>
          <cell r="H325">
            <v>1</v>
          </cell>
          <cell r="I325">
            <v>0</v>
          </cell>
          <cell r="J325">
            <v>26.828017090382705</v>
          </cell>
          <cell r="K325">
            <v>22.799484541395373</v>
          </cell>
          <cell r="L325">
            <v>49.627501631778074</v>
          </cell>
        </row>
        <row r="326">
          <cell r="A326" t="str">
            <v>HPS0170-ST-0070-002-B</v>
          </cell>
          <cell r="B326" t="str">
            <v>HPS0170-ST</v>
          </cell>
          <cell r="C326" t="str">
            <v>High Pressure Sodium 400</v>
          </cell>
          <cell r="D326">
            <v>70</v>
          </cell>
          <cell r="E326">
            <v>2</v>
          </cell>
          <cell r="F326" t="str">
            <v>HIGH PRESSURE SODIUM 400W (310/360)</v>
          </cell>
          <cell r="G326" t="str">
            <v>SHARED OR NO POLE</v>
          </cell>
          <cell r="H326">
            <v>1</v>
          </cell>
          <cell r="I326">
            <v>0</v>
          </cell>
          <cell r="J326">
            <v>26.828017090382705</v>
          </cell>
          <cell r="K326">
            <v>22.799484541395373</v>
          </cell>
          <cell r="L326">
            <v>49.627501631778074</v>
          </cell>
        </row>
        <row r="327">
          <cell r="A327" t="str">
            <v>HPS0170-ST-0070-003-B</v>
          </cell>
          <cell r="B327" t="str">
            <v>HPS0170-ST</v>
          </cell>
          <cell r="C327" t="str">
            <v>High Pressure Sodium 400</v>
          </cell>
          <cell r="D327">
            <v>70</v>
          </cell>
          <cell r="E327">
            <v>3</v>
          </cell>
          <cell r="F327" t="str">
            <v>HIGH PRESSURE SODIUM 400W (310/360)</v>
          </cell>
          <cell r="G327" t="str">
            <v>SHARED OR NO POLE</v>
          </cell>
          <cell r="H327">
            <v>1</v>
          </cell>
          <cell r="I327">
            <v>0</v>
          </cell>
          <cell r="J327">
            <v>26.828017090382705</v>
          </cell>
          <cell r="K327">
            <v>22.799484541395373</v>
          </cell>
          <cell r="L327">
            <v>49.627501631778074</v>
          </cell>
        </row>
        <row r="328">
          <cell r="A328" t="str">
            <v>HPS0170-ST-0070-004-B</v>
          </cell>
          <cell r="B328" t="str">
            <v>HPS0170-ST</v>
          </cell>
          <cell r="C328" t="str">
            <v>High Pressure Sodium 400</v>
          </cell>
          <cell r="D328">
            <v>70</v>
          </cell>
          <cell r="E328">
            <v>4</v>
          </cell>
          <cell r="F328" t="str">
            <v>HIGH PRESSURE SODIUM 400W (310/360)</v>
          </cell>
          <cell r="G328" t="str">
            <v>SHARED OR NO POLE</v>
          </cell>
          <cell r="H328">
            <v>1</v>
          </cell>
          <cell r="I328">
            <v>0</v>
          </cell>
          <cell r="J328">
            <v>26.828017090382705</v>
          </cell>
          <cell r="K328">
            <v>22.799484541395373</v>
          </cell>
          <cell r="L328">
            <v>49.627501631778074</v>
          </cell>
        </row>
        <row r="329">
          <cell r="A329" t="str">
            <v>HPS0170-ST-0240-001-B</v>
          </cell>
          <cell r="B329" t="str">
            <v>HPS0170-ST</v>
          </cell>
          <cell r="C329" t="str">
            <v>High Pressure Sodium 400</v>
          </cell>
          <cell r="D329">
            <v>240</v>
          </cell>
          <cell r="E329">
            <v>1</v>
          </cell>
          <cell r="F329" t="str">
            <v>HIGH PRESSURE SODIUM 400W (310/360)</v>
          </cell>
          <cell r="G329" t="str">
            <v>WOOD POLE</v>
          </cell>
          <cell r="H329">
            <v>1</v>
          </cell>
          <cell r="I329">
            <v>10.809914000000001</v>
          </cell>
          <cell r="J329">
            <v>26.828017090382705</v>
          </cell>
          <cell r="K329">
            <v>22.799484541395373</v>
          </cell>
          <cell r="L329">
            <v>60.437415631778073</v>
          </cell>
        </row>
        <row r="330">
          <cell r="A330" t="str">
            <v>HPS0170-ST-0240-002-B</v>
          </cell>
          <cell r="B330" t="str">
            <v>HPS0170-ST</v>
          </cell>
          <cell r="C330" t="str">
            <v>High Pressure Sodium 400</v>
          </cell>
          <cell r="D330">
            <v>240</v>
          </cell>
          <cell r="E330">
            <v>2</v>
          </cell>
          <cell r="F330" t="str">
            <v>HIGH PRESSURE SODIUM 400W (310/360)</v>
          </cell>
          <cell r="G330" t="str">
            <v>WOOD POLE</v>
          </cell>
          <cell r="H330">
            <v>1</v>
          </cell>
          <cell r="I330">
            <v>10.809914000000001</v>
          </cell>
          <cell r="J330">
            <v>26.828017090382705</v>
          </cell>
          <cell r="K330">
            <v>22.799484541395373</v>
          </cell>
          <cell r="L330">
            <v>60.437415631778073</v>
          </cell>
        </row>
        <row r="331">
          <cell r="A331" t="str">
            <v>HPS0170-ST-0240-003-B</v>
          </cell>
          <cell r="B331" t="str">
            <v>HPS0170-ST</v>
          </cell>
          <cell r="C331" t="str">
            <v>High Pressure Sodium 400</v>
          </cell>
          <cell r="D331">
            <v>240</v>
          </cell>
          <cell r="E331">
            <v>3</v>
          </cell>
          <cell r="F331" t="str">
            <v>HIGH PRESSURE SODIUM 400W (310/360)</v>
          </cell>
          <cell r="G331" t="str">
            <v>WOOD POLE</v>
          </cell>
          <cell r="H331">
            <v>1</v>
          </cell>
          <cell r="I331">
            <v>10.809914000000001</v>
          </cell>
          <cell r="J331">
            <v>26.828017090382705</v>
          </cell>
          <cell r="K331">
            <v>22.799484541395373</v>
          </cell>
          <cell r="L331">
            <v>60.437415631778073</v>
          </cell>
        </row>
        <row r="332">
          <cell r="A332" t="str">
            <v>HPS0170-ST-0240-004-B</v>
          </cell>
          <cell r="B332" t="str">
            <v>HPS0170-ST</v>
          </cell>
          <cell r="C332" t="str">
            <v>High Pressure Sodium 400</v>
          </cell>
          <cell r="D332">
            <v>240</v>
          </cell>
          <cell r="E332">
            <v>4</v>
          </cell>
          <cell r="F332" t="str">
            <v>HIGH PRESSURE SODIUM 400W (310/360)</v>
          </cell>
          <cell r="G332" t="str">
            <v>WOOD POLE</v>
          </cell>
          <cell r="H332">
            <v>1</v>
          </cell>
          <cell r="I332">
            <v>10.809914000000001</v>
          </cell>
          <cell r="J332">
            <v>26.828017090382705</v>
          </cell>
          <cell r="K332">
            <v>22.799484541395373</v>
          </cell>
          <cell r="L332">
            <v>60.437415631778073</v>
          </cell>
        </row>
        <row r="333">
          <cell r="A333" t="str">
            <v>HPS0170-ST-0270-002-B</v>
          </cell>
          <cell r="B333" t="str">
            <v>HPS0170-ST</v>
          </cell>
          <cell r="C333" t="str">
            <v>High Pressure Sodium 400</v>
          </cell>
          <cell r="D333">
            <v>270</v>
          </cell>
          <cell r="E333">
            <v>2</v>
          </cell>
          <cell r="F333" t="str">
            <v>METAL HALIDE/HPS 400W FLOOD (310/360)</v>
          </cell>
          <cell r="G333" t="str">
            <v>R/BOUT COLUMN</v>
          </cell>
          <cell r="H333">
            <v>3</v>
          </cell>
          <cell r="I333">
            <v>9.8748837500000004</v>
          </cell>
          <cell r="J333">
            <v>26.828017090382705</v>
          </cell>
          <cell r="K333">
            <v>22.799484541395373</v>
          </cell>
          <cell r="L333">
            <v>52.919129548444744</v>
          </cell>
        </row>
        <row r="334">
          <cell r="A334" t="str">
            <v>HPS0170-ST-0270-004-B</v>
          </cell>
          <cell r="B334" t="str">
            <v>HPS0170-ST</v>
          </cell>
          <cell r="C334" t="str">
            <v>High Pressure Sodium 400</v>
          </cell>
          <cell r="D334">
            <v>270</v>
          </cell>
          <cell r="E334">
            <v>4</v>
          </cell>
          <cell r="F334" t="str">
            <v>METAL HALIDE/HPS 400W FLOOD (310/360)</v>
          </cell>
          <cell r="G334" t="str">
            <v>R/BOUT COLUMN</v>
          </cell>
          <cell r="H334">
            <v>3</v>
          </cell>
          <cell r="I334">
            <v>9.8748837500000004</v>
          </cell>
          <cell r="J334">
            <v>26.828017090382705</v>
          </cell>
          <cell r="K334">
            <v>22.799484541395373</v>
          </cell>
          <cell r="L334">
            <v>52.919129548444744</v>
          </cell>
        </row>
        <row r="335">
          <cell r="A335" t="str">
            <v>HPS0170-ST-0330-001-B</v>
          </cell>
          <cell r="B335" t="str">
            <v>HPS0170-ST</v>
          </cell>
          <cell r="C335" t="str">
            <v>High Pressure Sodium 400</v>
          </cell>
          <cell r="D335">
            <v>330</v>
          </cell>
          <cell r="E335">
            <v>1</v>
          </cell>
          <cell r="F335" t="str">
            <v>HIGH PRESSURE SODIUM 400W (310/360)</v>
          </cell>
          <cell r="G335" t="str">
            <v>STEEL POLE</v>
          </cell>
          <cell r="H335">
            <v>1</v>
          </cell>
          <cell r="I335">
            <v>9.8748837500000004</v>
          </cell>
          <cell r="J335">
            <v>26.828017090382705</v>
          </cell>
          <cell r="K335">
            <v>22.799484541395373</v>
          </cell>
          <cell r="L335">
            <v>59.502385381778076</v>
          </cell>
        </row>
        <row r="336">
          <cell r="A336" t="str">
            <v>HPS0170-ST-0330-002-B</v>
          </cell>
          <cell r="B336" t="str">
            <v>HPS0170-ST</v>
          </cell>
          <cell r="C336" t="str">
            <v>High Pressure Sodium 400</v>
          </cell>
          <cell r="D336">
            <v>330</v>
          </cell>
          <cell r="E336">
            <v>2</v>
          </cell>
          <cell r="F336" t="str">
            <v>HIGH PRESSURE SODIUM 400W (310/360)</v>
          </cell>
          <cell r="G336" t="str">
            <v>STEEL POLE</v>
          </cell>
          <cell r="H336">
            <v>1</v>
          </cell>
          <cell r="I336">
            <v>9.8748837500000004</v>
          </cell>
          <cell r="J336">
            <v>26.828017090382705</v>
          </cell>
          <cell r="K336">
            <v>22.799484541395373</v>
          </cell>
          <cell r="L336">
            <v>59.502385381778076</v>
          </cell>
        </row>
        <row r="337">
          <cell r="A337" t="str">
            <v>HPS0170-ST-0330-003-B</v>
          </cell>
          <cell r="B337" t="str">
            <v>HPS0170-ST</v>
          </cell>
          <cell r="C337" t="str">
            <v>High Pressure Sodium 400</v>
          </cell>
          <cell r="D337">
            <v>330</v>
          </cell>
          <cell r="E337">
            <v>3</v>
          </cell>
          <cell r="F337" t="str">
            <v>HIGH PRESSURE SODIUM 400W (310/360)</v>
          </cell>
          <cell r="G337" t="str">
            <v>STEEL POLE</v>
          </cell>
          <cell r="H337">
            <v>1</v>
          </cell>
          <cell r="I337">
            <v>9.8748837500000004</v>
          </cell>
          <cell r="J337">
            <v>26.828017090382705</v>
          </cell>
          <cell r="K337">
            <v>22.799484541395373</v>
          </cell>
          <cell r="L337">
            <v>59.502385381778076</v>
          </cell>
        </row>
        <row r="338">
          <cell r="A338" t="str">
            <v>HPS0170-ST-0330-004-B</v>
          </cell>
          <cell r="B338" t="str">
            <v>HPS0170-ST</v>
          </cell>
          <cell r="C338" t="str">
            <v>High Pressure Sodium 400</v>
          </cell>
          <cell r="D338">
            <v>330</v>
          </cell>
          <cell r="E338">
            <v>4</v>
          </cell>
          <cell r="F338" t="str">
            <v>HIGH PRESSURE SODIUM 400W (310/360)</v>
          </cell>
          <cell r="G338" t="str">
            <v>STEEL POLE</v>
          </cell>
          <cell r="H338">
            <v>1</v>
          </cell>
          <cell r="I338">
            <v>9.8748837500000004</v>
          </cell>
          <cell r="J338">
            <v>26.828017090382705</v>
          </cell>
          <cell r="K338">
            <v>22.799484541395373</v>
          </cell>
          <cell r="L338">
            <v>59.502385381778076</v>
          </cell>
        </row>
        <row r="339">
          <cell r="A339" t="str">
            <v>HPS0170-ST-0400-001-B</v>
          </cell>
          <cell r="B339" t="str">
            <v>HPS0170-ST</v>
          </cell>
          <cell r="C339" t="str">
            <v>High Pressure Sodium 400</v>
          </cell>
          <cell r="D339">
            <v>400</v>
          </cell>
          <cell r="E339">
            <v>1</v>
          </cell>
          <cell r="F339" t="str">
            <v>HIGH PRESSURE SODIUM 400W (310/360)</v>
          </cell>
          <cell r="G339" t="str">
            <v>STEEL POLE</v>
          </cell>
          <cell r="H339">
            <v>2</v>
          </cell>
          <cell r="I339">
            <v>9.8748837500000004</v>
          </cell>
          <cell r="J339">
            <v>26.828017090382705</v>
          </cell>
          <cell r="K339">
            <v>22.799484541395373</v>
          </cell>
          <cell r="L339">
            <v>54.564943506778071</v>
          </cell>
        </row>
        <row r="340">
          <cell r="A340" t="str">
            <v>HPS0170-ST-0400-002-B</v>
          </cell>
          <cell r="B340" t="str">
            <v>HPS0170-ST</v>
          </cell>
          <cell r="C340" t="str">
            <v>High Pressure Sodium 400</v>
          </cell>
          <cell r="D340">
            <v>400</v>
          </cell>
          <cell r="E340">
            <v>2</v>
          </cell>
          <cell r="F340" t="str">
            <v>HIGH PRESSURE SODIUM 400W (310/360)</v>
          </cell>
          <cell r="G340" t="str">
            <v>STEEL POLE</v>
          </cell>
          <cell r="H340">
            <v>2</v>
          </cell>
          <cell r="I340">
            <v>9.8748837500000004</v>
          </cell>
          <cell r="J340">
            <v>26.828017090382705</v>
          </cell>
          <cell r="K340">
            <v>22.799484541395373</v>
          </cell>
          <cell r="L340">
            <v>54.564943506778071</v>
          </cell>
        </row>
        <row r="341">
          <cell r="A341" t="str">
            <v>HPS0170-ST-0400-004-B</v>
          </cell>
          <cell r="B341" t="str">
            <v>HPS0170-ST</v>
          </cell>
          <cell r="C341" t="str">
            <v>High Pressure Sodium 400</v>
          </cell>
          <cell r="D341">
            <v>400</v>
          </cell>
          <cell r="E341">
            <v>4</v>
          </cell>
          <cell r="F341" t="str">
            <v>HIGH PRESSURE SODIUM 400W (310/360)</v>
          </cell>
          <cell r="G341" t="str">
            <v>STEEL POLE</v>
          </cell>
          <cell r="H341">
            <v>2</v>
          </cell>
          <cell r="I341">
            <v>9.8748837500000004</v>
          </cell>
          <cell r="J341">
            <v>26.828017090382705</v>
          </cell>
          <cell r="K341">
            <v>22.799484541395373</v>
          </cell>
          <cell r="L341">
            <v>54.564943506778071</v>
          </cell>
        </row>
        <row r="342">
          <cell r="A342" t="str">
            <v>HPS0170-ST-0440-002-B</v>
          </cell>
          <cell r="B342" t="str">
            <v>HPS0170-ST</v>
          </cell>
          <cell r="C342" t="str">
            <v>High Pressure Sodium 400</v>
          </cell>
          <cell r="D342">
            <v>440</v>
          </cell>
          <cell r="E342">
            <v>2</v>
          </cell>
          <cell r="F342" t="str">
            <v>HIGH PRESSURE SODIUM 400W (310/360)</v>
          </cell>
          <cell r="G342" t="str">
            <v>STEEL POLE</v>
          </cell>
          <cell r="H342">
            <v>3</v>
          </cell>
          <cell r="I342">
            <v>9.8748837500000004</v>
          </cell>
          <cell r="J342">
            <v>26.828017090382705</v>
          </cell>
          <cell r="K342">
            <v>22.799484541395373</v>
          </cell>
          <cell r="L342">
            <v>52.919129548444744</v>
          </cell>
        </row>
        <row r="343">
          <cell r="A343" t="str">
            <v>HPS0170-ST-0440-004-B</v>
          </cell>
          <cell r="B343" t="str">
            <v>HPS0170-ST</v>
          </cell>
          <cell r="C343" t="str">
            <v>High Pressure Sodium 400</v>
          </cell>
          <cell r="D343">
            <v>440</v>
          </cell>
          <cell r="E343">
            <v>4</v>
          </cell>
          <cell r="F343" t="str">
            <v>HIGH PRESSURE SODIUM 400W (310/360)</v>
          </cell>
          <cell r="G343" t="str">
            <v>STEEL POLE</v>
          </cell>
          <cell r="H343">
            <v>3</v>
          </cell>
          <cell r="I343">
            <v>9.8748837500000004</v>
          </cell>
          <cell r="J343">
            <v>26.828017090382705</v>
          </cell>
          <cell r="K343">
            <v>22.799484541395373</v>
          </cell>
          <cell r="L343">
            <v>52.919129548444744</v>
          </cell>
        </row>
        <row r="344">
          <cell r="A344" t="str">
            <v>HPS0170-ST-0480-002-B</v>
          </cell>
          <cell r="B344" t="str">
            <v>HPS0170-ST</v>
          </cell>
          <cell r="C344" t="str">
            <v>High Pressure Sodium 400</v>
          </cell>
          <cell r="D344">
            <v>480</v>
          </cell>
          <cell r="E344">
            <v>2</v>
          </cell>
          <cell r="F344" t="str">
            <v>HIGH PRESSURE SODIUM 400W (310/360)</v>
          </cell>
          <cell r="G344" t="str">
            <v>STEEL POLE</v>
          </cell>
          <cell r="H344">
            <v>4</v>
          </cell>
          <cell r="I344">
            <v>9.8748837500000004</v>
          </cell>
          <cell r="J344">
            <v>26.828017090382705</v>
          </cell>
          <cell r="K344">
            <v>22.799484541395373</v>
          </cell>
          <cell r="L344">
            <v>52.096222569278076</v>
          </cell>
        </row>
        <row r="345">
          <cell r="A345" t="str">
            <v>HPS0170-ST-0480-004-B</v>
          </cell>
          <cell r="B345" t="str">
            <v>HPS0170-ST</v>
          </cell>
          <cell r="C345" t="str">
            <v>High Pressure Sodium 400</v>
          </cell>
          <cell r="D345">
            <v>480</v>
          </cell>
          <cell r="E345">
            <v>4</v>
          </cell>
          <cell r="F345" t="str">
            <v>HIGH PRESSURE SODIUM 400W (310/360)</v>
          </cell>
          <cell r="G345" t="str">
            <v>STEEL POLE</v>
          </cell>
          <cell r="H345">
            <v>4</v>
          </cell>
          <cell r="I345">
            <v>9.8748837500000004</v>
          </cell>
          <cell r="J345">
            <v>26.828017090382705</v>
          </cell>
          <cell r="K345">
            <v>22.799484541395373</v>
          </cell>
          <cell r="L345">
            <v>52.096222569278076</v>
          </cell>
        </row>
        <row r="346">
          <cell r="A346" t="str">
            <v>HPS0170-ST-0560-002-B</v>
          </cell>
          <cell r="B346" t="str">
            <v>HPS0170-ST</v>
          </cell>
          <cell r="C346" t="str">
            <v>High Pressure Sodium 400</v>
          </cell>
          <cell r="D346">
            <v>560</v>
          </cell>
          <cell r="E346">
            <v>2</v>
          </cell>
          <cell r="F346" t="str">
            <v>HIGH PRESSURE SODIUM 400W (310/360)</v>
          </cell>
          <cell r="G346" t="str">
            <v>R/BOUT COLUMN</v>
          </cell>
          <cell r="H346">
            <v>3</v>
          </cell>
          <cell r="I346">
            <v>9.8748837500000004</v>
          </cell>
          <cell r="J346">
            <v>26.828017090382705</v>
          </cell>
          <cell r="K346">
            <v>22.799484541395373</v>
          </cell>
          <cell r="L346">
            <v>52.919129548444744</v>
          </cell>
        </row>
        <row r="347">
          <cell r="A347" t="str">
            <v>HPS0170-ST-0560-004-B</v>
          </cell>
          <cell r="B347" t="str">
            <v>HPS0170-ST</v>
          </cell>
          <cell r="C347" t="str">
            <v>High Pressure Sodium 400</v>
          </cell>
          <cell r="D347">
            <v>560</v>
          </cell>
          <cell r="E347">
            <v>4</v>
          </cell>
          <cell r="F347" t="str">
            <v>HIGH PRESSURE SODIUM 400W (310/360)</v>
          </cell>
          <cell r="G347" t="str">
            <v>R/BOUT COLUMN</v>
          </cell>
          <cell r="H347">
            <v>3</v>
          </cell>
          <cell r="I347">
            <v>9.8748837500000004</v>
          </cell>
          <cell r="J347">
            <v>26.828017090382705</v>
          </cell>
          <cell r="K347">
            <v>22.799484541395373</v>
          </cell>
          <cell r="L347">
            <v>52.919129548444744</v>
          </cell>
        </row>
        <row r="348">
          <cell r="A348" t="str">
            <v>HPS0170-ST-0600-001-B</v>
          </cell>
          <cell r="B348" t="str">
            <v>HPS0170-ST</v>
          </cell>
          <cell r="C348" t="str">
            <v>High Pressure Sodium 400</v>
          </cell>
          <cell r="D348">
            <v>600</v>
          </cell>
          <cell r="E348">
            <v>1</v>
          </cell>
          <cell r="F348" t="str">
            <v>HIGH PRESSURE SODIUM 400W (310/360)</v>
          </cell>
          <cell r="G348" t="str">
            <v>R/BOUT COLUMN</v>
          </cell>
          <cell r="H348">
            <v>4</v>
          </cell>
          <cell r="I348">
            <v>9.8748837500000004</v>
          </cell>
          <cell r="J348">
            <v>26.828017090382705</v>
          </cell>
          <cell r="K348">
            <v>22.799484541395373</v>
          </cell>
          <cell r="L348">
            <v>52.096222569278076</v>
          </cell>
        </row>
        <row r="349">
          <cell r="A349" t="str">
            <v>HPS0170-ST-0600-002-B</v>
          </cell>
          <cell r="B349" t="str">
            <v>HPS0170-ST</v>
          </cell>
          <cell r="C349" t="str">
            <v>High Pressure Sodium 400</v>
          </cell>
          <cell r="D349">
            <v>600</v>
          </cell>
          <cell r="E349">
            <v>2</v>
          </cell>
          <cell r="F349" t="str">
            <v>HIGH PRESSURE SODIUM 400W (310/360)</v>
          </cell>
          <cell r="G349" t="str">
            <v>R/BOUT COLUMN</v>
          </cell>
          <cell r="H349">
            <v>4</v>
          </cell>
          <cell r="I349">
            <v>9.8748837500000004</v>
          </cell>
          <cell r="J349">
            <v>26.828017090382705</v>
          </cell>
          <cell r="K349">
            <v>22.799484541395373</v>
          </cell>
          <cell r="L349">
            <v>52.096222569278076</v>
          </cell>
        </row>
        <row r="350">
          <cell r="A350" t="str">
            <v>HPS0170-ST-0600-004-B</v>
          </cell>
          <cell r="B350" t="str">
            <v>HPS0170-ST</v>
          </cell>
          <cell r="C350" t="str">
            <v>High Pressure Sodium 400</v>
          </cell>
          <cell r="D350">
            <v>600</v>
          </cell>
          <cell r="E350">
            <v>4</v>
          </cell>
          <cell r="F350" t="str">
            <v>HIGH PRESSURE SODIUM 400W (310/360)</v>
          </cell>
          <cell r="G350" t="str">
            <v>R/BOUT COLUMN</v>
          </cell>
          <cell r="H350">
            <v>4</v>
          </cell>
          <cell r="I350">
            <v>9.8748837500000004</v>
          </cell>
          <cell r="J350">
            <v>26.828017090382705</v>
          </cell>
          <cell r="K350">
            <v>22.799484541395373</v>
          </cell>
          <cell r="L350">
            <v>52.096222569278076</v>
          </cell>
        </row>
        <row r="351">
          <cell r="A351" t="str">
            <v>HPS0170-ST-0620-001-B</v>
          </cell>
          <cell r="B351" t="str">
            <v>HPS0170-ST</v>
          </cell>
          <cell r="C351" t="str">
            <v>High Pressure Sodium 400</v>
          </cell>
          <cell r="D351">
            <v>620</v>
          </cell>
          <cell r="E351">
            <v>1</v>
          </cell>
          <cell r="F351" t="str">
            <v>METAL HALIDE/HPS 400W FLOOD (310/360)</v>
          </cell>
          <cell r="G351" t="str">
            <v>SHARED OR NO POLE</v>
          </cell>
          <cell r="H351">
            <v>1</v>
          </cell>
          <cell r="I351">
            <v>0</v>
          </cell>
          <cell r="J351">
            <v>26.828017090382705</v>
          </cell>
          <cell r="K351">
            <v>22.799484541395373</v>
          </cell>
          <cell r="L351">
            <v>49.627501631778074</v>
          </cell>
        </row>
        <row r="352">
          <cell r="A352" t="str">
            <v>HPS0170-ST-0620-002-B</v>
          </cell>
          <cell r="B352" t="str">
            <v>HPS0170-ST</v>
          </cell>
          <cell r="C352" t="str">
            <v>High Pressure Sodium 400</v>
          </cell>
          <cell r="D352">
            <v>620</v>
          </cell>
          <cell r="E352">
            <v>2</v>
          </cell>
          <cell r="F352" t="str">
            <v>METAL HALIDE/HPS 400W FLOOD (310/360)</v>
          </cell>
          <cell r="G352" t="str">
            <v>SHARED OR NO POLE</v>
          </cell>
          <cell r="H352">
            <v>1</v>
          </cell>
          <cell r="I352">
            <v>0</v>
          </cell>
          <cell r="J352">
            <v>26.828017090382705</v>
          </cell>
          <cell r="K352">
            <v>22.799484541395373</v>
          </cell>
          <cell r="L352">
            <v>49.627501631778074</v>
          </cell>
        </row>
        <row r="353">
          <cell r="A353" t="str">
            <v>HPS0170-ST-0620-003-B</v>
          </cell>
          <cell r="B353" t="str">
            <v>HPS0170-ST</v>
          </cell>
          <cell r="C353" t="str">
            <v>High Pressure Sodium 400</v>
          </cell>
          <cell r="D353">
            <v>620</v>
          </cell>
          <cell r="E353">
            <v>3</v>
          </cell>
          <cell r="F353" t="str">
            <v>METAL HALIDE/HPS 400W FLOOD (310/360)</v>
          </cell>
          <cell r="G353" t="str">
            <v>SHARED OR NO POLE</v>
          </cell>
          <cell r="H353">
            <v>1</v>
          </cell>
          <cell r="I353">
            <v>0</v>
          </cell>
          <cell r="J353">
            <v>26.828017090382705</v>
          </cell>
          <cell r="K353">
            <v>22.799484541395373</v>
          </cell>
          <cell r="L353">
            <v>49.627501631778074</v>
          </cell>
        </row>
        <row r="354">
          <cell r="A354" t="str">
            <v>HPS0170-ST-0620-004-B</v>
          </cell>
          <cell r="B354" t="str">
            <v>HPS0170-ST</v>
          </cell>
          <cell r="C354" t="str">
            <v>High Pressure Sodium 400</v>
          </cell>
          <cell r="D354">
            <v>620</v>
          </cell>
          <cell r="E354">
            <v>4</v>
          </cell>
          <cell r="F354" t="str">
            <v>METAL HALIDE/HPS 400W FLOOD (310/360)</v>
          </cell>
          <cell r="G354" t="str">
            <v>SHARED OR NO POLE</v>
          </cell>
          <cell r="H354">
            <v>1</v>
          </cell>
          <cell r="I354">
            <v>0</v>
          </cell>
          <cell r="J354">
            <v>26.828017090382705</v>
          </cell>
          <cell r="K354">
            <v>22.799484541395373</v>
          </cell>
          <cell r="L354">
            <v>49.627501631778074</v>
          </cell>
        </row>
        <row r="355">
          <cell r="A355" t="str">
            <v>HPS0170-ST-0660-001-B</v>
          </cell>
          <cell r="B355" t="str">
            <v>HPS0170-ST</v>
          </cell>
          <cell r="C355" t="str">
            <v>High Pressure Sodium 400</v>
          </cell>
          <cell r="D355">
            <v>660</v>
          </cell>
          <cell r="E355">
            <v>1</v>
          </cell>
          <cell r="F355" t="str">
            <v>METAL HALIDE/HPS 400W FLOOD (310/360)</v>
          </cell>
          <cell r="G355" t="str">
            <v>SHARED OR NO POLE</v>
          </cell>
          <cell r="H355">
            <v>2</v>
          </cell>
          <cell r="I355">
            <v>0</v>
          </cell>
          <cell r="J355">
            <v>26.828017090382705</v>
          </cell>
          <cell r="K355">
            <v>22.799484541395373</v>
          </cell>
          <cell r="L355">
            <v>49.627501631778074</v>
          </cell>
        </row>
        <row r="356">
          <cell r="A356" t="str">
            <v>HPS0170-ST-0660-002-B</v>
          </cell>
          <cell r="B356" t="str">
            <v>HPS0170-ST</v>
          </cell>
          <cell r="C356" t="str">
            <v>High Pressure Sodium 400</v>
          </cell>
          <cell r="D356">
            <v>660</v>
          </cell>
          <cell r="E356">
            <v>2</v>
          </cell>
          <cell r="F356" t="str">
            <v>METAL HALIDE/HPS 400W FLOOD (310/360)</v>
          </cell>
          <cell r="G356" t="str">
            <v>SHARED OR NO POLE</v>
          </cell>
          <cell r="H356">
            <v>2</v>
          </cell>
          <cell r="I356">
            <v>0</v>
          </cell>
          <cell r="J356">
            <v>26.828017090382705</v>
          </cell>
          <cell r="K356">
            <v>22.799484541395373</v>
          </cell>
          <cell r="L356">
            <v>49.627501631778074</v>
          </cell>
        </row>
        <row r="357">
          <cell r="A357" t="str">
            <v>HPS0170-ST-0660-004-B</v>
          </cell>
          <cell r="B357" t="str">
            <v>HPS0170-ST</v>
          </cell>
          <cell r="C357" t="str">
            <v>High Pressure Sodium 400</v>
          </cell>
          <cell r="D357">
            <v>660</v>
          </cell>
          <cell r="E357">
            <v>4</v>
          </cell>
          <cell r="F357" t="str">
            <v>METAL HALIDE/HPS 400W FLOOD (310/360)</v>
          </cell>
          <cell r="G357" t="str">
            <v>SHARED OR NO POLE</v>
          </cell>
          <cell r="H357">
            <v>2</v>
          </cell>
          <cell r="I357">
            <v>0</v>
          </cell>
          <cell r="J357">
            <v>26.828017090382705</v>
          </cell>
          <cell r="K357">
            <v>22.799484541395373</v>
          </cell>
          <cell r="L357">
            <v>49.627501631778074</v>
          </cell>
        </row>
        <row r="358">
          <cell r="A358" t="str">
            <v>HPS0170-ST-0770-001-B</v>
          </cell>
          <cell r="B358" t="str">
            <v>HPS0170-ST</v>
          </cell>
          <cell r="C358" t="str">
            <v>High Pressure Sodium 400</v>
          </cell>
          <cell r="D358">
            <v>770</v>
          </cell>
          <cell r="E358">
            <v>1</v>
          </cell>
          <cell r="F358" t="str">
            <v>HIGH PRESSURE SODIUM 400W (310/360)</v>
          </cell>
          <cell r="G358" t="str">
            <v>WOOD POLE</v>
          </cell>
          <cell r="H358">
            <v>2</v>
          </cell>
          <cell r="I358">
            <v>10.809914000000001</v>
          </cell>
          <cell r="J358">
            <v>26.828017090382705</v>
          </cell>
          <cell r="K358">
            <v>22.799484541395373</v>
          </cell>
          <cell r="L358">
            <v>55.032458631778077</v>
          </cell>
        </row>
        <row r="359">
          <cell r="A359" t="str">
            <v>HPS0170-ST-0770-002-B</v>
          </cell>
          <cell r="B359" t="str">
            <v>HPS0170-ST</v>
          </cell>
          <cell r="C359" t="str">
            <v>High Pressure Sodium 400</v>
          </cell>
          <cell r="D359">
            <v>770</v>
          </cell>
          <cell r="E359">
            <v>2</v>
          </cell>
          <cell r="F359" t="str">
            <v>HIGH PRESSURE SODIUM 400W (310/360)</v>
          </cell>
          <cell r="G359" t="str">
            <v>WOOD POLE</v>
          </cell>
          <cell r="H359">
            <v>2</v>
          </cell>
          <cell r="I359">
            <v>10.809914000000001</v>
          </cell>
          <cell r="J359">
            <v>26.828017090382705</v>
          </cell>
          <cell r="K359">
            <v>22.799484541395373</v>
          </cell>
          <cell r="L359">
            <v>55.032458631778077</v>
          </cell>
        </row>
        <row r="360">
          <cell r="A360" t="str">
            <v>HPS0170-ST-0900-001-B</v>
          </cell>
          <cell r="B360" t="str">
            <v>HPS0170-ST</v>
          </cell>
          <cell r="C360" t="str">
            <v>High Pressure Sodium 400</v>
          </cell>
          <cell r="D360">
            <v>900</v>
          </cell>
          <cell r="E360">
            <v>1</v>
          </cell>
          <cell r="F360" t="str">
            <v>METAL HALIDE/HPS 400W FLOOD (310/360)</v>
          </cell>
          <cell r="G360" t="str">
            <v>WOOD POLE</v>
          </cell>
          <cell r="H360">
            <v>2</v>
          </cell>
          <cell r="I360">
            <v>10.809914000000001</v>
          </cell>
          <cell r="J360">
            <v>26.828017090382705</v>
          </cell>
          <cell r="K360">
            <v>22.799484541395373</v>
          </cell>
          <cell r="L360">
            <v>55.032458631778077</v>
          </cell>
        </row>
        <row r="361">
          <cell r="A361" t="str">
            <v>HPS0170-ST-0900-004-B</v>
          </cell>
          <cell r="B361" t="str">
            <v>HPS0170-ST</v>
          </cell>
          <cell r="C361" t="str">
            <v>High Pressure Sodium 400</v>
          </cell>
          <cell r="D361">
            <v>900</v>
          </cell>
          <cell r="E361">
            <v>4</v>
          </cell>
          <cell r="F361" t="str">
            <v>METAL HALIDE/HPS 400W FLOOD (310/360)</v>
          </cell>
          <cell r="G361" t="str">
            <v>WOOD POLE</v>
          </cell>
          <cell r="H361">
            <v>2</v>
          </cell>
          <cell r="I361">
            <v>10.809914000000001</v>
          </cell>
          <cell r="J361">
            <v>26.828017090382705</v>
          </cell>
          <cell r="K361">
            <v>22.799484541395373</v>
          </cell>
          <cell r="L361">
            <v>55.032458631778077</v>
          </cell>
        </row>
        <row r="362">
          <cell r="A362" t="str">
            <v>HPS0170-ST-1030-001-B</v>
          </cell>
          <cell r="B362" t="str">
            <v>HPS0170-ST</v>
          </cell>
          <cell r="C362" t="str">
            <v>High Pressure Sodium 400</v>
          </cell>
          <cell r="D362">
            <v>1030</v>
          </cell>
          <cell r="E362">
            <v>1</v>
          </cell>
          <cell r="F362" t="str">
            <v>HIGH PRESSURE SODIUM 400W (310/360)</v>
          </cell>
          <cell r="G362" t="str">
            <v>SHARED OR NO POLE</v>
          </cell>
          <cell r="H362">
            <v>2</v>
          </cell>
          <cell r="I362">
            <v>0</v>
          </cell>
          <cell r="J362">
            <v>26.828017090382705</v>
          </cell>
          <cell r="K362">
            <v>22.799484541395373</v>
          </cell>
          <cell r="L362">
            <v>49.627501631778074</v>
          </cell>
        </row>
        <row r="363">
          <cell r="A363" t="str">
            <v>HPS0170-ST-1030-002-B</v>
          </cell>
          <cell r="B363" t="str">
            <v>HPS0170-ST</v>
          </cell>
          <cell r="C363" t="str">
            <v>High Pressure Sodium 400</v>
          </cell>
          <cell r="D363">
            <v>1030</v>
          </cell>
          <cell r="E363">
            <v>2</v>
          </cell>
          <cell r="F363" t="str">
            <v>HIGH PRESSURE SODIUM 400W (310/360)</v>
          </cell>
          <cell r="G363" t="str">
            <v>SHARED OR NO POLE</v>
          </cell>
          <cell r="H363">
            <v>2</v>
          </cell>
          <cell r="I363">
            <v>0</v>
          </cell>
          <cell r="J363">
            <v>26.828017090382705</v>
          </cell>
          <cell r="K363">
            <v>22.799484541395373</v>
          </cell>
          <cell r="L363">
            <v>49.627501631778074</v>
          </cell>
        </row>
        <row r="364">
          <cell r="A364" t="str">
            <v>HPS0170-ST-1030-004-B</v>
          </cell>
          <cell r="B364" t="str">
            <v>HPS0170-ST</v>
          </cell>
          <cell r="C364" t="str">
            <v>High Pressure Sodium 400</v>
          </cell>
          <cell r="D364">
            <v>1030</v>
          </cell>
          <cell r="E364">
            <v>4</v>
          </cell>
          <cell r="F364" t="str">
            <v>HIGH PRESSURE SODIUM 400W (310/360)</v>
          </cell>
          <cell r="G364" t="str">
            <v>SHARED OR NO POLE</v>
          </cell>
          <cell r="H364">
            <v>2</v>
          </cell>
          <cell r="I364">
            <v>0</v>
          </cell>
          <cell r="J364">
            <v>26.828017090382705</v>
          </cell>
          <cell r="K364">
            <v>22.799484541395373</v>
          </cell>
          <cell r="L364">
            <v>49.627501631778074</v>
          </cell>
        </row>
        <row r="365">
          <cell r="A365" t="str">
            <v>HPS0170-ST-1080-001-B</v>
          </cell>
          <cell r="B365" t="str">
            <v>HPS0170-ST</v>
          </cell>
          <cell r="C365" t="str">
            <v>High Pressure Sodium 400</v>
          </cell>
          <cell r="D365">
            <v>1080</v>
          </cell>
          <cell r="E365">
            <v>1</v>
          </cell>
          <cell r="F365" t="str">
            <v>METAL HALIDE/HPS 400W FLOOD (310/360)</v>
          </cell>
          <cell r="G365" t="str">
            <v>SHARED OR NO POLE</v>
          </cell>
          <cell r="H365">
            <v>2</v>
          </cell>
          <cell r="I365">
            <v>0</v>
          </cell>
          <cell r="J365">
            <v>26.828017090382705</v>
          </cell>
          <cell r="K365">
            <v>22.799484541395373</v>
          </cell>
          <cell r="L365">
            <v>49.627501631778074</v>
          </cell>
        </row>
        <row r="366">
          <cell r="A366" t="str">
            <v>HPS0170-ST-1080-002-B</v>
          </cell>
          <cell r="B366" t="str">
            <v>HPS0170-ST</v>
          </cell>
          <cell r="C366" t="str">
            <v>High Pressure Sodium 400</v>
          </cell>
          <cell r="D366">
            <v>1080</v>
          </cell>
          <cell r="E366">
            <v>2</v>
          </cell>
          <cell r="F366" t="str">
            <v>METAL HALIDE/HPS 400W FLOOD (310/360)</v>
          </cell>
          <cell r="G366" t="str">
            <v>SHARED OR NO POLE</v>
          </cell>
          <cell r="H366">
            <v>2</v>
          </cell>
          <cell r="I366">
            <v>0</v>
          </cell>
          <cell r="J366">
            <v>26.828017090382705</v>
          </cell>
          <cell r="K366">
            <v>22.799484541395373</v>
          </cell>
          <cell r="L366">
            <v>49.627501631778074</v>
          </cell>
        </row>
        <row r="367">
          <cell r="A367" t="str">
            <v>HPS0170-ST-1130-001-B</v>
          </cell>
          <cell r="B367" t="str">
            <v>HPS0170-ST</v>
          </cell>
          <cell r="C367" t="str">
            <v>High Pressure Sodium 400</v>
          </cell>
          <cell r="D367">
            <v>1130</v>
          </cell>
          <cell r="E367">
            <v>1</v>
          </cell>
          <cell r="F367" t="str">
            <v>METAL HALIDE/HPS 400W FLOOD (310/360)</v>
          </cell>
          <cell r="G367" t="str">
            <v>STEEL POLE</v>
          </cell>
          <cell r="H367">
            <v>2</v>
          </cell>
          <cell r="I367">
            <v>9.8748837500000004</v>
          </cell>
          <cell r="J367">
            <v>26.828017090382705</v>
          </cell>
          <cell r="K367">
            <v>22.799484541395373</v>
          </cell>
          <cell r="L367">
            <v>54.564943506778071</v>
          </cell>
        </row>
        <row r="368">
          <cell r="A368" t="str">
            <v>HPS0170-ST-1130-002-B</v>
          </cell>
          <cell r="B368" t="str">
            <v>HPS0170-ST</v>
          </cell>
          <cell r="C368" t="str">
            <v>High Pressure Sodium 400</v>
          </cell>
          <cell r="D368">
            <v>1130</v>
          </cell>
          <cell r="E368">
            <v>2</v>
          </cell>
          <cell r="F368" t="str">
            <v>METAL HALIDE/HPS 400W FLOOD (310/360)</v>
          </cell>
          <cell r="G368" t="str">
            <v>STEEL POLE</v>
          </cell>
          <cell r="H368">
            <v>2</v>
          </cell>
          <cell r="I368">
            <v>9.8748837500000004</v>
          </cell>
          <cell r="J368">
            <v>26.828017090382705</v>
          </cell>
          <cell r="K368">
            <v>22.799484541395373</v>
          </cell>
          <cell r="L368">
            <v>54.564943506778071</v>
          </cell>
        </row>
        <row r="369">
          <cell r="A369" t="str">
            <v>HPS0170-ST-1130-003-B</v>
          </cell>
          <cell r="B369" t="str">
            <v>HPS0170-ST</v>
          </cell>
          <cell r="C369" t="str">
            <v>High Pressure Sodium 400</v>
          </cell>
          <cell r="D369">
            <v>1130</v>
          </cell>
          <cell r="E369">
            <v>3</v>
          </cell>
          <cell r="F369" t="str">
            <v>METAL HALIDE/HPS 400W FLOOD (310/360)</v>
          </cell>
          <cell r="G369" t="str">
            <v>STEEL POLE</v>
          </cell>
          <cell r="H369">
            <v>2</v>
          </cell>
          <cell r="I369">
            <v>9.8748837500000004</v>
          </cell>
          <cell r="J369">
            <v>26.828017090382705</v>
          </cell>
          <cell r="K369">
            <v>22.799484541395373</v>
          </cell>
          <cell r="L369">
            <v>54.564943506778071</v>
          </cell>
        </row>
        <row r="370">
          <cell r="A370" t="str">
            <v>HPS0170-ST-1130-004-B</v>
          </cell>
          <cell r="B370" t="str">
            <v>HPS0170-ST</v>
          </cell>
          <cell r="C370" t="str">
            <v>High Pressure Sodium 400</v>
          </cell>
          <cell r="D370">
            <v>1130</v>
          </cell>
          <cell r="E370">
            <v>4</v>
          </cell>
          <cell r="F370" t="str">
            <v>METAL HALIDE/HPS 400W FLOOD (310/360)</v>
          </cell>
          <cell r="G370" t="str">
            <v>STEEL POLE</v>
          </cell>
          <cell r="H370">
            <v>2</v>
          </cell>
          <cell r="I370">
            <v>9.8748837500000004</v>
          </cell>
          <cell r="J370">
            <v>26.828017090382705</v>
          </cell>
          <cell r="K370">
            <v>22.799484541395373</v>
          </cell>
          <cell r="L370">
            <v>54.564943506778071</v>
          </cell>
        </row>
        <row r="371">
          <cell r="A371" t="str">
            <v>HPS0170-ST-1170-001-B</v>
          </cell>
          <cell r="B371" t="str">
            <v>HPS0170-ST</v>
          </cell>
          <cell r="C371" t="str">
            <v>High Pressure Sodium 400</v>
          </cell>
          <cell r="D371">
            <v>1170</v>
          </cell>
          <cell r="E371">
            <v>1</v>
          </cell>
          <cell r="F371" t="str">
            <v>METAL HALIDE/HPS 400W FLOOD (310/360)</v>
          </cell>
          <cell r="G371" t="str">
            <v>STEEL POLE</v>
          </cell>
          <cell r="H371">
            <v>1</v>
          </cell>
          <cell r="I371">
            <v>9.8748837500000004</v>
          </cell>
          <cell r="J371">
            <v>26.828017090382705</v>
          </cell>
          <cell r="K371">
            <v>22.799484541395373</v>
          </cell>
          <cell r="L371">
            <v>59.502385381778076</v>
          </cell>
        </row>
        <row r="372">
          <cell r="A372" t="str">
            <v>HPS0170-ST-1170-002-B</v>
          </cell>
          <cell r="B372" t="str">
            <v>HPS0170-ST</v>
          </cell>
          <cell r="C372" t="str">
            <v>High Pressure Sodium 400</v>
          </cell>
          <cell r="D372">
            <v>1170</v>
          </cell>
          <cell r="E372">
            <v>2</v>
          </cell>
          <cell r="F372" t="str">
            <v>METAL HALIDE/HPS 400W FLOOD (310/360)</v>
          </cell>
          <cell r="G372" t="str">
            <v>STEEL POLE</v>
          </cell>
          <cell r="H372">
            <v>1</v>
          </cell>
          <cell r="I372">
            <v>9.8748837500000004</v>
          </cell>
          <cell r="J372">
            <v>26.828017090382705</v>
          </cell>
          <cell r="K372">
            <v>22.799484541395373</v>
          </cell>
          <cell r="L372">
            <v>59.502385381778076</v>
          </cell>
        </row>
        <row r="373">
          <cell r="A373" t="str">
            <v>HPS0170-ST-1170-003-B</v>
          </cell>
          <cell r="B373" t="str">
            <v>HPS0170-ST</v>
          </cell>
          <cell r="C373" t="str">
            <v>High Pressure Sodium 400</v>
          </cell>
          <cell r="D373">
            <v>1170</v>
          </cell>
          <cell r="E373">
            <v>3</v>
          </cell>
          <cell r="F373" t="str">
            <v>METAL HALIDE/HPS 400W FLOOD (310/360)</v>
          </cell>
          <cell r="G373" t="str">
            <v>STEEL POLE</v>
          </cell>
          <cell r="H373">
            <v>1</v>
          </cell>
          <cell r="I373">
            <v>9.8748837500000004</v>
          </cell>
          <cell r="J373">
            <v>26.828017090382705</v>
          </cell>
          <cell r="K373">
            <v>22.799484541395373</v>
          </cell>
          <cell r="L373">
            <v>59.502385381778076</v>
          </cell>
        </row>
        <row r="374">
          <cell r="A374" t="str">
            <v>HPS0170-ST-1170-004-B</v>
          </cell>
          <cell r="B374" t="str">
            <v>HPS0170-ST</v>
          </cell>
          <cell r="C374" t="str">
            <v>High Pressure Sodium 400</v>
          </cell>
          <cell r="D374">
            <v>1170</v>
          </cell>
          <cell r="E374">
            <v>4</v>
          </cell>
          <cell r="F374" t="str">
            <v>METAL HALIDE/HPS 400W FLOOD (310/360)</v>
          </cell>
          <cell r="G374" t="str">
            <v>STEEL POLE</v>
          </cell>
          <cell r="H374">
            <v>1</v>
          </cell>
          <cell r="I374">
            <v>9.8748837500000004</v>
          </cell>
          <cell r="J374">
            <v>26.828017090382705</v>
          </cell>
          <cell r="K374">
            <v>22.799484541395373</v>
          </cell>
          <cell r="L374">
            <v>59.502385381778076</v>
          </cell>
        </row>
        <row r="375">
          <cell r="A375" t="str">
            <v>HPS0170-ST-1250-001-B</v>
          </cell>
          <cell r="B375" t="str">
            <v>HPS0170-ST</v>
          </cell>
          <cell r="C375" t="str">
            <v>High Pressure Sodium 400</v>
          </cell>
          <cell r="D375">
            <v>1250</v>
          </cell>
          <cell r="E375">
            <v>1</v>
          </cell>
          <cell r="F375" t="str">
            <v>METAL HALIDE/HPS 400W FLOOD (310/360)</v>
          </cell>
          <cell r="G375" t="str">
            <v>WOOD POLE</v>
          </cell>
          <cell r="H375">
            <v>3</v>
          </cell>
          <cell r="I375">
            <v>10.809914000000001</v>
          </cell>
          <cell r="J375">
            <v>26.828017090382705</v>
          </cell>
          <cell r="K375">
            <v>22.799484541395373</v>
          </cell>
          <cell r="L375">
            <v>53.23080629844474</v>
          </cell>
        </row>
        <row r="376">
          <cell r="A376" t="str">
            <v>HPS0170-TA-0070-001-B</v>
          </cell>
          <cell r="B376" t="str">
            <v>HPS0170-TA</v>
          </cell>
          <cell r="C376" t="str">
            <v>High Pressure Sodium 400</v>
          </cell>
          <cell r="D376">
            <v>70</v>
          </cell>
          <cell r="E376">
            <v>1</v>
          </cell>
          <cell r="F376" t="str">
            <v>HIGH PRESSURE SODIUM 400W (310/360)</v>
          </cell>
          <cell r="G376" t="str">
            <v>SHARED OR NO POLE</v>
          </cell>
          <cell r="H376">
            <v>1</v>
          </cell>
          <cell r="I376">
            <v>0</v>
          </cell>
          <cell r="J376">
            <v>28.620242222626629</v>
          </cell>
          <cell r="K376">
            <v>32.05803804139537</v>
          </cell>
          <cell r="L376">
            <v>60.678280264022</v>
          </cell>
        </row>
        <row r="377">
          <cell r="A377" t="str">
            <v>HPS0170-TA-0240-001-B</v>
          </cell>
          <cell r="B377" t="str">
            <v>HPS0170-TA</v>
          </cell>
          <cell r="C377" t="str">
            <v>High Pressure Sodium 400</v>
          </cell>
          <cell r="D377">
            <v>240</v>
          </cell>
          <cell r="E377">
            <v>1</v>
          </cell>
          <cell r="F377" t="str">
            <v>HIGH PRESSURE SODIUM 400W (310/360)</v>
          </cell>
          <cell r="G377" t="str">
            <v>WOOD POLE</v>
          </cell>
          <cell r="H377">
            <v>1</v>
          </cell>
          <cell r="I377">
            <v>10.809914000000001</v>
          </cell>
          <cell r="J377">
            <v>28.620242222626629</v>
          </cell>
          <cell r="K377">
            <v>32.05803804139537</v>
          </cell>
          <cell r="L377">
            <v>71.488194264021999</v>
          </cell>
        </row>
        <row r="378">
          <cell r="A378" t="str">
            <v>HPS0170-TA-0330-001-B</v>
          </cell>
          <cell r="B378" t="str">
            <v>HPS0170-TA</v>
          </cell>
          <cell r="C378" t="str">
            <v>High Pressure Sodium 400</v>
          </cell>
          <cell r="D378">
            <v>330</v>
          </cell>
          <cell r="E378">
            <v>1</v>
          </cell>
          <cell r="F378" t="str">
            <v>HIGH PRESSURE SODIUM 400W (310/360)</v>
          </cell>
          <cell r="G378" t="str">
            <v>STEEL POLE</v>
          </cell>
          <cell r="H378">
            <v>1</v>
          </cell>
          <cell r="I378">
            <v>9.8748837500000004</v>
          </cell>
          <cell r="J378">
            <v>28.620242222626629</v>
          </cell>
          <cell r="K378">
            <v>32.05803804139537</v>
          </cell>
          <cell r="L378">
            <v>70.553164014022002</v>
          </cell>
        </row>
        <row r="379">
          <cell r="A379" t="str">
            <v>HPS0170-TA-0400-001-B</v>
          </cell>
          <cell r="B379" t="str">
            <v>HPS0170-TA</v>
          </cell>
          <cell r="C379" t="str">
            <v>High Pressure Sodium 400</v>
          </cell>
          <cell r="D379">
            <v>400</v>
          </cell>
          <cell r="E379">
            <v>1</v>
          </cell>
          <cell r="F379" t="str">
            <v>HIGH PRESSURE SODIUM 400W (310/360)</v>
          </cell>
          <cell r="G379" t="str">
            <v>STEEL POLE</v>
          </cell>
          <cell r="H379">
            <v>2</v>
          </cell>
          <cell r="I379">
            <v>9.8748837500000004</v>
          </cell>
          <cell r="J379">
            <v>28.620242222626629</v>
          </cell>
          <cell r="K379">
            <v>32.05803804139537</v>
          </cell>
          <cell r="L379">
            <v>65.615722139021997</v>
          </cell>
        </row>
        <row r="380">
          <cell r="A380" t="str">
            <v>HPS0170-TA-0600-001-B</v>
          </cell>
          <cell r="B380" t="str">
            <v>HPS0170-TA</v>
          </cell>
          <cell r="C380" t="str">
            <v>High Pressure Sodium 400</v>
          </cell>
          <cell r="D380">
            <v>600</v>
          </cell>
          <cell r="E380">
            <v>1</v>
          </cell>
          <cell r="F380" t="str">
            <v>HIGH PRESSURE SODIUM 400W (310/360)</v>
          </cell>
          <cell r="G380" t="str">
            <v>R/BOUT COLUMN</v>
          </cell>
          <cell r="H380">
            <v>4</v>
          </cell>
          <cell r="I380">
            <v>9.8748837500000004</v>
          </cell>
          <cell r="J380">
            <v>28.620242222626629</v>
          </cell>
          <cell r="K380">
            <v>32.05803804139537</v>
          </cell>
          <cell r="L380">
            <v>63.147001201522002</v>
          </cell>
        </row>
        <row r="381">
          <cell r="A381" t="str">
            <v>HPS0170-TA-0600-002-B</v>
          </cell>
          <cell r="B381" t="str">
            <v>HPS0170-TA</v>
          </cell>
          <cell r="C381" t="str">
            <v>High Pressure Sodium 400</v>
          </cell>
          <cell r="D381">
            <v>600</v>
          </cell>
          <cell r="E381">
            <v>2</v>
          </cell>
          <cell r="F381" t="str">
            <v>HIGH PRESSURE SODIUM 400W (310/360)</v>
          </cell>
          <cell r="G381" t="str">
            <v>R/BOUT COLUMN</v>
          </cell>
          <cell r="H381">
            <v>4</v>
          </cell>
          <cell r="I381">
            <v>9.8748837500000004</v>
          </cell>
          <cell r="J381">
            <v>28.620242222626629</v>
          </cell>
          <cell r="K381">
            <v>32.05803804139537</v>
          </cell>
          <cell r="L381">
            <v>63.147001201522002</v>
          </cell>
        </row>
        <row r="382">
          <cell r="A382" t="str">
            <v>HPS0170-TA-1080-001-B</v>
          </cell>
          <cell r="B382" t="str">
            <v>HPS0170-TA</v>
          </cell>
          <cell r="C382" t="str">
            <v>High Pressure Sodium 400</v>
          </cell>
          <cell r="D382">
            <v>1080</v>
          </cell>
          <cell r="E382">
            <v>1</v>
          </cell>
          <cell r="F382" t="str">
            <v>METAL HALIDE/HPS 400W FLOOD (310/360)</v>
          </cell>
          <cell r="G382" t="str">
            <v>SHARED OR NO POLE</v>
          </cell>
          <cell r="H382">
            <v>2</v>
          </cell>
          <cell r="I382">
            <v>0</v>
          </cell>
          <cell r="J382">
            <v>28.620242222626629</v>
          </cell>
          <cell r="K382">
            <v>32.05803804139537</v>
          </cell>
          <cell r="L382">
            <v>60.678280264022</v>
          </cell>
        </row>
        <row r="383">
          <cell r="A383" t="str">
            <v>HPS0180-ST-0860-001-B</v>
          </cell>
          <cell r="B383" t="str">
            <v>HPS0180-ST</v>
          </cell>
          <cell r="C383" t="str">
            <v>High Pressure Sodium 2x400</v>
          </cell>
          <cell r="D383">
            <v>860</v>
          </cell>
          <cell r="E383">
            <v>1</v>
          </cell>
          <cell r="F383" t="str">
            <v>HIGH PRESSURE SODIUM 2X250 W OR 2X400 W FLOOD</v>
          </cell>
          <cell r="G383" t="str">
            <v>R/BOUT COLUMN</v>
          </cell>
          <cell r="H383">
            <v>3</v>
          </cell>
          <cell r="I383">
            <v>9.8748837500000004</v>
          </cell>
          <cell r="J383">
            <v>28.101278646086183</v>
          </cell>
          <cell r="K383">
            <v>34.227632041395367</v>
          </cell>
          <cell r="L383">
            <v>65.620538604148223</v>
          </cell>
        </row>
        <row r="384">
          <cell r="A384" t="str">
            <v>HPS0180-ST-0870-001-B</v>
          </cell>
          <cell r="B384" t="str">
            <v>HPS0180-ST</v>
          </cell>
          <cell r="C384" t="str">
            <v>High Pressure Sodium 2x400</v>
          </cell>
          <cell r="D384">
            <v>870</v>
          </cell>
          <cell r="E384">
            <v>1</v>
          </cell>
          <cell r="F384" t="str">
            <v>HIGH PRESSURE SODIUM 2X250 W OR 2X400 W FLOOD</v>
          </cell>
          <cell r="G384" t="str">
            <v>R/BOUT COLUMN</v>
          </cell>
          <cell r="H384">
            <v>4</v>
          </cell>
          <cell r="I384">
            <v>9.8748837500000004</v>
          </cell>
          <cell r="J384">
            <v>28.101278646086183</v>
          </cell>
          <cell r="K384">
            <v>34.227632041395367</v>
          </cell>
          <cell r="L384">
            <v>64.797631624981548</v>
          </cell>
        </row>
        <row r="385">
          <cell r="A385" t="str">
            <v>HPS0180-ST-0870-002-B</v>
          </cell>
          <cell r="B385" t="str">
            <v>HPS0180-ST</v>
          </cell>
          <cell r="C385" t="str">
            <v>High Pressure Sodium 2x400</v>
          </cell>
          <cell r="D385">
            <v>870</v>
          </cell>
          <cell r="E385">
            <v>2</v>
          </cell>
          <cell r="F385" t="str">
            <v>HIGH PRESSURE SODIUM 2X250 W OR 2X400 W FLOOD</v>
          </cell>
          <cell r="G385" t="str">
            <v>R/BOUT COLUMN</v>
          </cell>
          <cell r="H385">
            <v>4</v>
          </cell>
          <cell r="I385">
            <v>9.8748837500000004</v>
          </cell>
          <cell r="J385">
            <v>28.101278646086183</v>
          </cell>
          <cell r="K385">
            <v>34.227632041395367</v>
          </cell>
          <cell r="L385">
            <v>64.797631624981548</v>
          </cell>
        </row>
        <row r="386">
          <cell r="A386" t="str">
            <v>HPS0180-ST-1490-001-B</v>
          </cell>
          <cell r="B386" t="str">
            <v>HPS0180-ST</v>
          </cell>
          <cell r="C386" t="str">
            <v>High Pressure Sodium 2x400</v>
          </cell>
          <cell r="D386">
            <v>1490</v>
          </cell>
          <cell r="E386">
            <v>1</v>
          </cell>
          <cell r="F386" t="str">
            <v>HIGH PRESSURE SODIUM 2X250 W OR 2X400 W FLOOD</v>
          </cell>
          <cell r="G386" t="str">
            <v>R/BOUT COLUMN</v>
          </cell>
          <cell r="H386">
            <v>2</v>
          </cell>
          <cell r="I386">
            <v>9.8748837500000004</v>
          </cell>
          <cell r="J386">
            <v>28.101278646086183</v>
          </cell>
          <cell r="K386">
            <v>34.227632041395367</v>
          </cell>
          <cell r="L386">
            <v>67.266352562481558</v>
          </cell>
        </row>
        <row r="387">
          <cell r="A387" t="str">
            <v>HPS0190-ST-1470-002-B</v>
          </cell>
          <cell r="B387" t="str">
            <v>HPS0190-ST</v>
          </cell>
          <cell r="C387" t="str">
            <v>High Pressure Sodium 3x400</v>
          </cell>
          <cell r="D387">
            <v>1470</v>
          </cell>
          <cell r="E387">
            <v>2</v>
          </cell>
          <cell r="F387" t="str">
            <v>HIGH PRESSURE SODIUM 3X400 W POST TOP</v>
          </cell>
          <cell r="G387" t="str">
            <v>R/BOUT COLUMN</v>
          </cell>
          <cell r="H387">
            <v>1</v>
          </cell>
          <cell r="I387">
            <v>9.8748837500000004</v>
          </cell>
          <cell r="J387">
            <v>29.668398906504667</v>
          </cell>
          <cell r="K387">
            <v>45.655779541395368</v>
          </cell>
          <cell r="L387">
            <v>85.199062197900034</v>
          </cell>
        </row>
        <row r="388">
          <cell r="A388" t="str">
            <v>HPS0190-ST-1470-004-B</v>
          </cell>
          <cell r="B388" t="str">
            <v>HPS0190-ST</v>
          </cell>
          <cell r="C388" t="str">
            <v>High Pressure Sodium 3x400</v>
          </cell>
          <cell r="D388">
            <v>1470</v>
          </cell>
          <cell r="E388">
            <v>4</v>
          </cell>
          <cell r="F388" t="str">
            <v>HIGH PRESSURE SODIUM 3X400 W POST TOP</v>
          </cell>
          <cell r="G388" t="str">
            <v>R/BOUT COLUMN</v>
          </cell>
          <cell r="H388">
            <v>1</v>
          </cell>
          <cell r="I388">
            <v>9.8748837500000004</v>
          </cell>
          <cell r="J388">
            <v>29.668398906504667</v>
          </cell>
          <cell r="K388">
            <v>45.655779541395368</v>
          </cell>
          <cell r="L388">
            <v>85.199062197900034</v>
          </cell>
        </row>
        <row r="389">
          <cell r="A389" t="str">
            <v>HPS0250-ST-0120-001-B</v>
          </cell>
          <cell r="B389" t="str">
            <v>HPS0250-ST</v>
          </cell>
          <cell r="C389" t="str">
            <v>High Pressure Sodium 1000</v>
          </cell>
          <cell r="D389">
            <v>120</v>
          </cell>
          <cell r="E389">
            <v>1</v>
          </cell>
          <cell r="F389" t="str">
            <v xml:space="preserve">METAL HALIDE 1000W FLOODLIGHT </v>
          </cell>
          <cell r="G389" t="str">
            <v>SHARED OR NO POLE</v>
          </cell>
          <cell r="H389">
            <v>1</v>
          </cell>
          <cell r="I389">
            <v>0</v>
          </cell>
          <cell r="J389">
            <v>28.596819242626626</v>
          </cell>
          <cell r="K389">
            <v>28.201881541395373</v>
          </cell>
          <cell r="L389">
            <v>56.798700784022003</v>
          </cell>
        </row>
        <row r="390">
          <cell r="A390" t="str">
            <v>HPS0250-ST-0120-002-B</v>
          </cell>
          <cell r="B390" t="str">
            <v>HPS0250-ST</v>
          </cell>
          <cell r="C390" t="str">
            <v>High Pressure Sodium 1000</v>
          </cell>
          <cell r="D390">
            <v>120</v>
          </cell>
          <cell r="E390">
            <v>2</v>
          </cell>
          <cell r="F390" t="str">
            <v xml:space="preserve">METAL HALIDE 1000W FLOODLIGHT </v>
          </cell>
          <cell r="G390" t="str">
            <v>SHARED OR NO POLE</v>
          </cell>
          <cell r="H390">
            <v>1</v>
          </cell>
          <cell r="I390">
            <v>0</v>
          </cell>
          <cell r="J390">
            <v>28.596819242626626</v>
          </cell>
          <cell r="K390">
            <v>28.201881541395373</v>
          </cell>
          <cell r="L390">
            <v>56.798700784022003</v>
          </cell>
        </row>
        <row r="391">
          <cell r="A391" t="str">
            <v>HPS0250-ST-0840-001-B</v>
          </cell>
          <cell r="B391" t="str">
            <v>HPS0250-ST</v>
          </cell>
          <cell r="C391" t="str">
            <v>High Pressure Sodium 1000</v>
          </cell>
          <cell r="D391">
            <v>840</v>
          </cell>
          <cell r="E391">
            <v>1</v>
          </cell>
          <cell r="F391" t="str">
            <v xml:space="preserve">METAL HALIDE 1000W FLOODLIGHT </v>
          </cell>
          <cell r="G391" t="str">
            <v>R/BOUT COLUMN</v>
          </cell>
          <cell r="H391">
            <v>3</v>
          </cell>
          <cell r="I391">
            <v>9.8748837500000004</v>
          </cell>
          <cell r="J391">
            <v>28.596819242626626</v>
          </cell>
          <cell r="K391">
            <v>28.201881541395373</v>
          </cell>
          <cell r="L391">
            <v>60.090328700688673</v>
          </cell>
        </row>
        <row r="392">
          <cell r="A392" t="str">
            <v>HPS0250-ST-0850-001-B</v>
          </cell>
          <cell r="B392" t="str">
            <v>HPS0250-ST</v>
          </cell>
          <cell r="C392" t="str">
            <v>High Pressure Sodium 1000</v>
          </cell>
          <cell r="D392">
            <v>850</v>
          </cell>
          <cell r="E392">
            <v>1</v>
          </cell>
          <cell r="F392" t="str">
            <v xml:space="preserve">METAL HALIDE 1000W FLOODLIGHT </v>
          </cell>
          <cell r="G392" t="str">
            <v>R/BOUT COLUMN</v>
          </cell>
          <cell r="H392">
            <v>2</v>
          </cell>
          <cell r="I392">
            <v>9.8748837500000004</v>
          </cell>
          <cell r="J392">
            <v>28.596819242626626</v>
          </cell>
          <cell r="K392">
            <v>28.201881541395373</v>
          </cell>
          <cell r="L392">
            <v>61.736142659022001</v>
          </cell>
        </row>
        <row r="393">
          <cell r="A393" t="str">
            <v>HPS0250-ST-1050-001-B</v>
          </cell>
          <cell r="B393" t="str">
            <v>HPS0250-ST</v>
          </cell>
          <cell r="C393" t="str">
            <v>High Pressure Sodium 1000</v>
          </cell>
          <cell r="D393">
            <v>1050</v>
          </cell>
          <cell r="E393">
            <v>1</v>
          </cell>
          <cell r="F393" t="str">
            <v xml:space="preserve">METAL HALIDE 1000W FLOODLIGHT </v>
          </cell>
          <cell r="G393" t="str">
            <v>R/BOUT COLUMN</v>
          </cell>
          <cell r="H393">
            <v>4</v>
          </cell>
          <cell r="I393">
            <v>9.8748837500000004</v>
          </cell>
          <cell r="J393">
            <v>28.596819242626626</v>
          </cell>
          <cell r="K393">
            <v>28.201881541395373</v>
          </cell>
          <cell r="L393">
            <v>59.267421721522005</v>
          </cell>
        </row>
        <row r="394">
          <cell r="A394" t="str">
            <v>HPS0250-ST-1050-002-B</v>
          </cell>
          <cell r="B394" t="str">
            <v>HPS0250-ST</v>
          </cell>
          <cell r="C394" t="str">
            <v>High Pressure Sodium 1000</v>
          </cell>
          <cell r="D394">
            <v>1050</v>
          </cell>
          <cell r="E394">
            <v>2</v>
          </cell>
          <cell r="F394" t="str">
            <v xml:space="preserve">METAL HALIDE 1000W FLOODLIGHT </v>
          </cell>
          <cell r="G394" t="str">
            <v>R/BOUT COLUMN</v>
          </cell>
          <cell r="H394">
            <v>4</v>
          </cell>
          <cell r="I394">
            <v>9.8748837500000004</v>
          </cell>
          <cell r="J394">
            <v>28.596819242626626</v>
          </cell>
          <cell r="K394">
            <v>28.201881541395373</v>
          </cell>
          <cell r="L394">
            <v>59.267421721522005</v>
          </cell>
        </row>
        <row r="395">
          <cell r="A395" t="str">
            <v>HPS0250-ST-1050-004-B</v>
          </cell>
          <cell r="B395" t="str">
            <v>HPS0250-ST</v>
          </cell>
          <cell r="C395" t="str">
            <v>High Pressure Sodium 1000</v>
          </cell>
          <cell r="D395">
            <v>1050</v>
          </cell>
          <cell r="E395">
            <v>4</v>
          </cell>
          <cell r="F395" t="str">
            <v xml:space="preserve">METAL HALIDE 1000W FLOODLIGHT </v>
          </cell>
          <cell r="G395" t="str">
            <v>R/BOUT COLUMN</v>
          </cell>
          <cell r="H395">
            <v>4</v>
          </cell>
          <cell r="I395">
            <v>9.8748837500000004</v>
          </cell>
          <cell r="J395">
            <v>28.596819242626626</v>
          </cell>
          <cell r="K395">
            <v>28.201881541395373</v>
          </cell>
          <cell r="L395">
            <v>59.267421721522005</v>
          </cell>
        </row>
        <row r="396">
          <cell r="A396" t="str">
            <v>INC0030-ST-0001-006-B</v>
          </cell>
          <cell r="B396" t="str">
            <v>INC0030-ST</v>
          </cell>
          <cell r="C396" t="str">
            <v>Incandescent 60</v>
          </cell>
          <cell r="D396">
            <v>1</v>
          </cell>
          <cell r="E396">
            <v>6</v>
          </cell>
          <cell r="F396" t="str">
            <v>NO CAPITAL</v>
          </cell>
          <cell r="G396" t="str">
            <v>NO CAPITAL</v>
          </cell>
          <cell r="H396">
            <v>1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INC0030-ST-0010-001-B</v>
          </cell>
          <cell r="B397" t="str">
            <v>INC0030-ST</v>
          </cell>
          <cell r="C397" t="str">
            <v>Incandescent 60</v>
          </cell>
          <cell r="D397">
            <v>10</v>
          </cell>
          <cell r="E397">
            <v>1</v>
          </cell>
          <cell r="F397" t="str">
            <v>MERCURY VAPOUR 80W</v>
          </cell>
          <cell r="G397" t="str">
            <v>SHARED OR NO POLE</v>
          </cell>
          <cell r="H397">
            <v>1</v>
          </cell>
          <cell r="I397">
            <v>0</v>
          </cell>
          <cell r="J397">
            <v>4.1509667855066281</v>
          </cell>
          <cell r="K397">
            <v>11.668172041395373</v>
          </cell>
          <cell r="L397">
            <v>15.819138826902002</v>
          </cell>
        </row>
        <row r="398">
          <cell r="A398" t="str">
            <v>INC0030-ST-0010-002-B</v>
          </cell>
          <cell r="B398" t="str">
            <v>INC0030-ST</v>
          </cell>
          <cell r="C398" t="str">
            <v>Incandescent 60</v>
          </cell>
          <cell r="D398">
            <v>10</v>
          </cell>
          <cell r="E398">
            <v>2</v>
          </cell>
          <cell r="F398" t="str">
            <v>MERCURY VAPOUR 80W</v>
          </cell>
          <cell r="G398" t="str">
            <v>SHARED OR NO POLE</v>
          </cell>
          <cell r="H398">
            <v>1</v>
          </cell>
          <cell r="I398">
            <v>0</v>
          </cell>
          <cell r="J398">
            <v>4.1509667855066281</v>
          </cell>
          <cell r="K398">
            <v>11.668172041395373</v>
          </cell>
          <cell r="L398">
            <v>15.819138826902002</v>
          </cell>
        </row>
        <row r="399">
          <cell r="A399" t="str">
            <v>INC0030-ST-0810-002-B</v>
          </cell>
          <cell r="B399" t="str">
            <v>INC0030-ST</v>
          </cell>
          <cell r="C399" t="str">
            <v>Incandescent 60</v>
          </cell>
          <cell r="D399">
            <v>810</v>
          </cell>
          <cell r="E399">
            <v>2</v>
          </cell>
          <cell r="F399" t="str">
            <v>MERCURY VAPOUR 80W</v>
          </cell>
          <cell r="G399" t="str">
            <v>WOOD POLE</v>
          </cell>
          <cell r="H399">
            <v>1</v>
          </cell>
          <cell r="I399">
            <v>10.809914000000001</v>
          </cell>
          <cell r="J399">
            <v>4.1509667855066281</v>
          </cell>
          <cell r="K399">
            <v>11.668172041395373</v>
          </cell>
          <cell r="L399">
            <v>26.629052826902004</v>
          </cell>
        </row>
        <row r="400">
          <cell r="A400" t="str">
            <v>INC0030-ST-0820-002-B</v>
          </cell>
          <cell r="B400" t="str">
            <v>INC0030-ST</v>
          </cell>
          <cell r="C400" t="str">
            <v>Incandescent 60</v>
          </cell>
          <cell r="D400">
            <v>820</v>
          </cell>
          <cell r="E400">
            <v>2</v>
          </cell>
          <cell r="F400" t="str">
            <v>MERCURY VAPOUR 80W</v>
          </cell>
          <cell r="G400" t="str">
            <v>SHARED OR NO POLE</v>
          </cell>
          <cell r="H400">
            <v>3</v>
          </cell>
          <cell r="I400">
            <v>0</v>
          </cell>
          <cell r="J400">
            <v>4.1509667855066281</v>
          </cell>
          <cell r="K400">
            <v>11.668172041395373</v>
          </cell>
          <cell r="L400">
            <v>15.819138826902002</v>
          </cell>
        </row>
        <row r="401">
          <cell r="A401" t="str">
            <v>INC0030-ST-0990-002-B</v>
          </cell>
          <cell r="B401" t="str">
            <v>INC0030-ST</v>
          </cell>
          <cell r="C401" t="str">
            <v>Incandescent 60</v>
          </cell>
          <cell r="D401">
            <v>990</v>
          </cell>
          <cell r="E401">
            <v>2</v>
          </cell>
          <cell r="F401" t="str">
            <v>MERCURY VAPOUR 80W</v>
          </cell>
          <cell r="G401" t="str">
            <v>STEEL POLE</v>
          </cell>
          <cell r="H401">
            <v>1</v>
          </cell>
          <cell r="I401">
            <v>9.8748837500000004</v>
          </cell>
          <cell r="J401">
            <v>4.1509667855066281</v>
          </cell>
          <cell r="K401">
            <v>11.668172041395373</v>
          </cell>
          <cell r="L401">
            <v>25.694022576902</v>
          </cell>
        </row>
        <row r="402">
          <cell r="A402" t="str">
            <v>INC0040-ST-0001-006-B</v>
          </cell>
          <cell r="B402" t="str">
            <v>INC0040-ST</v>
          </cell>
          <cell r="C402" t="str">
            <v>Incandescent 75</v>
          </cell>
          <cell r="D402">
            <v>1</v>
          </cell>
          <cell r="E402">
            <v>6</v>
          </cell>
          <cell r="F402" t="str">
            <v>NO CAPITAL</v>
          </cell>
          <cell r="G402" t="str">
            <v>NO CAPITAL</v>
          </cell>
          <cell r="H402">
            <v>1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INC0040-ST-0010-001-B</v>
          </cell>
          <cell r="B403" t="str">
            <v>INC0040-ST</v>
          </cell>
          <cell r="C403" t="str">
            <v>Incandescent 75</v>
          </cell>
          <cell r="D403">
            <v>10</v>
          </cell>
          <cell r="E403">
            <v>1</v>
          </cell>
          <cell r="F403" t="str">
            <v>MERCURY VAPOUR 80W</v>
          </cell>
          <cell r="G403" t="str">
            <v>SHARED OR NO POLE</v>
          </cell>
          <cell r="H403">
            <v>1</v>
          </cell>
          <cell r="I403">
            <v>0</v>
          </cell>
          <cell r="J403">
            <v>4.1509667855066281</v>
          </cell>
          <cell r="K403">
            <v>11.668172041395373</v>
          </cell>
          <cell r="L403">
            <v>15.819138826902002</v>
          </cell>
        </row>
        <row r="404">
          <cell r="A404" t="str">
            <v>INC0050-ST-0001-006-B</v>
          </cell>
          <cell r="B404" t="str">
            <v>INC0050-ST</v>
          </cell>
          <cell r="C404" t="str">
            <v>Incandescent 100</v>
          </cell>
          <cell r="D404">
            <v>1</v>
          </cell>
          <cell r="E404">
            <v>6</v>
          </cell>
          <cell r="F404" t="str">
            <v>NO CAPITAL</v>
          </cell>
          <cell r="G404" t="str">
            <v>NO CAPITAL</v>
          </cell>
          <cell r="H404">
            <v>1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 t="str">
            <v>INC0050-ST-0010-001-B</v>
          </cell>
          <cell r="B405" t="str">
            <v>INC0050-ST</v>
          </cell>
          <cell r="C405" t="str">
            <v>Incandescent 100</v>
          </cell>
          <cell r="D405">
            <v>10</v>
          </cell>
          <cell r="E405">
            <v>1</v>
          </cell>
          <cell r="F405" t="str">
            <v>MERCURY VAPOUR 80W</v>
          </cell>
          <cell r="G405" t="str">
            <v>SHARED OR NO POLE</v>
          </cell>
          <cell r="H405">
            <v>1</v>
          </cell>
          <cell r="I405">
            <v>0</v>
          </cell>
          <cell r="J405">
            <v>4.1509667855066281</v>
          </cell>
          <cell r="K405">
            <v>11.668172041395373</v>
          </cell>
          <cell r="L405">
            <v>15.819138826902002</v>
          </cell>
        </row>
        <row r="406">
          <cell r="A406" t="str">
            <v>INC0050-ST-0010-002-B</v>
          </cell>
          <cell r="B406" t="str">
            <v>INC0050-ST</v>
          </cell>
          <cell r="C406" t="str">
            <v>Incandescent 100</v>
          </cell>
          <cell r="D406">
            <v>10</v>
          </cell>
          <cell r="E406">
            <v>2</v>
          </cell>
          <cell r="F406" t="str">
            <v>MERCURY VAPOUR 80W</v>
          </cell>
          <cell r="G406" t="str">
            <v>SHARED OR NO POLE</v>
          </cell>
          <cell r="H406">
            <v>1</v>
          </cell>
          <cell r="I406">
            <v>0</v>
          </cell>
          <cell r="J406">
            <v>4.1509667855066281</v>
          </cell>
          <cell r="K406">
            <v>11.668172041395373</v>
          </cell>
          <cell r="L406">
            <v>15.819138826902002</v>
          </cell>
        </row>
        <row r="407">
          <cell r="A407" t="str">
            <v>INC0050-ST-0810-002-B</v>
          </cell>
          <cell r="B407" t="str">
            <v>INC0050-ST</v>
          </cell>
          <cell r="C407" t="str">
            <v>Incandescent 100</v>
          </cell>
          <cell r="D407">
            <v>810</v>
          </cell>
          <cell r="E407">
            <v>2</v>
          </cell>
          <cell r="F407" t="str">
            <v>MERCURY VAPOUR 80W</v>
          </cell>
          <cell r="G407" t="str">
            <v>WOOD POLE</v>
          </cell>
          <cell r="H407">
            <v>1</v>
          </cell>
          <cell r="I407">
            <v>10.809914000000001</v>
          </cell>
          <cell r="J407">
            <v>4.1509667855066281</v>
          </cell>
          <cell r="K407">
            <v>11.668172041395373</v>
          </cell>
          <cell r="L407">
            <v>26.629052826902004</v>
          </cell>
        </row>
        <row r="408">
          <cell r="A408" t="str">
            <v>INC0080-ST-0001-006-B</v>
          </cell>
          <cell r="B408" t="str">
            <v>INC0080-ST</v>
          </cell>
          <cell r="C408" t="str">
            <v>Incandescent 150</v>
          </cell>
          <cell r="D408">
            <v>1</v>
          </cell>
          <cell r="E408">
            <v>6</v>
          </cell>
          <cell r="F408" t="str">
            <v>NO CAPITAL</v>
          </cell>
          <cell r="G408" t="str">
            <v>NO CAPITAL</v>
          </cell>
          <cell r="H408">
            <v>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INC0080-ST-0010-002-B</v>
          </cell>
          <cell r="B409" t="str">
            <v>INC0080-ST</v>
          </cell>
          <cell r="C409" t="str">
            <v>Incandescent 150</v>
          </cell>
          <cell r="D409">
            <v>10</v>
          </cell>
          <cell r="E409">
            <v>2</v>
          </cell>
          <cell r="F409" t="str">
            <v>MERCURY VAPOUR 80W</v>
          </cell>
          <cell r="G409" t="str">
            <v>SHARED OR NO POLE</v>
          </cell>
          <cell r="H409">
            <v>1</v>
          </cell>
          <cell r="I409">
            <v>0</v>
          </cell>
          <cell r="J409">
            <v>5.4658782433960358</v>
          </cell>
          <cell r="K409">
            <v>11.668172041395373</v>
          </cell>
          <cell r="L409">
            <v>17.134050284791407</v>
          </cell>
        </row>
        <row r="410">
          <cell r="A410" t="str">
            <v>INC0090-ST-0010-002-B</v>
          </cell>
          <cell r="B410" t="str">
            <v>INC0090-ST</v>
          </cell>
          <cell r="C410" t="str">
            <v>Incandescent 200</v>
          </cell>
          <cell r="D410">
            <v>10</v>
          </cell>
          <cell r="E410">
            <v>2</v>
          </cell>
          <cell r="F410" t="str">
            <v>MERCURY VAPOUR 80W</v>
          </cell>
          <cell r="G410" t="str">
            <v>SHARED OR NO POLE</v>
          </cell>
          <cell r="H410">
            <v>1</v>
          </cell>
          <cell r="I410">
            <v>0</v>
          </cell>
          <cell r="J410">
            <v>5.4658782433960358</v>
          </cell>
          <cell r="K410">
            <v>11.668172041395373</v>
          </cell>
          <cell r="L410">
            <v>17.134050284791407</v>
          </cell>
        </row>
        <row r="411">
          <cell r="A411" t="str">
            <v>INC0100-ST-0001-006-B</v>
          </cell>
          <cell r="B411" t="str">
            <v>INC0100-ST</v>
          </cell>
          <cell r="C411" t="str">
            <v>Incandescent 300</v>
          </cell>
          <cell r="D411">
            <v>1</v>
          </cell>
          <cell r="E411">
            <v>6</v>
          </cell>
          <cell r="F411" t="str">
            <v>NO CAPITAL</v>
          </cell>
          <cell r="G411" t="str">
            <v>NO CAPITAL</v>
          </cell>
          <cell r="H411">
            <v>1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INC0100-ST-0740-002-B</v>
          </cell>
          <cell r="B412" t="str">
            <v>INC0100-ST</v>
          </cell>
          <cell r="C412" t="str">
            <v>Incandescent 300</v>
          </cell>
          <cell r="D412">
            <v>740</v>
          </cell>
          <cell r="E412">
            <v>2</v>
          </cell>
          <cell r="F412" t="str">
            <v>MERCURY VAPOUR 80W</v>
          </cell>
          <cell r="G412" t="str">
            <v>SHARED OR NO POLE</v>
          </cell>
          <cell r="H412">
            <v>2</v>
          </cell>
          <cell r="I412">
            <v>0</v>
          </cell>
          <cell r="J412">
            <v>5.4658782433960358</v>
          </cell>
          <cell r="K412">
            <v>11.668172041395373</v>
          </cell>
          <cell r="L412">
            <v>17.134050284791407</v>
          </cell>
        </row>
        <row r="413">
          <cell r="A413" t="str">
            <v>INC0100-ST-0810-001-B</v>
          </cell>
          <cell r="B413" t="str">
            <v>INC0100-ST</v>
          </cell>
          <cell r="C413" t="str">
            <v>Incandescent 300</v>
          </cell>
          <cell r="D413">
            <v>810</v>
          </cell>
          <cell r="E413">
            <v>1</v>
          </cell>
          <cell r="F413" t="str">
            <v>MERCURY VAPOUR 80W</v>
          </cell>
          <cell r="G413" t="str">
            <v>WOOD POLE</v>
          </cell>
          <cell r="H413">
            <v>1</v>
          </cell>
          <cell r="I413">
            <v>10.809914000000001</v>
          </cell>
          <cell r="J413">
            <v>5.4658782433960358</v>
          </cell>
          <cell r="K413">
            <v>11.668172041395373</v>
          </cell>
          <cell r="L413">
            <v>27.943964284791406</v>
          </cell>
        </row>
        <row r="414">
          <cell r="A414" t="str">
            <v>INC0100-ST-0990-001-B</v>
          </cell>
          <cell r="B414" t="str">
            <v>INC0100-ST</v>
          </cell>
          <cell r="C414" t="str">
            <v>Incandescent 300</v>
          </cell>
          <cell r="D414">
            <v>990</v>
          </cell>
          <cell r="E414">
            <v>1</v>
          </cell>
          <cell r="F414" t="str">
            <v>MERCURY VAPOUR 80W</v>
          </cell>
          <cell r="G414" t="str">
            <v>STEEL POLE</v>
          </cell>
          <cell r="H414">
            <v>1</v>
          </cell>
          <cell r="I414">
            <v>9.8748837500000004</v>
          </cell>
          <cell r="J414">
            <v>5.4658782433960358</v>
          </cell>
          <cell r="K414">
            <v>11.668172041395373</v>
          </cell>
          <cell r="L414">
            <v>27.008934034791409</v>
          </cell>
        </row>
        <row r="415">
          <cell r="A415" t="str">
            <v>INC0110-ST-0001-006-B</v>
          </cell>
          <cell r="B415" t="str">
            <v>INC0110-ST</v>
          </cell>
          <cell r="C415" t="str">
            <v>Incandescent 500</v>
          </cell>
          <cell r="D415">
            <v>1</v>
          </cell>
          <cell r="E415">
            <v>6</v>
          </cell>
          <cell r="F415" t="str">
            <v>NO CAPITAL</v>
          </cell>
          <cell r="G415" t="str">
            <v>NO CAPITAL</v>
          </cell>
          <cell r="H415">
            <v>1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 t="str">
            <v>INC0110-ST-0010-002-B</v>
          </cell>
          <cell r="B416" t="str">
            <v>INC0110-ST</v>
          </cell>
          <cell r="C416" t="str">
            <v>Incandescent 500</v>
          </cell>
          <cell r="D416">
            <v>10</v>
          </cell>
          <cell r="E416">
            <v>2</v>
          </cell>
          <cell r="F416" t="str">
            <v>MERCURY VAPOUR 80W</v>
          </cell>
          <cell r="G416" t="str">
            <v>SHARED OR NO POLE</v>
          </cell>
          <cell r="H416">
            <v>1</v>
          </cell>
          <cell r="I416">
            <v>0</v>
          </cell>
          <cell r="J416">
            <v>5.4658782433960358</v>
          </cell>
          <cell r="K416">
            <v>11.668172041395373</v>
          </cell>
          <cell r="L416">
            <v>17.134050284791407</v>
          </cell>
        </row>
        <row r="417">
          <cell r="A417" t="str">
            <v>INC0160-ST-0620-002-B</v>
          </cell>
          <cell r="B417" t="str">
            <v>INC0160-ST</v>
          </cell>
          <cell r="C417" t="str">
            <v>Incandescent 1500</v>
          </cell>
          <cell r="D417">
            <v>620</v>
          </cell>
          <cell r="E417">
            <v>2</v>
          </cell>
          <cell r="F417" t="str">
            <v>METAL HALIDE/HPS 400W FLOOD (310/360)</v>
          </cell>
          <cell r="G417" t="str">
            <v>SHARED OR NO POLE</v>
          </cell>
          <cell r="H417">
            <v>1</v>
          </cell>
          <cell r="I417">
            <v>0</v>
          </cell>
          <cell r="J417">
            <v>4.2104523532627027</v>
          </cell>
          <cell r="K417">
            <v>11.668172041395373</v>
          </cell>
          <cell r="L417">
            <v>15.878624394658075</v>
          </cell>
        </row>
        <row r="418">
          <cell r="A418" t="str">
            <v>LPS0030-ST-0040-001-B</v>
          </cell>
          <cell r="B418" t="str">
            <v>LPS0030-ST</v>
          </cell>
          <cell r="C418" t="str">
            <v>Low Pressure Sodium 55</v>
          </cell>
          <cell r="D418">
            <v>40</v>
          </cell>
          <cell r="E418">
            <v>1</v>
          </cell>
          <cell r="F418" t="str">
            <v>HIGH PRESSURE SODIUM 70W (100)</v>
          </cell>
          <cell r="G418" t="str">
            <v>SHARED OR NO POLE</v>
          </cell>
          <cell r="H418">
            <v>1</v>
          </cell>
          <cell r="I418">
            <v>0</v>
          </cell>
          <cell r="J418">
            <v>18.455476319515515</v>
          </cell>
          <cell r="K418">
            <v>24.124448041395375</v>
          </cell>
          <cell r="L418">
            <v>42.579924360910894</v>
          </cell>
        </row>
        <row r="419">
          <cell r="A419" t="str">
            <v>LPS0030-ST-0040-002-B</v>
          </cell>
          <cell r="B419" t="str">
            <v>LPS0030-ST</v>
          </cell>
          <cell r="C419" t="str">
            <v>Low Pressure Sodium 55</v>
          </cell>
          <cell r="D419">
            <v>40</v>
          </cell>
          <cell r="E419">
            <v>2</v>
          </cell>
          <cell r="F419" t="str">
            <v>HIGH PRESSURE SODIUM 70W (100)</v>
          </cell>
          <cell r="G419" t="str">
            <v>SHARED OR NO POLE</v>
          </cell>
          <cell r="H419">
            <v>1</v>
          </cell>
          <cell r="I419">
            <v>0</v>
          </cell>
          <cell r="J419">
            <v>18.455476319515515</v>
          </cell>
          <cell r="K419">
            <v>24.124448041395375</v>
          </cell>
          <cell r="L419">
            <v>42.579924360910894</v>
          </cell>
        </row>
        <row r="420">
          <cell r="A420" t="str">
            <v>LPS0030-ST-0350-001-B</v>
          </cell>
          <cell r="B420" t="str">
            <v>LPS0030-ST</v>
          </cell>
          <cell r="C420" t="str">
            <v>Low Pressure Sodium 55</v>
          </cell>
          <cell r="D420">
            <v>350</v>
          </cell>
          <cell r="E420">
            <v>1</v>
          </cell>
          <cell r="F420" t="str">
            <v>HIGH PRESSURE SODIUM 70W (100)</v>
          </cell>
          <cell r="G420" t="str">
            <v>WOOD POLE</v>
          </cell>
          <cell r="H420">
            <v>1</v>
          </cell>
          <cell r="I420">
            <v>10.809914000000001</v>
          </cell>
          <cell r="J420">
            <v>18.455476319515515</v>
          </cell>
          <cell r="K420">
            <v>24.124448041395375</v>
          </cell>
          <cell r="L420">
            <v>53.389838360910893</v>
          </cell>
        </row>
        <row r="421">
          <cell r="A421" t="str">
            <v>LPS0030-ST-0360-001-B</v>
          </cell>
          <cell r="B421" t="str">
            <v>LPS0030-ST</v>
          </cell>
          <cell r="C421" t="str">
            <v>Low Pressure Sodium 55</v>
          </cell>
          <cell r="D421">
            <v>360</v>
          </cell>
          <cell r="E421">
            <v>1</v>
          </cell>
          <cell r="F421" t="str">
            <v>HIGH PRESSURE SODIUM 70W (100)</v>
          </cell>
          <cell r="G421" t="str">
            <v>STEEL POLE</v>
          </cell>
          <cell r="H421">
            <v>1</v>
          </cell>
          <cell r="I421">
            <v>9.8748837500000004</v>
          </cell>
          <cell r="J421">
            <v>18.455476319515515</v>
          </cell>
          <cell r="K421">
            <v>24.124448041395375</v>
          </cell>
          <cell r="L421">
            <v>52.454808110910896</v>
          </cell>
        </row>
        <row r="422">
          <cell r="A422" t="str">
            <v>LPS0030-ST-0360-002-B</v>
          </cell>
          <cell r="B422" t="str">
            <v>LPS0030-ST</v>
          </cell>
          <cell r="C422" t="str">
            <v>Low Pressure Sodium 55</v>
          </cell>
          <cell r="D422">
            <v>360</v>
          </cell>
          <cell r="E422">
            <v>2</v>
          </cell>
          <cell r="F422" t="str">
            <v>HIGH PRESSURE SODIUM 70W (100)</v>
          </cell>
          <cell r="G422" t="str">
            <v>STEEL POLE</v>
          </cell>
          <cell r="H422">
            <v>1</v>
          </cell>
          <cell r="I422">
            <v>9.8748837500000004</v>
          </cell>
          <cell r="J422">
            <v>18.455476319515515</v>
          </cell>
          <cell r="K422">
            <v>24.124448041395375</v>
          </cell>
          <cell r="L422">
            <v>52.454808110910896</v>
          </cell>
        </row>
        <row r="423">
          <cell r="A423" t="str">
            <v>LPS0030-ST-0890-001-B</v>
          </cell>
          <cell r="B423" t="str">
            <v>LPS0030-ST</v>
          </cell>
          <cell r="C423" t="str">
            <v>Low Pressure Sodium 55</v>
          </cell>
          <cell r="D423">
            <v>890</v>
          </cell>
          <cell r="E423">
            <v>1</v>
          </cell>
          <cell r="F423" t="str">
            <v>HIGH PRESSURE SODIUM 70W (100)</v>
          </cell>
          <cell r="G423" t="str">
            <v>SHARED OR NO POLE</v>
          </cell>
          <cell r="H423">
            <v>2</v>
          </cell>
          <cell r="I423">
            <v>0</v>
          </cell>
          <cell r="J423">
            <v>18.455476319515515</v>
          </cell>
          <cell r="K423">
            <v>24.124448041395375</v>
          </cell>
          <cell r="L423">
            <v>42.579924360910894</v>
          </cell>
        </row>
        <row r="424">
          <cell r="A424" t="str">
            <v>LPS0030-ST-0890-002-B</v>
          </cell>
          <cell r="B424" t="str">
            <v>LPS0030-ST</v>
          </cell>
          <cell r="C424" t="str">
            <v>Low Pressure Sodium 55</v>
          </cell>
          <cell r="D424">
            <v>890</v>
          </cell>
          <cell r="E424">
            <v>2</v>
          </cell>
          <cell r="F424" t="str">
            <v>HIGH PRESSURE SODIUM 70W (100)</v>
          </cell>
          <cell r="G424" t="str">
            <v>SHARED OR NO POLE</v>
          </cell>
          <cell r="H424">
            <v>2</v>
          </cell>
          <cell r="I424">
            <v>0</v>
          </cell>
          <cell r="J424">
            <v>18.455476319515515</v>
          </cell>
          <cell r="K424">
            <v>24.124448041395375</v>
          </cell>
          <cell r="L424">
            <v>42.579924360910894</v>
          </cell>
        </row>
        <row r="425">
          <cell r="A425" t="str">
            <v>LPS0040-ST-0050-001-B</v>
          </cell>
          <cell r="B425" t="str">
            <v>LPS0040-ST</v>
          </cell>
          <cell r="C425" t="str">
            <v>Low Pressure Sodium 90/100</v>
          </cell>
          <cell r="D425">
            <v>50</v>
          </cell>
          <cell r="E425">
            <v>1</v>
          </cell>
          <cell r="F425" t="str">
            <v>HIGH PRESSURE SODIUM 150W</v>
          </cell>
          <cell r="G425" t="str">
            <v>SHARED OR NO POLE</v>
          </cell>
          <cell r="H425">
            <v>1</v>
          </cell>
          <cell r="I425">
            <v>0</v>
          </cell>
          <cell r="J425">
            <v>18.724246919515515</v>
          </cell>
          <cell r="K425">
            <v>25.136385541395374</v>
          </cell>
          <cell r="L425">
            <v>43.860632460910892</v>
          </cell>
        </row>
        <row r="426">
          <cell r="A426" t="str">
            <v>LPS0040-ST-0050-002-B</v>
          </cell>
          <cell r="B426" t="str">
            <v>LPS0040-ST</v>
          </cell>
          <cell r="C426" t="str">
            <v>Low Pressure Sodium 90/100</v>
          </cell>
          <cell r="D426">
            <v>50</v>
          </cell>
          <cell r="E426">
            <v>2</v>
          </cell>
          <cell r="F426" t="str">
            <v>HIGH PRESSURE SODIUM 150W</v>
          </cell>
          <cell r="G426" t="str">
            <v>SHARED OR NO POLE</v>
          </cell>
          <cell r="H426">
            <v>1</v>
          </cell>
          <cell r="I426">
            <v>0</v>
          </cell>
          <cell r="J426">
            <v>18.724246919515515</v>
          </cell>
          <cell r="K426">
            <v>25.136385541395374</v>
          </cell>
          <cell r="L426">
            <v>43.860632460910892</v>
          </cell>
        </row>
        <row r="427">
          <cell r="A427" t="str">
            <v>LPS0040-ST-0220-001-B</v>
          </cell>
          <cell r="B427" t="str">
            <v>LPS0040-ST</v>
          </cell>
          <cell r="C427" t="str">
            <v>Low Pressure Sodium 90/100</v>
          </cell>
          <cell r="D427">
            <v>220</v>
          </cell>
          <cell r="E427">
            <v>1</v>
          </cell>
          <cell r="F427" t="str">
            <v>HIGH PRESSURE SODIUM 150W</v>
          </cell>
          <cell r="G427" t="str">
            <v>WOOD POLE</v>
          </cell>
          <cell r="H427">
            <v>1</v>
          </cell>
          <cell r="I427">
            <v>10.809914000000001</v>
          </cell>
          <cell r="J427">
            <v>18.724246919515515</v>
          </cell>
          <cell r="K427">
            <v>25.136385541395374</v>
          </cell>
          <cell r="L427">
            <v>54.670546460910892</v>
          </cell>
        </row>
        <row r="428">
          <cell r="A428" t="str">
            <v>LPS0040-ST-0220-002-B</v>
          </cell>
          <cell r="B428" t="str">
            <v>LPS0040-ST</v>
          </cell>
          <cell r="C428" t="str">
            <v>Low Pressure Sodium 90/100</v>
          </cell>
          <cell r="D428">
            <v>220</v>
          </cell>
          <cell r="E428">
            <v>2</v>
          </cell>
          <cell r="F428" t="str">
            <v>HIGH PRESSURE SODIUM 150W</v>
          </cell>
          <cell r="G428" t="str">
            <v>WOOD POLE</v>
          </cell>
          <cell r="H428">
            <v>1</v>
          </cell>
          <cell r="I428">
            <v>10.809914000000001</v>
          </cell>
          <cell r="J428">
            <v>18.724246919515515</v>
          </cell>
          <cell r="K428">
            <v>25.136385541395374</v>
          </cell>
          <cell r="L428">
            <v>54.670546460910892</v>
          </cell>
        </row>
        <row r="429">
          <cell r="A429" t="str">
            <v>LPS0040-ST-0310-001-B</v>
          </cell>
          <cell r="B429" t="str">
            <v>LPS0040-ST</v>
          </cell>
          <cell r="C429" t="str">
            <v>Low Pressure Sodium 90/100</v>
          </cell>
          <cell r="D429">
            <v>310</v>
          </cell>
          <cell r="E429">
            <v>1</v>
          </cell>
          <cell r="F429" t="str">
            <v>HIGH PRESSURE SODIUM 150W</v>
          </cell>
          <cell r="G429" t="str">
            <v>STEEL POLE</v>
          </cell>
          <cell r="H429">
            <v>1</v>
          </cell>
          <cell r="I429">
            <v>9.8748837500000004</v>
          </cell>
          <cell r="J429">
            <v>18.724246919515515</v>
          </cell>
          <cell r="K429">
            <v>25.136385541395374</v>
          </cell>
          <cell r="L429">
            <v>53.735516210910895</v>
          </cell>
        </row>
        <row r="430">
          <cell r="A430" t="str">
            <v>LPS0040-ST-0310-002-B</v>
          </cell>
          <cell r="B430" t="str">
            <v>LPS0040-ST</v>
          </cell>
          <cell r="C430" t="str">
            <v>Low Pressure Sodium 90/100</v>
          </cell>
          <cell r="D430">
            <v>310</v>
          </cell>
          <cell r="E430">
            <v>2</v>
          </cell>
          <cell r="F430" t="str">
            <v>HIGH PRESSURE SODIUM 150W</v>
          </cell>
          <cell r="G430" t="str">
            <v>STEEL POLE</v>
          </cell>
          <cell r="H430">
            <v>1</v>
          </cell>
          <cell r="I430">
            <v>9.8748837500000004</v>
          </cell>
          <cell r="J430">
            <v>18.724246919515515</v>
          </cell>
          <cell r="K430">
            <v>25.136385541395374</v>
          </cell>
          <cell r="L430">
            <v>53.735516210910895</v>
          </cell>
        </row>
        <row r="431">
          <cell r="A431" t="str">
            <v>LPS0050-ST-0060-001-B</v>
          </cell>
          <cell r="B431" t="str">
            <v>LPS0050-ST</v>
          </cell>
          <cell r="C431" t="str">
            <v>Low Pressure Sodium 135</v>
          </cell>
          <cell r="D431">
            <v>60</v>
          </cell>
          <cell r="E431">
            <v>1</v>
          </cell>
          <cell r="F431" t="str">
            <v>HIGH PRESSURE SODIUM 250W (210/220)</v>
          </cell>
          <cell r="G431" t="str">
            <v>SHARED OR NO POLE</v>
          </cell>
          <cell r="H431">
            <v>1</v>
          </cell>
          <cell r="I431">
            <v>0</v>
          </cell>
          <cell r="J431">
            <v>19.040942879515519</v>
          </cell>
          <cell r="K431">
            <v>26.202293041395375</v>
          </cell>
          <cell r="L431">
            <v>45.243235920910891</v>
          </cell>
        </row>
        <row r="432">
          <cell r="A432" t="str">
            <v>LPS0050-ST-0060-002-B</v>
          </cell>
          <cell r="B432" t="str">
            <v>LPS0050-ST</v>
          </cell>
          <cell r="C432" t="str">
            <v>Low Pressure Sodium 135</v>
          </cell>
          <cell r="D432">
            <v>60</v>
          </cell>
          <cell r="E432">
            <v>2</v>
          </cell>
          <cell r="F432" t="str">
            <v>HIGH PRESSURE SODIUM 250W (210/220)</v>
          </cell>
          <cell r="G432" t="str">
            <v>SHARED OR NO POLE</v>
          </cell>
          <cell r="H432">
            <v>1</v>
          </cell>
          <cell r="I432">
            <v>0</v>
          </cell>
          <cell r="J432">
            <v>19.040942879515519</v>
          </cell>
          <cell r="K432">
            <v>26.202293041395375</v>
          </cell>
          <cell r="L432">
            <v>45.243235920910891</v>
          </cell>
        </row>
        <row r="433">
          <cell r="A433" t="str">
            <v>LPS0050-ST-0230-001-B</v>
          </cell>
          <cell r="B433" t="str">
            <v>LPS0050-ST</v>
          </cell>
          <cell r="C433" t="str">
            <v>Low Pressure Sodium 135</v>
          </cell>
          <cell r="D433">
            <v>230</v>
          </cell>
          <cell r="E433">
            <v>1</v>
          </cell>
          <cell r="F433" t="str">
            <v>HIGH PRESSURE SODIUM 250W (210/220)</v>
          </cell>
          <cell r="G433" t="str">
            <v>WOOD POLE</v>
          </cell>
          <cell r="H433">
            <v>1</v>
          </cell>
          <cell r="I433">
            <v>10.809914000000001</v>
          </cell>
          <cell r="J433">
            <v>19.040942879515519</v>
          </cell>
          <cell r="K433">
            <v>26.202293041395375</v>
          </cell>
          <cell r="L433">
            <v>56.05314992091089</v>
          </cell>
        </row>
        <row r="434">
          <cell r="A434" t="str">
            <v>LPS0050-ST-0320-001-B</v>
          </cell>
          <cell r="B434" t="str">
            <v>LPS0050-ST</v>
          </cell>
          <cell r="C434" t="str">
            <v>Low Pressure Sodium 135</v>
          </cell>
          <cell r="D434">
            <v>320</v>
          </cell>
          <cell r="E434">
            <v>1</v>
          </cell>
          <cell r="F434" t="str">
            <v>HIGH PRESSURE SODIUM 250W (210/220)</v>
          </cell>
          <cell r="G434" t="str">
            <v>STEEL POLE</v>
          </cell>
          <cell r="H434">
            <v>1</v>
          </cell>
          <cell r="I434">
            <v>9.8748837500000004</v>
          </cell>
          <cell r="J434">
            <v>19.040942879515519</v>
          </cell>
          <cell r="K434">
            <v>26.202293041395375</v>
          </cell>
          <cell r="L434">
            <v>55.118119670910893</v>
          </cell>
        </row>
        <row r="435">
          <cell r="A435" t="str">
            <v>LPS0060-ST-0060-001-B</v>
          </cell>
          <cell r="B435" t="str">
            <v>LPS0060-ST</v>
          </cell>
          <cell r="C435" t="str">
            <v>Low Pressure Sodium 150</v>
          </cell>
          <cell r="D435">
            <v>60</v>
          </cell>
          <cell r="E435">
            <v>1</v>
          </cell>
          <cell r="F435" t="str">
            <v>HIGH PRESSURE SODIUM 250W (210/220)</v>
          </cell>
          <cell r="G435" t="str">
            <v>SHARED OR NO POLE</v>
          </cell>
          <cell r="H435">
            <v>1</v>
          </cell>
          <cell r="I435">
            <v>0</v>
          </cell>
          <cell r="J435">
            <v>32.491934559515514</v>
          </cell>
          <cell r="K435">
            <v>26.202293041395375</v>
          </cell>
          <cell r="L435">
            <v>58.694227600910892</v>
          </cell>
        </row>
        <row r="436">
          <cell r="A436" t="str">
            <v>LPS0060-ST-0060-002-B</v>
          </cell>
          <cell r="B436" t="str">
            <v>LPS0060-ST</v>
          </cell>
          <cell r="C436" t="str">
            <v>Low Pressure Sodium 150</v>
          </cell>
          <cell r="D436">
            <v>60</v>
          </cell>
          <cell r="E436">
            <v>2</v>
          </cell>
          <cell r="F436" t="str">
            <v>HIGH PRESSURE SODIUM 250W (210/220)</v>
          </cell>
          <cell r="G436" t="str">
            <v>SHARED OR NO POLE</v>
          </cell>
          <cell r="H436">
            <v>1</v>
          </cell>
          <cell r="I436">
            <v>0</v>
          </cell>
          <cell r="J436">
            <v>32.491934559515514</v>
          </cell>
          <cell r="K436">
            <v>26.202293041395375</v>
          </cell>
          <cell r="L436">
            <v>58.694227600910892</v>
          </cell>
        </row>
        <row r="437">
          <cell r="A437" t="str">
            <v>LPS0060-ST-0230-002-B</v>
          </cell>
          <cell r="B437" t="str">
            <v>LPS0060-ST</v>
          </cell>
          <cell r="C437" t="str">
            <v>Low Pressure Sodium 150</v>
          </cell>
          <cell r="D437">
            <v>230</v>
          </cell>
          <cell r="E437">
            <v>2</v>
          </cell>
          <cell r="F437" t="str">
            <v>HIGH PRESSURE SODIUM 250W (210/220)</v>
          </cell>
          <cell r="G437" t="str">
            <v>WOOD POLE</v>
          </cell>
          <cell r="H437">
            <v>1</v>
          </cell>
          <cell r="I437">
            <v>10.809914000000001</v>
          </cell>
          <cell r="J437">
            <v>32.491934559515514</v>
          </cell>
          <cell r="K437">
            <v>26.202293041395375</v>
          </cell>
          <cell r="L437">
            <v>69.504141600910899</v>
          </cell>
        </row>
        <row r="438">
          <cell r="A438" t="str">
            <v>LPS0060-ST-0320-002-B</v>
          </cell>
          <cell r="B438" t="str">
            <v>LPS0060-ST</v>
          </cell>
          <cell r="C438" t="str">
            <v>Low Pressure Sodium 150</v>
          </cell>
          <cell r="D438">
            <v>320</v>
          </cell>
          <cell r="E438">
            <v>2</v>
          </cell>
          <cell r="F438" t="str">
            <v>HIGH PRESSURE SODIUM 250W (210/220)</v>
          </cell>
          <cell r="G438" t="str">
            <v>STEEL POLE</v>
          </cell>
          <cell r="H438">
            <v>1</v>
          </cell>
          <cell r="I438">
            <v>9.8748837500000004</v>
          </cell>
          <cell r="J438">
            <v>32.491934559515514</v>
          </cell>
          <cell r="K438">
            <v>26.202293041395375</v>
          </cell>
          <cell r="L438">
            <v>68.569111350910887</v>
          </cell>
        </row>
        <row r="439">
          <cell r="A439" t="str">
            <v>LPS0060-ST-0390-002-B</v>
          </cell>
          <cell r="B439" t="str">
            <v>LPS0060-ST</v>
          </cell>
          <cell r="C439" t="str">
            <v>Low Pressure Sodium 150</v>
          </cell>
          <cell r="D439">
            <v>390</v>
          </cell>
          <cell r="E439">
            <v>2</v>
          </cell>
          <cell r="F439" t="str">
            <v>HIGH PRESSURE SODIUM 250W (210/220)</v>
          </cell>
          <cell r="G439" t="str">
            <v>STEEL POLE</v>
          </cell>
          <cell r="H439">
            <v>2</v>
          </cell>
          <cell r="I439">
            <v>9.8748837500000004</v>
          </cell>
          <cell r="J439">
            <v>32.491934559515514</v>
          </cell>
          <cell r="K439">
            <v>26.202293041395375</v>
          </cell>
          <cell r="L439">
            <v>63.63166947591089</v>
          </cell>
        </row>
        <row r="440">
          <cell r="A440" t="str">
            <v>LPS0060-ST-0590-002-B</v>
          </cell>
          <cell r="B440" t="str">
            <v>LPS0060-ST</v>
          </cell>
          <cell r="C440" t="str">
            <v>Low Pressure Sodium 150</v>
          </cell>
          <cell r="D440">
            <v>590</v>
          </cell>
          <cell r="E440">
            <v>2</v>
          </cell>
          <cell r="F440" t="str">
            <v>HIGH PRESSURE SODIUM 250W (210/220)</v>
          </cell>
          <cell r="G440" t="str">
            <v>R/BOUT COLUMN</v>
          </cell>
          <cell r="H440">
            <v>4</v>
          </cell>
          <cell r="I440">
            <v>9.8748837500000004</v>
          </cell>
          <cell r="J440">
            <v>32.491934559515514</v>
          </cell>
          <cell r="K440">
            <v>26.202293041395375</v>
          </cell>
          <cell r="L440">
            <v>61.162948538410895</v>
          </cell>
        </row>
        <row r="441">
          <cell r="A441" t="str">
            <v>LPS0060-ST-0960-002-B</v>
          </cell>
          <cell r="B441" t="str">
            <v>LPS0060-ST</v>
          </cell>
          <cell r="C441" t="str">
            <v>Low Pressure Sodium 150</v>
          </cell>
          <cell r="D441">
            <v>960</v>
          </cell>
          <cell r="E441">
            <v>2</v>
          </cell>
          <cell r="F441" t="str">
            <v>HIGH PRESSURE SODIUM 250W (210/220)</v>
          </cell>
          <cell r="G441" t="str">
            <v>SHARED OR NO POLE</v>
          </cell>
          <cell r="H441">
            <v>2</v>
          </cell>
          <cell r="I441">
            <v>0</v>
          </cell>
          <cell r="J441">
            <v>32.491934559515514</v>
          </cell>
          <cell r="K441">
            <v>26.202293041395375</v>
          </cell>
          <cell r="L441">
            <v>58.694227600910892</v>
          </cell>
        </row>
        <row r="442">
          <cell r="A442" t="str">
            <v>LPS0090-ST-0070-002-B</v>
          </cell>
          <cell r="B442" t="str">
            <v>LPS0090-ST</v>
          </cell>
          <cell r="C442" t="str">
            <v>Low Pressure Sodium 310</v>
          </cell>
          <cell r="D442">
            <v>70</v>
          </cell>
          <cell r="E442">
            <v>2</v>
          </cell>
          <cell r="F442" t="str">
            <v>HIGH PRESSURE SODIUM 400W (310/360)</v>
          </cell>
          <cell r="G442" t="str">
            <v>SHARED OR NO POLE</v>
          </cell>
          <cell r="H442">
            <v>1</v>
          </cell>
          <cell r="I442">
            <v>0</v>
          </cell>
          <cell r="J442">
            <v>32.491934559515514</v>
          </cell>
          <cell r="K442">
            <v>26.202293041395375</v>
          </cell>
          <cell r="L442">
            <v>58.694227600910892</v>
          </cell>
        </row>
        <row r="443">
          <cell r="A443" t="str">
            <v>MHR0010-ST-0001-006-B</v>
          </cell>
          <cell r="B443" t="str">
            <v>MHR0010-ST</v>
          </cell>
          <cell r="C443" t="str">
            <v>Metal Hallide (Reactor Control Gear) 70</v>
          </cell>
          <cell r="D443">
            <v>1</v>
          </cell>
          <cell r="E443">
            <v>6</v>
          </cell>
          <cell r="F443" t="str">
            <v>NO CAPITAL</v>
          </cell>
          <cell r="G443" t="str">
            <v>NO CAPITAL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MHR0010-ST-0040-002-B</v>
          </cell>
          <cell r="B444" t="str">
            <v>MHR0010-ST</v>
          </cell>
          <cell r="C444" t="str">
            <v>Metal Hallide (Reactor Control Gear) 70</v>
          </cell>
          <cell r="D444">
            <v>40</v>
          </cell>
          <cell r="E444">
            <v>2</v>
          </cell>
          <cell r="F444" t="str">
            <v>HIGH PRESSURE SODIUM 70W (100)</v>
          </cell>
          <cell r="G444" t="str">
            <v>SHARED OR NO POLE</v>
          </cell>
          <cell r="H444">
            <v>1</v>
          </cell>
          <cell r="I444">
            <v>0</v>
          </cell>
          <cell r="J444">
            <v>13.466988499071071</v>
          </cell>
          <cell r="K444">
            <v>25.862282041395371</v>
          </cell>
          <cell r="L444">
            <v>39.329270540466439</v>
          </cell>
        </row>
        <row r="445">
          <cell r="A445" t="str">
            <v>MHR0010-ST-0040-004-B</v>
          </cell>
          <cell r="B445" t="str">
            <v>MHR0010-ST</v>
          </cell>
          <cell r="C445" t="str">
            <v>Metal Hallide (Reactor Control Gear) 70</v>
          </cell>
          <cell r="D445">
            <v>40</v>
          </cell>
          <cell r="E445">
            <v>4</v>
          </cell>
          <cell r="F445" t="str">
            <v>HIGH PRESSURE SODIUM 70W (100)</v>
          </cell>
          <cell r="G445" t="str">
            <v>SHARED OR NO POLE</v>
          </cell>
          <cell r="H445">
            <v>1</v>
          </cell>
          <cell r="I445">
            <v>0</v>
          </cell>
          <cell r="J445">
            <v>13.466988499071071</v>
          </cell>
          <cell r="K445">
            <v>25.862282041395371</v>
          </cell>
          <cell r="L445">
            <v>39.329270540466439</v>
          </cell>
        </row>
        <row r="446">
          <cell r="A446" t="str">
            <v>MHR0010-ST-0360-002-B</v>
          </cell>
          <cell r="B446" t="str">
            <v>MHR0010-ST</v>
          </cell>
          <cell r="C446" t="str">
            <v>Metal Hallide (Reactor Control Gear) 70</v>
          </cell>
          <cell r="D446">
            <v>360</v>
          </cell>
          <cell r="E446">
            <v>2</v>
          </cell>
          <cell r="F446" t="str">
            <v>HIGH PRESSURE SODIUM 70W (100)</v>
          </cell>
          <cell r="G446" t="str">
            <v>STEEL POLE</v>
          </cell>
          <cell r="H446">
            <v>1</v>
          </cell>
          <cell r="I446">
            <v>9.8748837500000004</v>
          </cell>
          <cell r="J446">
            <v>13.466988499071071</v>
          </cell>
          <cell r="K446">
            <v>25.862282041395371</v>
          </cell>
          <cell r="L446">
            <v>49.204154290466441</v>
          </cell>
        </row>
        <row r="447">
          <cell r="A447" t="str">
            <v>MHR0010-ST-0360-004-B</v>
          </cell>
          <cell r="B447" t="str">
            <v>MHR0010-ST</v>
          </cell>
          <cell r="C447" t="str">
            <v>Metal Hallide (Reactor Control Gear) 70</v>
          </cell>
          <cell r="D447">
            <v>360</v>
          </cell>
          <cell r="E447">
            <v>4</v>
          </cell>
          <cell r="F447" t="str">
            <v>HIGH PRESSURE SODIUM 70W (100)</v>
          </cell>
          <cell r="G447" t="str">
            <v>STEEL POLE</v>
          </cell>
          <cell r="H447">
            <v>1</v>
          </cell>
          <cell r="I447">
            <v>9.8748837500000004</v>
          </cell>
          <cell r="J447">
            <v>13.466988499071071</v>
          </cell>
          <cell r="K447">
            <v>25.862282041395371</v>
          </cell>
          <cell r="L447">
            <v>49.204154290466441</v>
          </cell>
        </row>
        <row r="448">
          <cell r="A448" t="str">
            <v>MHR0010-ST-0730-002-B</v>
          </cell>
          <cell r="B448" t="str">
            <v>MHR0010-ST</v>
          </cell>
          <cell r="C448" t="str">
            <v>Metal Hallide (Reactor Control Gear) 70</v>
          </cell>
          <cell r="D448">
            <v>730</v>
          </cell>
          <cell r="E448">
            <v>2</v>
          </cell>
          <cell r="F448" t="str">
            <v>HIGH PRESSURE SODIUM 70W (100)</v>
          </cell>
          <cell r="G448" t="str">
            <v>STEEL POLE</v>
          </cell>
          <cell r="H448">
            <v>2</v>
          </cell>
          <cell r="I448">
            <v>9.8748837500000004</v>
          </cell>
          <cell r="J448">
            <v>13.466988499071071</v>
          </cell>
          <cell r="K448">
            <v>25.862282041395371</v>
          </cell>
          <cell r="L448">
            <v>44.266712415466436</v>
          </cell>
        </row>
        <row r="449">
          <cell r="A449" t="str">
            <v>MHR0020-ST-0001-006-B</v>
          </cell>
          <cell r="B449" t="str">
            <v>MHR0020-ST</v>
          </cell>
          <cell r="C449" t="str">
            <v>Metal Hallide (Reactor Control Gear) 100</v>
          </cell>
          <cell r="D449">
            <v>1</v>
          </cell>
          <cell r="E449">
            <v>6</v>
          </cell>
          <cell r="F449" t="str">
            <v>NO CAPITAL</v>
          </cell>
          <cell r="G449" t="str">
            <v>NO CAPITAL</v>
          </cell>
          <cell r="H449">
            <v>1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 t="str">
            <v>MHR0030-ST-0001-006-B</v>
          </cell>
          <cell r="B450" t="str">
            <v>MHR0030-ST</v>
          </cell>
          <cell r="C450" t="str">
            <v>Metal Hallide (Reactor Control Gear) 150</v>
          </cell>
          <cell r="D450">
            <v>1</v>
          </cell>
          <cell r="E450">
            <v>6</v>
          </cell>
          <cell r="F450" t="str">
            <v>NO CAPITAL</v>
          </cell>
          <cell r="G450" t="str">
            <v>NO CAPITAL</v>
          </cell>
          <cell r="H450">
            <v>1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 t="str">
            <v>MHR0030-ST-0050-002-B</v>
          </cell>
          <cell r="B451" t="str">
            <v>MHR0030-ST</v>
          </cell>
          <cell r="C451" t="str">
            <v>Metal Hallide (Reactor Control Gear) 150</v>
          </cell>
          <cell r="D451">
            <v>50</v>
          </cell>
          <cell r="E451">
            <v>2</v>
          </cell>
          <cell r="F451" t="str">
            <v>HIGH PRESSURE SODIUM 150W</v>
          </cell>
          <cell r="G451" t="str">
            <v>SHARED OR NO POLE</v>
          </cell>
          <cell r="H451">
            <v>1</v>
          </cell>
          <cell r="I451">
            <v>0</v>
          </cell>
          <cell r="J451">
            <v>22.43431628573774</v>
          </cell>
          <cell r="K451">
            <v>25.862282041395371</v>
          </cell>
          <cell r="L451">
            <v>48.296598327133111</v>
          </cell>
        </row>
        <row r="452">
          <cell r="A452" t="str">
            <v>MHR0030-ST-0310-002-B</v>
          </cell>
          <cell r="B452" t="str">
            <v>MHR0030-ST</v>
          </cell>
          <cell r="C452" t="str">
            <v>Metal Hallide (Reactor Control Gear) 150</v>
          </cell>
          <cell r="D452">
            <v>310</v>
          </cell>
          <cell r="E452">
            <v>2</v>
          </cell>
          <cell r="F452" t="str">
            <v>HIGH PRESSURE SODIUM 150W</v>
          </cell>
          <cell r="G452" t="str">
            <v>STEEL POLE</v>
          </cell>
          <cell r="H452">
            <v>1</v>
          </cell>
          <cell r="I452">
            <v>9.8748837500000004</v>
          </cell>
          <cell r="J452">
            <v>22.43431628573774</v>
          </cell>
          <cell r="K452">
            <v>25.862282041395371</v>
          </cell>
          <cell r="L452">
            <v>58.171482077133113</v>
          </cell>
        </row>
        <row r="453">
          <cell r="A453" t="str">
            <v>MHR0030-ST-0690-002-B</v>
          </cell>
          <cell r="B453" t="str">
            <v>MHR0030-ST</v>
          </cell>
          <cell r="C453" t="str">
            <v>Metal Hallide (Reactor Control Gear) 150</v>
          </cell>
          <cell r="D453">
            <v>690</v>
          </cell>
          <cell r="E453">
            <v>2</v>
          </cell>
          <cell r="F453" t="str">
            <v>HIGH PRESSURE SODIUM 150W</v>
          </cell>
          <cell r="G453" t="str">
            <v>STEEL POLE</v>
          </cell>
          <cell r="H453">
            <v>2</v>
          </cell>
          <cell r="I453">
            <v>9.8748837500000004</v>
          </cell>
          <cell r="J453">
            <v>22.43431628573774</v>
          </cell>
          <cell r="K453">
            <v>25.862282041395371</v>
          </cell>
          <cell r="L453">
            <v>53.234040202133109</v>
          </cell>
        </row>
        <row r="454">
          <cell r="A454" t="str">
            <v>MHR0030-ST-0710-002-B</v>
          </cell>
          <cell r="B454" t="str">
            <v>MHR0030-ST</v>
          </cell>
          <cell r="C454" t="str">
            <v>Metal Hallide (Reactor Control Gear) 150</v>
          </cell>
          <cell r="D454">
            <v>710</v>
          </cell>
          <cell r="E454">
            <v>2</v>
          </cell>
          <cell r="F454" t="str">
            <v>HIGH PRESSURE SODIUM 150W</v>
          </cell>
          <cell r="G454" t="str">
            <v>STEEL POLE</v>
          </cell>
          <cell r="H454">
            <v>3</v>
          </cell>
          <cell r="I454">
            <v>9.8748837500000004</v>
          </cell>
          <cell r="J454">
            <v>22.43431628573774</v>
          </cell>
          <cell r="K454">
            <v>25.862282041395371</v>
          </cell>
          <cell r="L454">
            <v>51.588226243799781</v>
          </cell>
        </row>
        <row r="455">
          <cell r="A455" t="str">
            <v>MHR0060-ST-0060-001-B</v>
          </cell>
          <cell r="B455" t="str">
            <v>MHR0060-ST</v>
          </cell>
          <cell r="C455" t="str">
            <v>Metal Hallide (Reactor Control Gear) 250</v>
          </cell>
          <cell r="D455">
            <v>60</v>
          </cell>
          <cell r="E455">
            <v>1</v>
          </cell>
          <cell r="F455" t="str">
            <v>HIGH PRESSURE SODIUM 250W (210/220)</v>
          </cell>
          <cell r="G455" t="str">
            <v>SHARED OR NO POLE</v>
          </cell>
          <cell r="H455">
            <v>1</v>
          </cell>
          <cell r="I455">
            <v>0</v>
          </cell>
          <cell r="J455">
            <v>22.332001109197293</v>
          </cell>
          <cell r="K455">
            <v>25.862282041395371</v>
          </cell>
          <cell r="L455">
            <v>48.194283150592668</v>
          </cell>
        </row>
        <row r="456">
          <cell r="A456" t="str">
            <v>MHR0060-ST-0060-002-B</v>
          </cell>
          <cell r="B456" t="str">
            <v>MHR0060-ST</v>
          </cell>
          <cell r="C456" t="str">
            <v>Metal Hallide (Reactor Control Gear) 250</v>
          </cell>
          <cell r="D456">
            <v>60</v>
          </cell>
          <cell r="E456">
            <v>2</v>
          </cell>
          <cell r="F456" t="str">
            <v>HIGH PRESSURE SODIUM 250W (210/220)</v>
          </cell>
          <cell r="G456" t="str">
            <v>SHARED OR NO POLE</v>
          </cell>
          <cell r="H456">
            <v>1</v>
          </cell>
          <cell r="I456">
            <v>0</v>
          </cell>
          <cell r="J456">
            <v>22.332001109197293</v>
          </cell>
          <cell r="K456">
            <v>25.862282041395371</v>
          </cell>
          <cell r="L456">
            <v>48.194283150592668</v>
          </cell>
        </row>
        <row r="457">
          <cell r="A457" t="str">
            <v>MHR0060-ST-0060-003-B</v>
          </cell>
          <cell r="B457" t="str">
            <v>MHR0060-ST</v>
          </cell>
          <cell r="C457" t="str">
            <v>Metal Hallide (Reactor Control Gear) 250</v>
          </cell>
          <cell r="D457">
            <v>60</v>
          </cell>
          <cell r="E457">
            <v>3</v>
          </cell>
          <cell r="F457" t="str">
            <v>HIGH PRESSURE SODIUM 250W (210/220)</v>
          </cell>
          <cell r="G457" t="str">
            <v>SHARED OR NO POLE</v>
          </cell>
          <cell r="H457">
            <v>1</v>
          </cell>
          <cell r="I457">
            <v>0</v>
          </cell>
          <cell r="J457">
            <v>22.332001109197293</v>
          </cell>
          <cell r="K457">
            <v>25.862282041395371</v>
          </cell>
          <cell r="L457">
            <v>48.194283150592668</v>
          </cell>
        </row>
        <row r="458">
          <cell r="A458" t="str">
            <v>MHR0060-ST-0060-004-B</v>
          </cell>
          <cell r="B458" t="str">
            <v>MHR0060-ST</v>
          </cell>
          <cell r="C458" t="str">
            <v>Metal Hallide (Reactor Control Gear) 250</v>
          </cell>
          <cell r="D458">
            <v>60</v>
          </cell>
          <cell r="E458">
            <v>4</v>
          </cell>
          <cell r="F458" t="str">
            <v>HIGH PRESSURE SODIUM 250W (210/220)</v>
          </cell>
          <cell r="G458" t="str">
            <v>SHARED OR NO POLE</v>
          </cell>
          <cell r="H458">
            <v>1</v>
          </cell>
          <cell r="I458">
            <v>0</v>
          </cell>
          <cell r="J458">
            <v>22.332001109197293</v>
          </cell>
          <cell r="K458">
            <v>25.862282041395371</v>
          </cell>
          <cell r="L458">
            <v>48.194283150592668</v>
          </cell>
        </row>
        <row r="459">
          <cell r="A459" t="str">
            <v>MHR0060-ST-0320-001-B</v>
          </cell>
          <cell r="B459" t="str">
            <v>MHR0060-ST</v>
          </cell>
          <cell r="C459" t="str">
            <v>Metal Hallide (Reactor Control Gear) 250</v>
          </cell>
          <cell r="D459">
            <v>320</v>
          </cell>
          <cell r="E459">
            <v>1</v>
          </cell>
          <cell r="F459" t="str">
            <v>HIGH PRESSURE SODIUM 250W (210/220)</v>
          </cell>
          <cell r="G459" t="str">
            <v>STEEL POLE</v>
          </cell>
          <cell r="H459">
            <v>1</v>
          </cell>
          <cell r="I459">
            <v>9.8748837500000004</v>
          </cell>
          <cell r="J459">
            <v>22.332001109197293</v>
          </cell>
          <cell r="K459">
            <v>25.862282041395371</v>
          </cell>
          <cell r="L459">
            <v>58.06916690059267</v>
          </cell>
        </row>
        <row r="460">
          <cell r="A460" t="str">
            <v>MHR0060-ST-0320-002-B</v>
          </cell>
          <cell r="B460" t="str">
            <v>MHR0060-ST</v>
          </cell>
          <cell r="C460" t="str">
            <v>Metal Hallide (Reactor Control Gear) 250</v>
          </cell>
          <cell r="D460">
            <v>320</v>
          </cell>
          <cell r="E460">
            <v>2</v>
          </cell>
          <cell r="F460" t="str">
            <v>HIGH PRESSURE SODIUM 250W (210/220)</v>
          </cell>
          <cell r="G460" t="str">
            <v>STEEL POLE</v>
          </cell>
          <cell r="H460">
            <v>1</v>
          </cell>
          <cell r="I460">
            <v>9.8748837500000004</v>
          </cell>
          <cell r="J460">
            <v>22.332001109197293</v>
          </cell>
          <cell r="K460">
            <v>25.862282041395371</v>
          </cell>
          <cell r="L460">
            <v>58.06916690059267</v>
          </cell>
        </row>
        <row r="461">
          <cell r="A461" t="str">
            <v>MHR0060-ST-0320-003-B</v>
          </cell>
          <cell r="B461" t="str">
            <v>MHR0060-ST</v>
          </cell>
          <cell r="C461" t="str">
            <v>Metal Hallide (Reactor Control Gear) 250</v>
          </cell>
          <cell r="D461">
            <v>320</v>
          </cell>
          <cell r="E461">
            <v>3</v>
          </cell>
          <cell r="F461" t="str">
            <v>HIGH PRESSURE SODIUM 250W (210/220)</v>
          </cell>
          <cell r="G461" t="str">
            <v>STEEL POLE</v>
          </cell>
          <cell r="H461">
            <v>1</v>
          </cell>
          <cell r="I461">
            <v>9.8748837500000004</v>
          </cell>
          <cell r="J461">
            <v>22.332001109197293</v>
          </cell>
          <cell r="K461">
            <v>25.862282041395371</v>
          </cell>
          <cell r="L461">
            <v>58.06916690059267</v>
          </cell>
        </row>
        <row r="462">
          <cell r="A462" t="str">
            <v>MHR0060-ST-0320-004-B</v>
          </cell>
          <cell r="B462" t="str">
            <v>MHR0060-ST</v>
          </cell>
          <cell r="C462" t="str">
            <v>Metal Hallide (Reactor Control Gear) 250</v>
          </cell>
          <cell r="D462">
            <v>320</v>
          </cell>
          <cell r="E462">
            <v>4</v>
          </cell>
          <cell r="F462" t="str">
            <v>HIGH PRESSURE SODIUM 250W (210/220)</v>
          </cell>
          <cell r="G462" t="str">
            <v>STEEL POLE</v>
          </cell>
          <cell r="H462">
            <v>1</v>
          </cell>
          <cell r="I462">
            <v>9.8748837500000004</v>
          </cell>
          <cell r="J462">
            <v>22.332001109197293</v>
          </cell>
          <cell r="K462">
            <v>25.862282041395371</v>
          </cell>
          <cell r="L462">
            <v>58.06916690059267</v>
          </cell>
        </row>
        <row r="463">
          <cell r="A463" t="str">
            <v>MHR0060-ST-0390-002-B</v>
          </cell>
          <cell r="B463" t="str">
            <v>MHR0060-ST</v>
          </cell>
          <cell r="C463" t="str">
            <v>Metal Hallide (Reactor Control Gear) 250</v>
          </cell>
          <cell r="D463">
            <v>390</v>
          </cell>
          <cell r="E463">
            <v>2</v>
          </cell>
          <cell r="F463" t="str">
            <v>HIGH PRESSURE SODIUM 250W (210/220)</v>
          </cell>
          <cell r="G463" t="str">
            <v>STEEL POLE</v>
          </cell>
          <cell r="H463">
            <v>2</v>
          </cell>
          <cell r="I463">
            <v>9.8748837500000004</v>
          </cell>
          <cell r="J463">
            <v>22.332001109197293</v>
          </cell>
          <cell r="K463">
            <v>25.862282041395371</v>
          </cell>
          <cell r="L463">
            <v>53.131725025592665</v>
          </cell>
        </row>
        <row r="464">
          <cell r="A464" t="str">
            <v>MHR0060-ST-0390-004-B</v>
          </cell>
          <cell r="B464" t="str">
            <v>MHR0060-ST</v>
          </cell>
          <cell r="C464" t="str">
            <v>Metal Hallide (Reactor Control Gear) 250</v>
          </cell>
          <cell r="D464">
            <v>390</v>
          </cell>
          <cell r="E464">
            <v>4</v>
          </cell>
          <cell r="F464" t="str">
            <v>HIGH PRESSURE SODIUM 250W (210/220)</v>
          </cell>
          <cell r="G464" t="str">
            <v>STEEL POLE</v>
          </cell>
          <cell r="H464">
            <v>2</v>
          </cell>
          <cell r="I464">
            <v>9.8748837500000004</v>
          </cell>
          <cell r="J464">
            <v>22.332001109197293</v>
          </cell>
          <cell r="K464">
            <v>25.862282041395371</v>
          </cell>
          <cell r="L464">
            <v>53.131725025592665</v>
          </cell>
        </row>
        <row r="465">
          <cell r="A465" t="str">
            <v>MHR0060-ST-0590-002-B</v>
          </cell>
          <cell r="B465" t="str">
            <v>MHR0060-ST</v>
          </cell>
          <cell r="C465" t="str">
            <v>Metal Hallide (Reactor Control Gear) 250</v>
          </cell>
          <cell r="D465">
            <v>590</v>
          </cell>
          <cell r="E465">
            <v>2</v>
          </cell>
          <cell r="F465" t="str">
            <v>HIGH PRESSURE SODIUM 250W (210/220)</v>
          </cell>
          <cell r="G465" t="str">
            <v>R/BOUT COLUMN</v>
          </cell>
          <cell r="H465">
            <v>4</v>
          </cell>
          <cell r="I465">
            <v>9.8748837500000004</v>
          </cell>
          <cell r="J465">
            <v>22.332001109197293</v>
          </cell>
          <cell r="K465">
            <v>25.862282041395371</v>
          </cell>
          <cell r="L465">
            <v>50.66300408809267</v>
          </cell>
        </row>
        <row r="466">
          <cell r="A466" t="str">
            <v>MHR0060-ST-0610-001-B</v>
          </cell>
          <cell r="B466" t="str">
            <v>MHR0060-ST</v>
          </cell>
          <cell r="C466" t="str">
            <v>Metal Hallide (Reactor Control Gear) 250</v>
          </cell>
          <cell r="D466">
            <v>610</v>
          </cell>
          <cell r="E466">
            <v>1</v>
          </cell>
          <cell r="F466" t="str">
            <v>METAL HALIDE/HPS 250W FLOOD (210/220)</v>
          </cell>
          <cell r="G466" t="str">
            <v>SHARED OR NO POLE</v>
          </cell>
          <cell r="H466">
            <v>1</v>
          </cell>
          <cell r="I466">
            <v>0</v>
          </cell>
          <cell r="J466">
            <v>22.332001109197293</v>
          </cell>
          <cell r="K466">
            <v>25.862282041395371</v>
          </cell>
          <cell r="L466">
            <v>48.194283150592668</v>
          </cell>
        </row>
        <row r="467">
          <cell r="A467" t="str">
            <v>MHR0060-ST-0610-002-B</v>
          </cell>
          <cell r="B467" t="str">
            <v>MHR0060-ST</v>
          </cell>
          <cell r="C467" t="str">
            <v>Metal Hallide (Reactor Control Gear) 250</v>
          </cell>
          <cell r="D467">
            <v>610</v>
          </cell>
          <cell r="E467">
            <v>2</v>
          </cell>
          <cell r="F467" t="str">
            <v>METAL HALIDE/HPS 250W FLOOD (210/220)</v>
          </cell>
          <cell r="G467" t="str">
            <v>SHARED OR NO POLE</v>
          </cell>
          <cell r="H467">
            <v>1</v>
          </cell>
          <cell r="I467">
            <v>0</v>
          </cell>
          <cell r="J467">
            <v>22.332001109197293</v>
          </cell>
          <cell r="K467">
            <v>25.862282041395371</v>
          </cell>
          <cell r="L467">
            <v>48.194283150592668</v>
          </cell>
        </row>
        <row r="468">
          <cell r="A468" t="str">
            <v>MHR0060-ST-0610-003-B</v>
          </cell>
          <cell r="B468" t="str">
            <v>MHR0060-ST</v>
          </cell>
          <cell r="C468" t="str">
            <v>Metal Hallide (Reactor Control Gear) 250</v>
          </cell>
          <cell r="D468">
            <v>610</v>
          </cell>
          <cell r="E468">
            <v>3</v>
          </cell>
          <cell r="F468" t="str">
            <v>METAL HALIDE/HPS 250W FLOOD (210/220)</v>
          </cell>
          <cell r="G468" t="str">
            <v>SHARED OR NO POLE</v>
          </cell>
          <cell r="H468">
            <v>1</v>
          </cell>
          <cell r="I468">
            <v>0</v>
          </cell>
          <cell r="J468">
            <v>22.332001109197293</v>
          </cell>
          <cell r="K468">
            <v>25.862282041395371</v>
          </cell>
          <cell r="L468">
            <v>48.194283150592668</v>
          </cell>
        </row>
        <row r="469">
          <cell r="A469" t="str">
            <v>MHR0060-ST-0610-004-B</v>
          </cell>
          <cell r="B469" t="str">
            <v>MHR0060-ST</v>
          </cell>
          <cell r="C469" t="str">
            <v>Metal Hallide (Reactor Control Gear) 250</v>
          </cell>
          <cell r="D469">
            <v>610</v>
          </cell>
          <cell r="E469">
            <v>4</v>
          </cell>
          <cell r="F469" t="str">
            <v>METAL HALIDE/HPS 250W FLOOD (210/220)</v>
          </cell>
          <cell r="G469" t="str">
            <v>SHARED OR NO POLE</v>
          </cell>
          <cell r="H469">
            <v>1</v>
          </cell>
          <cell r="I469">
            <v>0</v>
          </cell>
          <cell r="J469">
            <v>22.332001109197293</v>
          </cell>
          <cell r="K469">
            <v>25.862282041395371</v>
          </cell>
          <cell r="L469">
            <v>48.194283150592668</v>
          </cell>
        </row>
        <row r="470">
          <cell r="A470" t="str">
            <v>MHR0060-ST-0650-002-B</v>
          </cell>
          <cell r="B470" t="str">
            <v>MHR0060-ST</v>
          </cell>
          <cell r="C470" t="str">
            <v>Metal Hallide (Reactor Control Gear) 250</v>
          </cell>
          <cell r="D470">
            <v>650</v>
          </cell>
          <cell r="E470">
            <v>2</v>
          </cell>
          <cell r="F470" t="str">
            <v>METAL HALIDE/HPS 250W FLOOD (210/220)</v>
          </cell>
          <cell r="G470" t="str">
            <v>SHARED OR NO POLE</v>
          </cell>
          <cell r="H470">
            <v>2</v>
          </cell>
          <cell r="I470">
            <v>0</v>
          </cell>
          <cell r="J470">
            <v>22.332001109197293</v>
          </cell>
          <cell r="K470">
            <v>25.862282041395371</v>
          </cell>
          <cell r="L470">
            <v>48.194283150592668</v>
          </cell>
        </row>
        <row r="471">
          <cell r="A471" t="str">
            <v>MHR0060-ST-1070-001-B</v>
          </cell>
          <cell r="B471" t="str">
            <v>MHR0060-ST</v>
          </cell>
          <cell r="C471" t="str">
            <v>Metal Hallide (Reactor Control Gear) 250</v>
          </cell>
          <cell r="D471">
            <v>1070</v>
          </cell>
          <cell r="E471">
            <v>1</v>
          </cell>
          <cell r="F471" t="str">
            <v>METAL HALIDE/HPS 250W FLOOD (210/220)</v>
          </cell>
          <cell r="G471" t="str">
            <v>WOOD POLE</v>
          </cell>
          <cell r="H471">
            <v>1</v>
          </cell>
          <cell r="I471">
            <v>10.809914000000001</v>
          </cell>
          <cell r="J471">
            <v>22.332001109197293</v>
          </cell>
          <cell r="K471">
            <v>25.862282041395371</v>
          </cell>
          <cell r="L471">
            <v>59.004197150592667</v>
          </cell>
        </row>
        <row r="472">
          <cell r="A472" t="str">
            <v>MHR0060-ST-1070-002-B</v>
          </cell>
          <cell r="B472" t="str">
            <v>MHR0060-ST</v>
          </cell>
          <cell r="C472" t="str">
            <v>Metal Hallide (Reactor Control Gear) 250</v>
          </cell>
          <cell r="D472">
            <v>1070</v>
          </cell>
          <cell r="E472">
            <v>2</v>
          </cell>
          <cell r="F472" t="str">
            <v>METAL HALIDE/HPS 250W FLOOD (210/220)</v>
          </cell>
          <cell r="G472" t="str">
            <v>WOOD POLE</v>
          </cell>
          <cell r="H472">
            <v>1</v>
          </cell>
          <cell r="I472">
            <v>10.809914000000001</v>
          </cell>
          <cell r="J472">
            <v>22.332001109197293</v>
          </cell>
          <cell r="K472">
            <v>25.862282041395371</v>
          </cell>
          <cell r="L472">
            <v>59.004197150592667</v>
          </cell>
        </row>
        <row r="473">
          <cell r="A473" t="str">
            <v>MHR0060-ST-1120-001-B</v>
          </cell>
          <cell r="B473" t="str">
            <v>MHR0060-ST</v>
          </cell>
          <cell r="C473" t="str">
            <v>Metal Hallide (Reactor Control Gear) 250</v>
          </cell>
          <cell r="D473">
            <v>1120</v>
          </cell>
          <cell r="E473">
            <v>1</v>
          </cell>
          <cell r="F473" t="str">
            <v>METAL HALIDE/HPS 250W FLOOD (210/220)</v>
          </cell>
          <cell r="G473" t="str">
            <v>STEEL POLE</v>
          </cell>
          <cell r="H473">
            <v>1</v>
          </cell>
          <cell r="I473">
            <v>9.8748837500000004</v>
          </cell>
          <cell r="J473">
            <v>22.332001109197293</v>
          </cell>
          <cell r="K473">
            <v>25.862282041395371</v>
          </cell>
          <cell r="L473">
            <v>58.06916690059267</v>
          </cell>
        </row>
        <row r="474">
          <cell r="A474" t="str">
            <v>MHR0060-ST-1120-002-B</v>
          </cell>
          <cell r="B474" t="str">
            <v>MHR0060-ST</v>
          </cell>
          <cell r="C474" t="str">
            <v>Metal Hallide (Reactor Control Gear) 250</v>
          </cell>
          <cell r="D474">
            <v>1120</v>
          </cell>
          <cell r="E474">
            <v>2</v>
          </cell>
          <cell r="F474" t="str">
            <v>METAL HALIDE/HPS 250W FLOOD (210/220)</v>
          </cell>
          <cell r="G474" t="str">
            <v>STEEL POLE</v>
          </cell>
          <cell r="H474">
            <v>1</v>
          </cell>
          <cell r="I474">
            <v>9.8748837500000004</v>
          </cell>
          <cell r="J474">
            <v>22.332001109197293</v>
          </cell>
          <cell r="K474">
            <v>25.862282041395371</v>
          </cell>
          <cell r="L474">
            <v>58.06916690059267</v>
          </cell>
        </row>
        <row r="475">
          <cell r="A475" t="str">
            <v>MHR0060-ST-1120-003-B</v>
          </cell>
          <cell r="B475" t="str">
            <v>MHR0060-ST</v>
          </cell>
          <cell r="C475" t="str">
            <v>Metal Hallide (Reactor Control Gear) 250</v>
          </cell>
          <cell r="D475">
            <v>1120</v>
          </cell>
          <cell r="E475">
            <v>3</v>
          </cell>
          <cell r="F475" t="str">
            <v>METAL HALIDE/HPS 250W FLOOD (210/220)</v>
          </cell>
          <cell r="G475" t="str">
            <v>STEEL POLE</v>
          </cell>
          <cell r="H475">
            <v>1</v>
          </cell>
          <cell r="I475">
            <v>9.8748837500000004</v>
          </cell>
          <cell r="J475">
            <v>22.332001109197293</v>
          </cell>
          <cell r="K475">
            <v>25.862282041395371</v>
          </cell>
          <cell r="L475">
            <v>58.06916690059267</v>
          </cell>
        </row>
        <row r="476">
          <cell r="A476" t="str">
            <v>MHR0060-ST-1160-002-B</v>
          </cell>
          <cell r="B476" t="str">
            <v>MHR0060-ST</v>
          </cell>
          <cell r="C476" t="str">
            <v>Metal Hallide (Reactor Control Gear) 250</v>
          </cell>
          <cell r="D476">
            <v>1160</v>
          </cell>
          <cell r="E476">
            <v>2</v>
          </cell>
          <cell r="F476" t="str">
            <v>METAL HALIDE/HPS 250W FLOOD (210/220)</v>
          </cell>
          <cell r="G476" t="str">
            <v>WOOD POLE</v>
          </cell>
          <cell r="H476">
            <v>2</v>
          </cell>
          <cell r="I476">
            <v>10.809914000000001</v>
          </cell>
          <cell r="J476">
            <v>22.332001109197293</v>
          </cell>
          <cell r="K476">
            <v>25.862282041395371</v>
          </cell>
          <cell r="L476">
            <v>53.599240150592671</v>
          </cell>
        </row>
        <row r="477">
          <cell r="A477" t="str">
            <v>MHR0070-ST-0001-006-B</v>
          </cell>
          <cell r="B477" t="str">
            <v>MHR0070-ST</v>
          </cell>
          <cell r="C477" t="str">
            <v>Metal Hallide (Reactor Control Gear) 400</v>
          </cell>
          <cell r="D477">
            <v>1</v>
          </cell>
          <cell r="E477">
            <v>6</v>
          </cell>
          <cell r="F477" t="str">
            <v>NO CAPITAL</v>
          </cell>
          <cell r="G477" t="str">
            <v>NO CAPITAL</v>
          </cell>
          <cell r="H477">
            <v>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>MHR0070-ST-0060-001-B</v>
          </cell>
          <cell r="B478" t="str">
            <v>MHR0070-ST</v>
          </cell>
          <cell r="C478" t="str">
            <v>Metal Hallide (Reactor Control Gear) 400</v>
          </cell>
          <cell r="D478">
            <v>60</v>
          </cell>
          <cell r="E478">
            <v>1</v>
          </cell>
          <cell r="F478" t="str">
            <v>HIGH PRESSURE SODIUM 250W (210/220)</v>
          </cell>
          <cell r="G478" t="str">
            <v>SHARED OR NO POLE</v>
          </cell>
          <cell r="H478">
            <v>1</v>
          </cell>
          <cell r="I478">
            <v>0</v>
          </cell>
          <cell r="J478">
            <v>22.430183333197292</v>
          </cell>
          <cell r="K478">
            <v>25.940538541395373</v>
          </cell>
          <cell r="L478">
            <v>48.370721874592661</v>
          </cell>
        </row>
        <row r="479">
          <cell r="A479" t="str">
            <v>MHR0070-ST-0060-002-B</v>
          </cell>
          <cell r="B479" t="str">
            <v>MHR0070-ST</v>
          </cell>
          <cell r="C479" t="str">
            <v>Metal Hallide (Reactor Control Gear) 400</v>
          </cell>
          <cell r="D479">
            <v>60</v>
          </cell>
          <cell r="E479">
            <v>2</v>
          </cell>
          <cell r="F479" t="str">
            <v>HIGH PRESSURE SODIUM 250W (210/220)</v>
          </cell>
          <cell r="G479" t="str">
            <v>SHARED OR NO POLE</v>
          </cell>
          <cell r="H479">
            <v>1</v>
          </cell>
          <cell r="I479">
            <v>0</v>
          </cell>
          <cell r="J479">
            <v>22.430183333197292</v>
          </cell>
          <cell r="K479">
            <v>25.940538541395373</v>
          </cell>
          <cell r="L479">
            <v>48.370721874592661</v>
          </cell>
        </row>
        <row r="480">
          <cell r="A480" t="str">
            <v>MHR0070-ST-0060-004-B</v>
          </cell>
          <cell r="B480" t="str">
            <v>MHR0070-ST</v>
          </cell>
          <cell r="C480" t="str">
            <v>Metal Hallide (Reactor Control Gear) 400</v>
          </cell>
          <cell r="D480">
            <v>60</v>
          </cell>
          <cell r="E480">
            <v>4</v>
          </cell>
          <cell r="F480" t="str">
            <v>HIGH PRESSURE SODIUM 250W (210/220)</v>
          </cell>
          <cell r="G480" t="str">
            <v>SHARED OR NO POLE</v>
          </cell>
          <cell r="H480">
            <v>1</v>
          </cell>
          <cell r="I480">
            <v>0</v>
          </cell>
          <cell r="J480">
            <v>22.430183333197292</v>
          </cell>
          <cell r="K480">
            <v>25.940538541395373</v>
          </cell>
          <cell r="L480">
            <v>48.370721874592661</v>
          </cell>
        </row>
        <row r="481">
          <cell r="A481" t="str">
            <v>MHR0070-ST-0320-001-B</v>
          </cell>
          <cell r="B481" t="str">
            <v>MHR0070-ST</v>
          </cell>
          <cell r="C481" t="str">
            <v>Metal Hallide (Reactor Control Gear) 400</v>
          </cell>
          <cell r="D481">
            <v>320</v>
          </cell>
          <cell r="E481">
            <v>1</v>
          </cell>
          <cell r="F481" t="str">
            <v>HIGH PRESSURE SODIUM 250W (210/220)</v>
          </cell>
          <cell r="G481" t="str">
            <v>STEEL POLE</v>
          </cell>
          <cell r="H481">
            <v>1</v>
          </cell>
          <cell r="I481">
            <v>9.8748837500000004</v>
          </cell>
          <cell r="J481">
            <v>22.430183333197292</v>
          </cell>
          <cell r="K481">
            <v>25.940538541395373</v>
          </cell>
          <cell r="L481">
            <v>58.245605624592663</v>
          </cell>
        </row>
        <row r="482">
          <cell r="A482" t="str">
            <v>MHR0070-ST-0320-002-B</v>
          </cell>
          <cell r="B482" t="str">
            <v>MHR0070-ST</v>
          </cell>
          <cell r="C482" t="str">
            <v>Metal Hallide (Reactor Control Gear) 400</v>
          </cell>
          <cell r="D482">
            <v>320</v>
          </cell>
          <cell r="E482">
            <v>2</v>
          </cell>
          <cell r="F482" t="str">
            <v>HIGH PRESSURE SODIUM 250W (210/220)</v>
          </cell>
          <cell r="G482" t="str">
            <v>STEEL POLE</v>
          </cell>
          <cell r="H482">
            <v>1</v>
          </cell>
          <cell r="I482">
            <v>9.8748837500000004</v>
          </cell>
          <cell r="J482">
            <v>22.430183333197292</v>
          </cell>
          <cell r="K482">
            <v>25.940538541395373</v>
          </cell>
          <cell r="L482">
            <v>58.245605624592663</v>
          </cell>
        </row>
        <row r="483">
          <cell r="A483" t="str">
            <v>MHR0070-ST-0320-004-B</v>
          </cell>
          <cell r="B483" t="str">
            <v>MHR0070-ST</v>
          </cell>
          <cell r="C483" t="str">
            <v>Metal Hallide (Reactor Control Gear) 400</v>
          </cell>
          <cell r="D483">
            <v>320</v>
          </cell>
          <cell r="E483">
            <v>4</v>
          </cell>
          <cell r="F483" t="str">
            <v>HIGH PRESSURE SODIUM 250W (210/220)</v>
          </cell>
          <cell r="G483" t="str">
            <v>STEEL POLE</v>
          </cell>
          <cell r="H483">
            <v>1</v>
          </cell>
          <cell r="I483">
            <v>9.8748837500000004</v>
          </cell>
          <cell r="J483">
            <v>22.430183333197292</v>
          </cell>
          <cell r="K483">
            <v>25.940538541395373</v>
          </cell>
          <cell r="L483">
            <v>58.245605624592663</v>
          </cell>
        </row>
        <row r="484">
          <cell r="A484" t="str">
            <v>MHR0070-ST-0390-002-B</v>
          </cell>
          <cell r="B484" t="str">
            <v>MHR0070-ST</v>
          </cell>
          <cell r="C484" t="str">
            <v>Metal Hallide (Reactor Control Gear) 400</v>
          </cell>
          <cell r="D484">
            <v>390</v>
          </cell>
          <cell r="E484">
            <v>2</v>
          </cell>
          <cell r="F484" t="str">
            <v>HIGH PRESSURE SODIUM 250W (210/220)</v>
          </cell>
          <cell r="G484" t="str">
            <v>STEEL POLE</v>
          </cell>
          <cell r="H484">
            <v>2</v>
          </cell>
          <cell r="I484">
            <v>9.8748837500000004</v>
          </cell>
          <cell r="J484">
            <v>22.430183333197292</v>
          </cell>
          <cell r="K484">
            <v>25.940538541395373</v>
          </cell>
          <cell r="L484">
            <v>53.308163749592659</v>
          </cell>
        </row>
        <row r="485">
          <cell r="A485" t="str">
            <v>MHR0070-ST-0470-002-B</v>
          </cell>
          <cell r="B485" t="str">
            <v>MHR0070-ST</v>
          </cell>
          <cell r="C485" t="str">
            <v>Metal Hallide (Reactor Control Gear) 400</v>
          </cell>
          <cell r="D485">
            <v>470</v>
          </cell>
          <cell r="E485">
            <v>2</v>
          </cell>
          <cell r="F485" t="str">
            <v>HIGH PRESSURE SODIUM 250W (210/220)</v>
          </cell>
          <cell r="G485" t="str">
            <v>STEEL POLE</v>
          </cell>
          <cell r="H485">
            <v>4</v>
          </cell>
          <cell r="I485">
            <v>9.8748837500000004</v>
          </cell>
          <cell r="J485">
            <v>22.430183333197292</v>
          </cell>
          <cell r="K485">
            <v>25.940538541395373</v>
          </cell>
          <cell r="L485">
            <v>50.839442812092663</v>
          </cell>
        </row>
        <row r="486">
          <cell r="A486" t="str">
            <v>MHR0070-ST-0620-001-B</v>
          </cell>
          <cell r="B486" t="str">
            <v>MHR0070-ST</v>
          </cell>
          <cell r="C486" t="str">
            <v>Metal Hallide (Reactor Control Gear) 400</v>
          </cell>
          <cell r="D486">
            <v>620</v>
          </cell>
          <cell r="E486">
            <v>1</v>
          </cell>
          <cell r="F486" t="str">
            <v>METAL HALIDE/HPS 400W FLOOD (310/360)</v>
          </cell>
          <cell r="G486" t="str">
            <v>SHARED OR NO POLE</v>
          </cell>
          <cell r="H486">
            <v>1</v>
          </cell>
          <cell r="I486">
            <v>0</v>
          </cell>
          <cell r="J486">
            <v>22.430183333197292</v>
          </cell>
          <cell r="K486">
            <v>25.940538541395373</v>
          </cell>
          <cell r="L486">
            <v>48.370721874592661</v>
          </cell>
        </row>
        <row r="487">
          <cell r="A487" t="str">
            <v>MHR0070-ST-0620-002-B</v>
          </cell>
          <cell r="B487" t="str">
            <v>MHR0070-ST</v>
          </cell>
          <cell r="C487" t="str">
            <v>Metal Hallide (Reactor Control Gear) 400</v>
          </cell>
          <cell r="D487">
            <v>620</v>
          </cell>
          <cell r="E487">
            <v>2</v>
          </cell>
          <cell r="F487" t="str">
            <v>METAL HALIDE/HPS 400W FLOOD (310/360)</v>
          </cell>
          <cell r="G487" t="str">
            <v>SHARED OR NO POLE</v>
          </cell>
          <cell r="H487">
            <v>1</v>
          </cell>
          <cell r="I487">
            <v>0</v>
          </cell>
          <cell r="J487">
            <v>22.430183333197292</v>
          </cell>
          <cell r="K487">
            <v>25.940538541395373</v>
          </cell>
          <cell r="L487">
            <v>48.370721874592661</v>
          </cell>
        </row>
        <row r="488">
          <cell r="A488" t="str">
            <v>MHR0070-ST-0620-003-B</v>
          </cell>
          <cell r="B488" t="str">
            <v>MHR0070-ST</v>
          </cell>
          <cell r="C488" t="str">
            <v>Metal Hallide (Reactor Control Gear) 400</v>
          </cell>
          <cell r="D488">
            <v>620</v>
          </cell>
          <cell r="E488">
            <v>3</v>
          </cell>
          <cell r="F488" t="str">
            <v>METAL HALIDE/HPS 400W FLOOD (310/360)</v>
          </cell>
          <cell r="G488" t="str">
            <v>SHARED OR NO POLE</v>
          </cell>
          <cell r="H488">
            <v>1</v>
          </cell>
          <cell r="I488">
            <v>0</v>
          </cell>
          <cell r="J488">
            <v>22.430183333197292</v>
          </cell>
          <cell r="K488">
            <v>25.940538541395373</v>
          </cell>
          <cell r="L488">
            <v>48.370721874592661</v>
          </cell>
        </row>
        <row r="489">
          <cell r="A489" t="str">
            <v>MHR0070-ST-0620-004-B</v>
          </cell>
          <cell r="B489" t="str">
            <v>MHR0070-ST</v>
          </cell>
          <cell r="C489" t="str">
            <v>Metal Hallide (Reactor Control Gear) 400</v>
          </cell>
          <cell r="D489">
            <v>620</v>
          </cell>
          <cell r="E489">
            <v>4</v>
          </cell>
          <cell r="F489" t="str">
            <v>METAL HALIDE/HPS 400W FLOOD (310/360)</v>
          </cell>
          <cell r="G489" t="str">
            <v>SHARED OR NO POLE</v>
          </cell>
          <cell r="H489">
            <v>1</v>
          </cell>
          <cell r="I489">
            <v>0</v>
          </cell>
          <cell r="J489">
            <v>22.430183333197292</v>
          </cell>
          <cell r="K489">
            <v>25.940538541395373</v>
          </cell>
          <cell r="L489">
            <v>48.370721874592661</v>
          </cell>
        </row>
        <row r="490">
          <cell r="A490" t="str">
            <v>MHR0070-ST-0660-002-B</v>
          </cell>
          <cell r="B490" t="str">
            <v>MHR0070-ST</v>
          </cell>
          <cell r="C490" t="str">
            <v>Metal Hallide (Reactor Control Gear) 400</v>
          </cell>
          <cell r="D490">
            <v>660</v>
          </cell>
          <cell r="E490">
            <v>2</v>
          </cell>
          <cell r="F490" t="str">
            <v>METAL HALIDE/HPS 400W FLOOD (310/360)</v>
          </cell>
          <cell r="G490" t="str">
            <v>SHARED OR NO POLE</v>
          </cell>
          <cell r="H490">
            <v>2</v>
          </cell>
          <cell r="I490">
            <v>0</v>
          </cell>
          <cell r="J490">
            <v>22.430183333197292</v>
          </cell>
          <cell r="K490">
            <v>25.940538541395373</v>
          </cell>
          <cell r="L490">
            <v>48.370721874592661</v>
          </cell>
        </row>
        <row r="491">
          <cell r="A491" t="str">
            <v>MHR0070-ST-1080-001-B</v>
          </cell>
          <cell r="B491" t="str">
            <v>MHR0070-ST</v>
          </cell>
          <cell r="C491" t="str">
            <v>Metal Hallide (Reactor Control Gear) 400</v>
          </cell>
          <cell r="D491">
            <v>1080</v>
          </cell>
          <cell r="E491">
            <v>1</v>
          </cell>
          <cell r="F491" t="str">
            <v>METAL HALIDE/HPS 400W FLOOD (310/360)</v>
          </cell>
          <cell r="G491" t="str">
            <v>SHARED OR NO POLE</v>
          </cell>
          <cell r="H491">
            <v>2</v>
          </cell>
          <cell r="I491">
            <v>0</v>
          </cell>
          <cell r="J491">
            <v>22.430183333197292</v>
          </cell>
          <cell r="K491">
            <v>25.940538541395373</v>
          </cell>
          <cell r="L491">
            <v>48.370721874592661</v>
          </cell>
        </row>
        <row r="492">
          <cell r="A492" t="str">
            <v>MHR0070-ST-1080-002-B</v>
          </cell>
          <cell r="B492" t="str">
            <v>MHR0070-ST</v>
          </cell>
          <cell r="C492" t="str">
            <v>Metal Hallide (Reactor Control Gear) 400</v>
          </cell>
          <cell r="D492">
            <v>1080</v>
          </cell>
          <cell r="E492">
            <v>2</v>
          </cell>
          <cell r="F492" t="str">
            <v>METAL HALIDE/HPS 400W FLOOD (310/360)</v>
          </cell>
          <cell r="G492" t="str">
            <v>SHARED OR NO POLE</v>
          </cell>
          <cell r="H492">
            <v>2</v>
          </cell>
          <cell r="I492">
            <v>0</v>
          </cell>
          <cell r="J492">
            <v>22.430183333197292</v>
          </cell>
          <cell r="K492">
            <v>25.940538541395373</v>
          </cell>
          <cell r="L492">
            <v>48.370721874592661</v>
          </cell>
        </row>
        <row r="493">
          <cell r="A493" t="str">
            <v>MHR0070-ST-1130-001-B</v>
          </cell>
          <cell r="B493" t="str">
            <v>MHR0070-ST</v>
          </cell>
          <cell r="C493" t="str">
            <v>Metal Hallide (Reactor Control Gear) 400</v>
          </cell>
          <cell r="D493">
            <v>1130</v>
          </cell>
          <cell r="E493">
            <v>1</v>
          </cell>
          <cell r="F493" t="str">
            <v>METAL HALIDE/HPS 400W FLOOD (310/360)</v>
          </cell>
          <cell r="G493" t="str">
            <v>STEEL POLE</v>
          </cell>
          <cell r="H493">
            <v>2</v>
          </cell>
          <cell r="I493">
            <v>9.8748837500000004</v>
          </cell>
          <cell r="J493">
            <v>22.430183333197292</v>
          </cell>
          <cell r="K493">
            <v>25.940538541395373</v>
          </cell>
          <cell r="L493">
            <v>53.308163749592659</v>
          </cell>
        </row>
        <row r="494">
          <cell r="A494" t="str">
            <v>MHR0070-ST-1170-001-B</v>
          </cell>
          <cell r="B494" t="str">
            <v>MHR0070-ST</v>
          </cell>
          <cell r="C494" t="str">
            <v>Metal Hallide (Reactor Control Gear) 400</v>
          </cell>
          <cell r="D494">
            <v>1170</v>
          </cell>
          <cell r="E494">
            <v>1</v>
          </cell>
          <cell r="F494" t="str">
            <v>METAL HALIDE/HPS 400W FLOOD (310/360)</v>
          </cell>
          <cell r="G494" t="str">
            <v>STEEL POLE</v>
          </cell>
          <cell r="H494">
            <v>1</v>
          </cell>
          <cell r="I494">
            <v>9.8748837500000004</v>
          </cell>
          <cell r="J494">
            <v>22.430183333197292</v>
          </cell>
          <cell r="K494">
            <v>25.940538541395373</v>
          </cell>
          <cell r="L494">
            <v>58.245605624592663</v>
          </cell>
        </row>
        <row r="495">
          <cell r="A495" t="str">
            <v>MHR0070-ST-1170-002-B</v>
          </cell>
          <cell r="B495" t="str">
            <v>MHR0070-ST</v>
          </cell>
          <cell r="C495" t="str">
            <v>Metal Hallide (Reactor Control Gear) 400</v>
          </cell>
          <cell r="D495">
            <v>1170</v>
          </cell>
          <cell r="E495">
            <v>2</v>
          </cell>
          <cell r="F495" t="str">
            <v>METAL HALIDE/HPS 400W FLOOD (310/360)</v>
          </cell>
          <cell r="G495" t="str">
            <v>STEEL POLE</v>
          </cell>
          <cell r="H495">
            <v>1</v>
          </cell>
          <cell r="I495">
            <v>9.8748837500000004</v>
          </cell>
          <cell r="J495">
            <v>22.430183333197292</v>
          </cell>
          <cell r="K495">
            <v>25.940538541395373</v>
          </cell>
          <cell r="L495">
            <v>58.245605624592663</v>
          </cell>
        </row>
        <row r="496">
          <cell r="A496" t="str">
            <v>MHR0070-ST-1170-004-B</v>
          </cell>
          <cell r="B496" t="str">
            <v>MHR0070-ST</v>
          </cell>
          <cell r="C496" t="str">
            <v>Metal Hallide (Reactor Control Gear) 400</v>
          </cell>
          <cell r="D496">
            <v>1170</v>
          </cell>
          <cell r="E496">
            <v>4</v>
          </cell>
          <cell r="F496" t="str">
            <v>METAL HALIDE/HPS 400W FLOOD (310/360)</v>
          </cell>
          <cell r="G496" t="str">
            <v>STEEL POLE</v>
          </cell>
          <cell r="H496">
            <v>1</v>
          </cell>
          <cell r="I496">
            <v>9.8748837500000004</v>
          </cell>
          <cell r="J496">
            <v>22.430183333197292</v>
          </cell>
          <cell r="K496">
            <v>25.940538541395373</v>
          </cell>
          <cell r="L496">
            <v>58.245605624592663</v>
          </cell>
        </row>
        <row r="497">
          <cell r="A497" t="str">
            <v>MHR0100-ST-0001-006-B</v>
          </cell>
          <cell r="B497" t="str">
            <v>MHR0100-ST</v>
          </cell>
          <cell r="C497" t="str">
            <v>Metal Hallide (Reactor Control Gear) 1000</v>
          </cell>
          <cell r="D497">
            <v>1</v>
          </cell>
          <cell r="E497">
            <v>6</v>
          </cell>
          <cell r="F497" t="str">
            <v>NO CAPITAL</v>
          </cell>
          <cell r="G497" t="str">
            <v>NO CAPITAL</v>
          </cell>
          <cell r="H497">
            <v>1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 t="str">
            <v>MHR0100-ST-0120-002-B</v>
          </cell>
          <cell r="B498" t="str">
            <v>MHR0100-ST</v>
          </cell>
          <cell r="C498" t="str">
            <v>Metal Hallide (Reactor Control Gear) 1000</v>
          </cell>
          <cell r="D498">
            <v>120</v>
          </cell>
          <cell r="E498">
            <v>2</v>
          </cell>
          <cell r="F498" t="str">
            <v xml:space="preserve">METAL HALIDE 1000W FLOODLIGHT </v>
          </cell>
          <cell r="G498" t="str">
            <v>SHARED OR NO POLE</v>
          </cell>
          <cell r="H498">
            <v>1</v>
          </cell>
          <cell r="I498">
            <v>0</v>
          </cell>
          <cell r="J498">
            <v>23.390244869197293</v>
          </cell>
          <cell r="K498">
            <v>28.201881541395373</v>
          </cell>
          <cell r="L498">
            <v>51.59212641059267</v>
          </cell>
        </row>
        <row r="499">
          <cell r="A499" t="str">
            <v>MHR0100-ST-0120-004-B</v>
          </cell>
          <cell r="B499" t="str">
            <v>MHR0100-ST</v>
          </cell>
          <cell r="C499" t="str">
            <v>Metal Hallide (Reactor Control Gear) 1000</v>
          </cell>
          <cell r="D499">
            <v>120</v>
          </cell>
          <cell r="E499">
            <v>4</v>
          </cell>
          <cell r="F499" t="str">
            <v xml:space="preserve">METAL HALIDE 1000W FLOODLIGHT </v>
          </cell>
          <cell r="G499" t="str">
            <v>SHARED OR NO POLE</v>
          </cell>
          <cell r="H499">
            <v>1</v>
          </cell>
          <cell r="I499">
            <v>0</v>
          </cell>
          <cell r="J499">
            <v>23.390244869197293</v>
          </cell>
          <cell r="K499">
            <v>28.201881541395373</v>
          </cell>
          <cell r="L499">
            <v>51.59212641059267</v>
          </cell>
        </row>
        <row r="500">
          <cell r="A500" t="str">
            <v>MVA0010-ST-0001-006-B</v>
          </cell>
          <cell r="B500" t="str">
            <v>MVA0010-ST</v>
          </cell>
          <cell r="C500" t="str">
            <v>Mercury Vapour 50</v>
          </cell>
          <cell r="D500">
            <v>1</v>
          </cell>
          <cell r="E500">
            <v>6</v>
          </cell>
          <cell r="F500" t="str">
            <v>NO CAPITAL</v>
          </cell>
          <cell r="G500" t="str">
            <v>NO CAPITAL</v>
          </cell>
          <cell r="H500">
            <v>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 t="str">
            <v>MVA0010-ST-0010-001-B</v>
          </cell>
          <cell r="B501" t="str">
            <v>MVA0010-ST</v>
          </cell>
          <cell r="C501" t="str">
            <v>Mercury Vapour 50</v>
          </cell>
          <cell r="D501">
            <v>10</v>
          </cell>
          <cell r="E501">
            <v>1</v>
          </cell>
          <cell r="F501" t="str">
            <v>MERCURY VAPOUR 80W</v>
          </cell>
          <cell r="G501" t="str">
            <v>SHARED OR NO POLE</v>
          </cell>
          <cell r="H501">
            <v>1</v>
          </cell>
          <cell r="I501">
            <v>0</v>
          </cell>
          <cell r="J501">
            <v>12.125930978827146</v>
          </cell>
          <cell r="K501">
            <v>18.886659541395375</v>
          </cell>
          <cell r="L501">
            <v>31.01259052022252</v>
          </cell>
        </row>
        <row r="502">
          <cell r="A502" t="str">
            <v>MVA0010-ST-0010-002-B</v>
          </cell>
          <cell r="B502" t="str">
            <v>MVA0010-ST</v>
          </cell>
          <cell r="C502" t="str">
            <v>Mercury Vapour 50</v>
          </cell>
          <cell r="D502">
            <v>10</v>
          </cell>
          <cell r="E502">
            <v>2</v>
          </cell>
          <cell r="F502" t="str">
            <v>MERCURY VAPOUR 80W</v>
          </cell>
          <cell r="G502" t="str">
            <v>SHARED OR NO POLE</v>
          </cell>
          <cell r="H502">
            <v>1</v>
          </cell>
          <cell r="I502">
            <v>0</v>
          </cell>
          <cell r="J502">
            <v>12.125930978827146</v>
          </cell>
          <cell r="K502">
            <v>18.886659541395375</v>
          </cell>
          <cell r="L502">
            <v>31.01259052022252</v>
          </cell>
        </row>
        <row r="503">
          <cell r="A503" t="str">
            <v>MVA0010-ST-0010-004-B</v>
          </cell>
          <cell r="B503" t="str">
            <v>MVA0010-ST</v>
          </cell>
          <cell r="C503" t="str">
            <v>Mercury Vapour 50</v>
          </cell>
          <cell r="D503">
            <v>10</v>
          </cell>
          <cell r="E503">
            <v>4</v>
          </cell>
          <cell r="F503" t="str">
            <v>MERCURY VAPOUR 80W</v>
          </cell>
          <cell r="G503" t="str">
            <v>SHARED OR NO POLE</v>
          </cell>
          <cell r="H503">
            <v>1</v>
          </cell>
          <cell r="I503">
            <v>0</v>
          </cell>
          <cell r="J503">
            <v>12.125930978827146</v>
          </cell>
          <cell r="K503">
            <v>18.886659541395375</v>
          </cell>
          <cell r="L503">
            <v>31.01259052022252</v>
          </cell>
        </row>
        <row r="504">
          <cell r="A504" t="str">
            <v>MVA0010-ST-0740-001-B</v>
          </cell>
          <cell r="B504" t="str">
            <v>MVA0010-ST</v>
          </cell>
          <cell r="C504" t="str">
            <v>Mercury Vapour 50</v>
          </cell>
          <cell r="D504">
            <v>740</v>
          </cell>
          <cell r="E504">
            <v>1</v>
          </cell>
          <cell r="F504" t="str">
            <v>MERCURY VAPOUR 80W</v>
          </cell>
          <cell r="G504" t="str">
            <v>SHARED OR NO POLE</v>
          </cell>
          <cell r="H504">
            <v>2</v>
          </cell>
          <cell r="I504">
            <v>0</v>
          </cell>
          <cell r="J504">
            <v>12.125930978827146</v>
          </cell>
          <cell r="K504">
            <v>18.886659541395375</v>
          </cell>
          <cell r="L504">
            <v>31.01259052022252</v>
          </cell>
        </row>
        <row r="505">
          <cell r="A505" t="str">
            <v>MVA0010-ST-0810-001-B</v>
          </cell>
          <cell r="B505" t="str">
            <v>MVA0010-ST</v>
          </cell>
          <cell r="C505" t="str">
            <v>Mercury Vapour 50</v>
          </cell>
          <cell r="D505">
            <v>810</v>
          </cell>
          <cell r="E505">
            <v>1</v>
          </cell>
          <cell r="F505" t="str">
            <v>MERCURY VAPOUR 80W</v>
          </cell>
          <cell r="G505" t="str">
            <v>WOOD POLE</v>
          </cell>
          <cell r="H505">
            <v>1</v>
          </cell>
          <cell r="I505">
            <v>10.809914000000001</v>
          </cell>
          <cell r="J505">
            <v>12.125930978827146</v>
          </cell>
          <cell r="K505">
            <v>18.886659541395375</v>
          </cell>
          <cell r="L505">
            <v>41.822504520222523</v>
          </cell>
        </row>
        <row r="506">
          <cell r="A506" t="str">
            <v>MVA0010-ST-0810-002-B</v>
          </cell>
          <cell r="B506" t="str">
            <v>MVA0010-ST</v>
          </cell>
          <cell r="C506" t="str">
            <v>Mercury Vapour 50</v>
          </cell>
          <cell r="D506">
            <v>810</v>
          </cell>
          <cell r="E506">
            <v>2</v>
          </cell>
          <cell r="F506" t="str">
            <v>MERCURY VAPOUR 80W</v>
          </cell>
          <cell r="G506" t="str">
            <v>WOOD POLE</v>
          </cell>
          <cell r="H506">
            <v>1</v>
          </cell>
          <cell r="I506">
            <v>10.809914000000001</v>
          </cell>
          <cell r="J506">
            <v>12.125930978827146</v>
          </cell>
          <cell r="K506">
            <v>18.886659541395375</v>
          </cell>
          <cell r="L506">
            <v>41.822504520222523</v>
          </cell>
        </row>
        <row r="507">
          <cell r="A507" t="str">
            <v>MVA0010-ST-0990-001-B</v>
          </cell>
          <cell r="B507" t="str">
            <v>MVA0010-ST</v>
          </cell>
          <cell r="C507" t="str">
            <v>Mercury Vapour 50</v>
          </cell>
          <cell r="D507">
            <v>990</v>
          </cell>
          <cell r="E507">
            <v>1</v>
          </cell>
          <cell r="F507" t="str">
            <v>MERCURY VAPOUR 80W</v>
          </cell>
          <cell r="G507" t="str">
            <v>STEEL POLE</v>
          </cell>
          <cell r="H507">
            <v>1</v>
          </cell>
          <cell r="I507">
            <v>9.8748837500000004</v>
          </cell>
          <cell r="J507">
            <v>12.125930978827146</v>
          </cell>
          <cell r="K507">
            <v>18.886659541395375</v>
          </cell>
          <cell r="L507">
            <v>40.887474270222519</v>
          </cell>
        </row>
        <row r="508">
          <cell r="A508" t="str">
            <v>MVA0010-ST-0990-002-B</v>
          </cell>
          <cell r="B508" t="str">
            <v>MVA0010-ST</v>
          </cell>
          <cell r="C508" t="str">
            <v>Mercury Vapour 50</v>
          </cell>
          <cell r="D508">
            <v>990</v>
          </cell>
          <cell r="E508">
            <v>2</v>
          </cell>
          <cell r="F508" t="str">
            <v>MERCURY VAPOUR 80W</v>
          </cell>
          <cell r="G508" t="str">
            <v>STEEL POLE</v>
          </cell>
          <cell r="H508">
            <v>1</v>
          </cell>
          <cell r="I508">
            <v>9.8748837500000004</v>
          </cell>
          <cell r="J508">
            <v>12.125930978827146</v>
          </cell>
          <cell r="K508">
            <v>18.886659541395375</v>
          </cell>
          <cell r="L508">
            <v>40.887474270222519</v>
          </cell>
        </row>
        <row r="509">
          <cell r="A509" t="str">
            <v>MVA0010-ST-0990-004-B</v>
          </cell>
          <cell r="B509" t="str">
            <v>MVA0010-ST</v>
          </cell>
          <cell r="C509" t="str">
            <v>Mercury Vapour 50</v>
          </cell>
          <cell r="D509">
            <v>990</v>
          </cell>
          <cell r="E509">
            <v>4</v>
          </cell>
          <cell r="F509" t="str">
            <v>MERCURY VAPOUR 80W</v>
          </cell>
          <cell r="G509" t="str">
            <v>STEEL POLE</v>
          </cell>
          <cell r="H509">
            <v>1</v>
          </cell>
          <cell r="I509">
            <v>9.8748837500000004</v>
          </cell>
          <cell r="J509">
            <v>12.125930978827146</v>
          </cell>
          <cell r="K509">
            <v>18.886659541395375</v>
          </cell>
          <cell r="L509">
            <v>40.887474270222519</v>
          </cell>
        </row>
        <row r="510">
          <cell r="A510" t="str">
            <v>MVA0010-ST-1000-002-B</v>
          </cell>
          <cell r="B510" t="str">
            <v>MVA0010-ST</v>
          </cell>
          <cell r="C510" t="str">
            <v>Mercury Vapour 50</v>
          </cell>
          <cell r="D510">
            <v>1000</v>
          </cell>
          <cell r="E510">
            <v>2</v>
          </cell>
          <cell r="F510" t="str">
            <v>MERCURY VAPOUR 80W</v>
          </cell>
          <cell r="G510" t="str">
            <v>STEEL POLE</v>
          </cell>
          <cell r="H510">
            <v>2</v>
          </cell>
          <cell r="I510">
            <v>9.8748837500000004</v>
          </cell>
          <cell r="J510">
            <v>12.125930978827146</v>
          </cell>
          <cell r="K510">
            <v>18.886659541395375</v>
          </cell>
          <cell r="L510">
            <v>35.950032395222522</v>
          </cell>
        </row>
        <row r="511">
          <cell r="A511" t="str">
            <v>MVA0020-ST-0001-006-B</v>
          </cell>
          <cell r="B511" t="str">
            <v>MVA0020-ST</v>
          </cell>
          <cell r="C511" t="str">
            <v>Mercury Vapour 80</v>
          </cell>
          <cell r="D511">
            <v>1</v>
          </cell>
          <cell r="E511">
            <v>6</v>
          </cell>
          <cell r="F511" t="str">
            <v>NO CAPITAL</v>
          </cell>
          <cell r="G511" t="str">
            <v>NO CAPITAL</v>
          </cell>
          <cell r="H511">
            <v>1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 t="str">
            <v>MVA0020-ST-0010-001-B</v>
          </cell>
          <cell r="B512" t="str">
            <v>MVA0020-ST</v>
          </cell>
          <cell r="C512" t="str">
            <v>Mercury Vapour 80</v>
          </cell>
          <cell r="D512">
            <v>10</v>
          </cell>
          <cell r="E512">
            <v>1</v>
          </cell>
          <cell r="F512" t="str">
            <v>MERCURY VAPOUR 80W</v>
          </cell>
          <cell r="G512" t="str">
            <v>SHARED OR NO POLE</v>
          </cell>
          <cell r="H512">
            <v>1</v>
          </cell>
          <cell r="I512">
            <v>0</v>
          </cell>
          <cell r="J512">
            <v>11.926803266827147</v>
          </cell>
          <cell r="K512">
            <v>17.445660541395373</v>
          </cell>
          <cell r="L512">
            <v>29.37246380822252</v>
          </cell>
        </row>
        <row r="513">
          <cell r="A513" t="str">
            <v>MVA0020-ST-0010-002-B</v>
          </cell>
          <cell r="B513" t="str">
            <v>MVA0020-ST</v>
          </cell>
          <cell r="C513" t="str">
            <v>Mercury Vapour 80</v>
          </cell>
          <cell r="D513">
            <v>10</v>
          </cell>
          <cell r="E513">
            <v>2</v>
          </cell>
          <cell r="F513" t="str">
            <v>MERCURY VAPOUR 80W</v>
          </cell>
          <cell r="G513" t="str">
            <v>SHARED OR NO POLE</v>
          </cell>
          <cell r="H513">
            <v>1</v>
          </cell>
          <cell r="I513">
            <v>0</v>
          </cell>
          <cell r="J513">
            <v>11.926803266827147</v>
          </cell>
          <cell r="K513">
            <v>17.445660541395373</v>
          </cell>
          <cell r="L513">
            <v>29.37246380822252</v>
          </cell>
        </row>
        <row r="514">
          <cell r="A514" t="str">
            <v>MVA0020-ST-0010-003-B</v>
          </cell>
          <cell r="B514" t="str">
            <v>MVA0020-ST</v>
          </cell>
          <cell r="C514" t="str">
            <v>Mercury Vapour 80</v>
          </cell>
          <cell r="D514">
            <v>10</v>
          </cell>
          <cell r="E514">
            <v>3</v>
          </cell>
          <cell r="F514" t="str">
            <v>MERCURY VAPOUR 80W</v>
          </cell>
          <cell r="G514" t="str">
            <v>SHARED OR NO POLE</v>
          </cell>
          <cell r="H514">
            <v>1</v>
          </cell>
          <cell r="I514">
            <v>0</v>
          </cell>
          <cell r="J514">
            <v>11.926803266827147</v>
          </cell>
          <cell r="K514">
            <v>17.445660541395373</v>
          </cell>
          <cell r="L514">
            <v>29.37246380822252</v>
          </cell>
        </row>
        <row r="515">
          <cell r="A515" t="str">
            <v>MVA0020-ST-0010-004-B</v>
          </cell>
          <cell r="B515" t="str">
            <v>MVA0020-ST</v>
          </cell>
          <cell r="C515" t="str">
            <v>Mercury Vapour 80</v>
          </cell>
          <cell r="D515">
            <v>10</v>
          </cell>
          <cell r="E515">
            <v>4</v>
          </cell>
          <cell r="F515" t="str">
            <v>MERCURY VAPOUR 80W</v>
          </cell>
          <cell r="G515" t="str">
            <v>SHARED OR NO POLE</v>
          </cell>
          <cell r="H515">
            <v>1</v>
          </cell>
          <cell r="I515">
            <v>0</v>
          </cell>
          <cell r="J515">
            <v>11.926803266827147</v>
          </cell>
          <cell r="K515">
            <v>17.445660541395373</v>
          </cell>
          <cell r="L515">
            <v>29.37246380822252</v>
          </cell>
        </row>
        <row r="516">
          <cell r="A516" t="str">
            <v>MVA0020-ST-0740-001-B</v>
          </cell>
          <cell r="B516" t="str">
            <v>MVA0020-ST</v>
          </cell>
          <cell r="C516" t="str">
            <v>Mercury Vapour 80</v>
          </cell>
          <cell r="D516">
            <v>740</v>
          </cell>
          <cell r="E516">
            <v>1</v>
          </cell>
          <cell r="F516" t="str">
            <v>MERCURY VAPOUR 80W</v>
          </cell>
          <cell r="G516" t="str">
            <v>SHARED OR NO POLE</v>
          </cell>
          <cell r="H516">
            <v>2</v>
          </cell>
          <cell r="I516">
            <v>0</v>
          </cell>
          <cell r="J516">
            <v>11.926803266827147</v>
          </cell>
          <cell r="K516">
            <v>17.445660541395373</v>
          </cell>
          <cell r="L516">
            <v>29.37246380822252</v>
          </cell>
        </row>
        <row r="517">
          <cell r="A517" t="str">
            <v>MVA0020-ST-0740-002-B</v>
          </cell>
          <cell r="B517" t="str">
            <v>MVA0020-ST</v>
          </cell>
          <cell r="C517" t="str">
            <v>Mercury Vapour 80</v>
          </cell>
          <cell r="D517">
            <v>740</v>
          </cell>
          <cell r="E517">
            <v>2</v>
          </cell>
          <cell r="F517" t="str">
            <v>MERCURY VAPOUR 80W</v>
          </cell>
          <cell r="G517" t="str">
            <v>SHARED OR NO POLE</v>
          </cell>
          <cell r="H517">
            <v>2</v>
          </cell>
          <cell r="I517">
            <v>0</v>
          </cell>
          <cell r="J517">
            <v>11.926803266827147</v>
          </cell>
          <cell r="K517">
            <v>17.445660541395373</v>
          </cell>
          <cell r="L517">
            <v>29.37246380822252</v>
          </cell>
        </row>
        <row r="518">
          <cell r="A518" t="str">
            <v>MVA0020-ST-0740-004-B</v>
          </cell>
          <cell r="B518" t="str">
            <v>MVA0020-ST</v>
          </cell>
          <cell r="C518" t="str">
            <v>Mercury Vapour 80</v>
          </cell>
          <cell r="D518">
            <v>740</v>
          </cell>
          <cell r="E518">
            <v>4</v>
          </cell>
          <cell r="F518" t="str">
            <v>MERCURY VAPOUR 80W</v>
          </cell>
          <cell r="G518" t="str">
            <v>SHARED OR NO POLE</v>
          </cell>
          <cell r="H518">
            <v>2</v>
          </cell>
          <cell r="I518">
            <v>0</v>
          </cell>
          <cell r="J518">
            <v>11.926803266827147</v>
          </cell>
          <cell r="K518">
            <v>17.445660541395373</v>
          </cell>
          <cell r="L518">
            <v>29.37246380822252</v>
          </cell>
        </row>
        <row r="519">
          <cell r="A519" t="str">
            <v>MVA0020-ST-0810-001-B</v>
          </cell>
          <cell r="B519" t="str">
            <v>MVA0020-ST</v>
          </cell>
          <cell r="C519" t="str">
            <v>Mercury Vapour 80</v>
          </cell>
          <cell r="D519">
            <v>810</v>
          </cell>
          <cell r="E519">
            <v>1</v>
          </cell>
          <cell r="F519" t="str">
            <v>MERCURY VAPOUR 80W</v>
          </cell>
          <cell r="G519" t="str">
            <v>WOOD POLE</v>
          </cell>
          <cell r="H519">
            <v>1</v>
          </cell>
          <cell r="I519">
            <v>10.809914000000001</v>
          </cell>
          <cell r="J519">
            <v>11.926803266827147</v>
          </cell>
          <cell r="K519">
            <v>17.445660541395373</v>
          </cell>
          <cell r="L519">
            <v>40.182377808222519</v>
          </cell>
        </row>
        <row r="520">
          <cell r="A520" t="str">
            <v>MVA0020-ST-0810-002-B</v>
          </cell>
          <cell r="B520" t="str">
            <v>MVA0020-ST</v>
          </cell>
          <cell r="C520" t="str">
            <v>Mercury Vapour 80</v>
          </cell>
          <cell r="D520">
            <v>810</v>
          </cell>
          <cell r="E520">
            <v>2</v>
          </cell>
          <cell r="F520" t="str">
            <v>MERCURY VAPOUR 80W</v>
          </cell>
          <cell r="G520" t="str">
            <v>WOOD POLE</v>
          </cell>
          <cell r="H520">
            <v>1</v>
          </cell>
          <cell r="I520">
            <v>10.809914000000001</v>
          </cell>
          <cell r="J520">
            <v>11.926803266827147</v>
          </cell>
          <cell r="K520">
            <v>17.445660541395373</v>
          </cell>
          <cell r="L520">
            <v>40.182377808222519</v>
          </cell>
        </row>
        <row r="521">
          <cell r="A521" t="str">
            <v>MVA0020-ST-0810-003-B</v>
          </cell>
          <cell r="B521" t="str">
            <v>MVA0020-ST</v>
          </cell>
          <cell r="C521" t="str">
            <v>Mercury Vapour 80</v>
          </cell>
          <cell r="D521">
            <v>810</v>
          </cell>
          <cell r="E521">
            <v>3</v>
          </cell>
          <cell r="F521" t="str">
            <v>MERCURY VAPOUR 80W</v>
          </cell>
          <cell r="G521" t="str">
            <v>WOOD POLE</v>
          </cell>
          <cell r="H521">
            <v>1</v>
          </cell>
          <cell r="I521">
            <v>10.809914000000001</v>
          </cell>
          <cell r="J521">
            <v>11.926803266827147</v>
          </cell>
          <cell r="K521">
            <v>17.445660541395373</v>
          </cell>
          <cell r="L521">
            <v>40.182377808222519</v>
          </cell>
        </row>
        <row r="522">
          <cell r="A522" t="str">
            <v>MVA0020-ST-0810-004-B</v>
          </cell>
          <cell r="B522" t="str">
            <v>MVA0020-ST</v>
          </cell>
          <cell r="C522" t="str">
            <v>Mercury Vapour 80</v>
          </cell>
          <cell r="D522">
            <v>810</v>
          </cell>
          <cell r="E522">
            <v>4</v>
          </cell>
          <cell r="F522" t="str">
            <v>MERCURY VAPOUR 80W</v>
          </cell>
          <cell r="G522" t="str">
            <v>WOOD POLE</v>
          </cell>
          <cell r="H522">
            <v>1</v>
          </cell>
          <cell r="I522">
            <v>10.809914000000001</v>
          </cell>
          <cell r="J522">
            <v>11.926803266827147</v>
          </cell>
          <cell r="K522">
            <v>17.445660541395373</v>
          </cell>
          <cell r="L522">
            <v>40.182377808222519</v>
          </cell>
        </row>
        <row r="523">
          <cell r="A523" t="str">
            <v>MVA0020-ST-0820-002-B</v>
          </cell>
          <cell r="B523" t="str">
            <v>MVA0020-ST</v>
          </cell>
          <cell r="C523" t="str">
            <v>Mercury Vapour 80</v>
          </cell>
          <cell r="D523">
            <v>820</v>
          </cell>
          <cell r="E523">
            <v>2</v>
          </cell>
          <cell r="F523" t="str">
            <v>MERCURY VAPOUR 80W</v>
          </cell>
          <cell r="G523" t="str">
            <v>SHARED OR NO POLE</v>
          </cell>
          <cell r="H523">
            <v>3</v>
          </cell>
          <cell r="I523">
            <v>0</v>
          </cell>
          <cell r="J523">
            <v>11.926803266827147</v>
          </cell>
          <cell r="K523">
            <v>17.445660541395373</v>
          </cell>
          <cell r="L523">
            <v>29.37246380822252</v>
          </cell>
        </row>
        <row r="524">
          <cell r="A524" t="str">
            <v>MVA0020-ST-0990-001-B</v>
          </cell>
          <cell r="B524" t="str">
            <v>MVA0020-ST</v>
          </cell>
          <cell r="C524" t="str">
            <v>Mercury Vapour 80</v>
          </cell>
          <cell r="D524">
            <v>990</v>
          </cell>
          <cell r="E524">
            <v>1</v>
          </cell>
          <cell r="F524" t="str">
            <v>MERCURY VAPOUR 80W</v>
          </cell>
          <cell r="G524" t="str">
            <v>STEEL POLE</v>
          </cell>
          <cell r="H524">
            <v>1</v>
          </cell>
          <cell r="I524">
            <v>9.8748837500000004</v>
          </cell>
          <cell r="J524">
            <v>11.926803266827147</v>
          </cell>
          <cell r="K524">
            <v>17.445660541395373</v>
          </cell>
          <cell r="L524">
            <v>39.247347558222522</v>
          </cell>
        </row>
        <row r="525">
          <cell r="A525" t="str">
            <v>MVA0020-ST-0990-002-B</v>
          </cell>
          <cell r="B525" t="str">
            <v>MVA0020-ST</v>
          </cell>
          <cell r="C525" t="str">
            <v>Mercury Vapour 80</v>
          </cell>
          <cell r="D525">
            <v>990</v>
          </cell>
          <cell r="E525">
            <v>2</v>
          </cell>
          <cell r="F525" t="str">
            <v>MERCURY VAPOUR 80W</v>
          </cell>
          <cell r="G525" t="str">
            <v>STEEL POLE</v>
          </cell>
          <cell r="H525">
            <v>1</v>
          </cell>
          <cell r="I525">
            <v>9.8748837500000004</v>
          </cell>
          <cell r="J525">
            <v>11.926803266827147</v>
          </cell>
          <cell r="K525">
            <v>17.445660541395373</v>
          </cell>
          <cell r="L525">
            <v>39.247347558222522</v>
          </cell>
        </row>
        <row r="526">
          <cell r="A526" t="str">
            <v>MVA0020-ST-0990-003-B</v>
          </cell>
          <cell r="B526" t="str">
            <v>MVA0020-ST</v>
          </cell>
          <cell r="C526" t="str">
            <v>Mercury Vapour 80</v>
          </cell>
          <cell r="D526">
            <v>990</v>
          </cell>
          <cell r="E526">
            <v>3</v>
          </cell>
          <cell r="F526" t="str">
            <v>MERCURY VAPOUR 80W</v>
          </cell>
          <cell r="G526" t="str">
            <v>STEEL POLE</v>
          </cell>
          <cell r="H526">
            <v>1</v>
          </cell>
          <cell r="I526">
            <v>9.8748837500000004</v>
          </cell>
          <cell r="J526">
            <v>11.926803266827147</v>
          </cell>
          <cell r="K526">
            <v>17.445660541395373</v>
          </cell>
          <cell r="L526">
            <v>39.247347558222522</v>
          </cell>
        </row>
        <row r="527">
          <cell r="A527" t="str">
            <v>MVA0020-ST-0990-004-B</v>
          </cell>
          <cell r="B527" t="str">
            <v>MVA0020-ST</v>
          </cell>
          <cell r="C527" t="str">
            <v>Mercury Vapour 80</v>
          </cell>
          <cell r="D527">
            <v>990</v>
          </cell>
          <cell r="E527">
            <v>4</v>
          </cell>
          <cell r="F527" t="str">
            <v>MERCURY VAPOUR 80W</v>
          </cell>
          <cell r="G527" t="str">
            <v>STEEL POLE</v>
          </cell>
          <cell r="H527">
            <v>1</v>
          </cell>
          <cell r="I527">
            <v>9.8748837500000004</v>
          </cell>
          <cell r="J527">
            <v>11.926803266827147</v>
          </cell>
          <cell r="K527">
            <v>17.445660541395373</v>
          </cell>
          <cell r="L527">
            <v>39.247347558222522</v>
          </cell>
        </row>
        <row r="528">
          <cell r="A528" t="str">
            <v>MVA0020-ST-1000-001-B</v>
          </cell>
          <cell r="B528" t="str">
            <v>MVA0020-ST</v>
          </cell>
          <cell r="C528" t="str">
            <v>Mercury Vapour 80</v>
          </cell>
          <cell r="D528">
            <v>1000</v>
          </cell>
          <cell r="E528">
            <v>1</v>
          </cell>
          <cell r="F528" t="str">
            <v>MERCURY VAPOUR 80W</v>
          </cell>
          <cell r="G528" t="str">
            <v>STEEL POLE</v>
          </cell>
          <cell r="H528">
            <v>2</v>
          </cell>
          <cell r="I528">
            <v>9.8748837500000004</v>
          </cell>
          <cell r="J528">
            <v>11.926803266827147</v>
          </cell>
          <cell r="K528">
            <v>17.445660541395373</v>
          </cell>
          <cell r="L528">
            <v>34.309905683222517</v>
          </cell>
        </row>
        <row r="529">
          <cell r="A529" t="str">
            <v>MVA0020-ST-1000-002-B</v>
          </cell>
          <cell r="B529" t="str">
            <v>MVA0020-ST</v>
          </cell>
          <cell r="C529" t="str">
            <v>Mercury Vapour 80</v>
          </cell>
          <cell r="D529">
            <v>1000</v>
          </cell>
          <cell r="E529">
            <v>2</v>
          </cell>
          <cell r="F529" t="str">
            <v>MERCURY VAPOUR 80W</v>
          </cell>
          <cell r="G529" t="str">
            <v>STEEL POLE</v>
          </cell>
          <cell r="H529">
            <v>2</v>
          </cell>
          <cell r="I529">
            <v>9.8748837500000004</v>
          </cell>
          <cell r="J529">
            <v>11.926803266827147</v>
          </cell>
          <cell r="K529">
            <v>17.445660541395373</v>
          </cell>
          <cell r="L529">
            <v>34.309905683222517</v>
          </cell>
        </row>
        <row r="530">
          <cell r="A530" t="str">
            <v>MVA0020-ST-1000-004-B</v>
          </cell>
          <cell r="B530" t="str">
            <v>MVA0020-ST</v>
          </cell>
          <cell r="C530" t="str">
            <v>Mercury Vapour 80</v>
          </cell>
          <cell r="D530">
            <v>1000</v>
          </cell>
          <cell r="E530">
            <v>4</v>
          </cell>
          <cell r="F530" t="str">
            <v>MERCURY VAPOUR 80W</v>
          </cell>
          <cell r="G530" t="str">
            <v>STEEL POLE</v>
          </cell>
          <cell r="H530">
            <v>2</v>
          </cell>
          <cell r="I530">
            <v>9.8748837500000004</v>
          </cell>
          <cell r="J530">
            <v>11.926803266827147</v>
          </cell>
          <cell r="K530">
            <v>17.445660541395373</v>
          </cell>
          <cell r="L530">
            <v>34.309905683222517</v>
          </cell>
        </row>
        <row r="531">
          <cell r="A531" t="str">
            <v>MVA0020-ST-1260-001-B</v>
          </cell>
          <cell r="B531" t="str">
            <v>MVA0020-ST</v>
          </cell>
          <cell r="C531" t="str">
            <v>Mercury Vapour 80</v>
          </cell>
          <cell r="D531">
            <v>1260</v>
          </cell>
          <cell r="E531">
            <v>1</v>
          </cell>
          <cell r="F531" t="str">
            <v>MERCURY VAPOUR 80W</v>
          </cell>
          <cell r="G531" t="str">
            <v>WOOD POLE</v>
          </cell>
          <cell r="H531">
            <v>2</v>
          </cell>
          <cell r="I531">
            <v>10.809914000000001</v>
          </cell>
          <cell r="J531">
            <v>11.926803266827147</v>
          </cell>
          <cell r="K531">
            <v>17.445660541395373</v>
          </cell>
          <cell r="L531">
            <v>34.777420808222523</v>
          </cell>
        </row>
        <row r="532">
          <cell r="A532" t="str">
            <v>MVA0020-ST-1260-002-B</v>
          </cell>
          <cell r="B532" t="str">
            <v>MVA0020-ST</v>
          </cell>
          <cell r="C532" t="str">
            <v>Mercury Vapour 80</v>
          </cell>
          <cell r="D532">
            <v>1260</v>
          </cell>
          <cell r="E532">
            <v>2</v>
          </cell>
          <cell r="F532" t="str">
            <v>MERCURY VAPOUR 80W</v>
          </cell>
          <cell r="G532" t="str">
            <v>WOOD POLE</v>
          </cell>
          <cell r="H532">
            <v>2</v>
          </cell>
          <cell r="I532">
            <v>10.809914000000001</v>
          </cell>
          <cell r="J532">
            <v>11.926803266827147</v>
          </cell>
          <cell r="K532">
            <v>17.445660541395373</v>
          </cell>
          <cell r="L532">
            <v>34.777420808222523</v>
          </cell>
        </row>
        <row r="533">
          <cell r="A533" t="str">
            <v>MVA0020-ST-1460-002-B</v>
          </cell>
          <cell r="B533" t="str">
            <v>MVA0020-ST</v>
          </cell>
          <cell r="C533" t="str">
            <v>Mercury Vapour 80</v>
          </cell>
          <cell r="D533">
            <v>1460</v>
          </cell>
          <cell r="E533">
            <v>2</v>
          </cell>
          <cell r="F533" t="str">
            <v>MERCURY VAPOUR 80W</v>
          </cell>
          <cell r="G533" t="str">
            <v>STEEL POLE</v>
          </cell>
          <cell r="H533">
            <v>3</v>
          </cell>
          <cell r="I533">
            <v>9.8748837500000004</v>
          </cell>
          <cell r="J533">
            <v>11.926803266827147</v>
          </cell>
          <cell r="K533">
            <v>17.445660541395373</v>
          </cell>
          <cell r="L533">
            <v>32.66409172488919</v>
          </cell>
        </row>
        <row r="534">
          <cell r="A534" t="str">
            <v>MVA0080-ST-0001-006-B</v>
          </cell>
          <cell r="B534" t="str">
            <v>MVA0080-ST</v>
          </cell>
          <cell r="C534" t="str">
            <v>Mercury Vapour 125</v>
          </cell>
          <cell r="D534">
            <v>1</v>
          </cell>
          <cell r="E534">
            <v>6</v>
          </cell>
          <cell r="F534" t="str">
            <v>NO CAPITAL</v>
          </cell>
          <cell r="G534" t="str">
            <v>NO CAPITAL</v>
          </cell>
          <cell r="H534">
            <v>1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MVA0080-ST-0010-001-B</v>
          </cell>
          <cell r="B535" t="str">
            <v>MVA0080-ST</v>
          </cell>
          <cell r="C535" t="str">
            <v>Mercury Vapour 125</v>
          </cell>
          <cell r="D535">
            <v>10</v>
          </cell>
          <cell r="E535">
            <v>1</v>
          </cell>
          <cell r="F535" t="str">
            <v>MERCURY VAPOUR 80W</v>
          </cell>
          <cell r="G535" t="str">
            <v>SHARED OR NO POLE</v>
          </cell>
          <cell r="H535">
            <v>1</v>
          </cell>
          <cell r="I535">
            <v>0</v>
          </cell>
          <cell r="J535">
            <v>11.942012179071074</v>
          </cell>
          <cell r="K535">
            <v>17.631857041395374</v>
          </cell>
          <cell r="L535">
            <v>29.573869220466449</v>
          </cell>
        </row>
        <row r="536">
          <cell r="A536" t="str">
            <v>MVA0080-ST-0010-002-B</v>
          </cell>
          <cell r="B536" t="str">
            <v>MVA0080-ST</v>
          </cell>
          <cell r="C536" t="str">
            <v>Mercury Vapour 125</v>
          </cell>
          <cell r="D536">
            <v>10</v>
          </cell>
          <cell r="E536">
            <v>2</v>
          </cell>
          <cell r="F536" t="str">
            <v>MERCURY VAPOUR 80W</v>
          </cell>
          <cell r="G536" t="str">
            <v>SHARED OR NO POLE</v>
          </cell>
          <cell r="H536">
            <v>1</v>
          </cell>
          <cell r="I536">
            <v>0</v>
          </cell>
          <cell r="J536">
            <v>11.942012179071074</v>
          </cell>
          <cell r="K536">
            <v>17.631857041395374</v>
          </cell>
          <cell r="L536">
            <v>29.573869220466449</v>
          </cell>
        </row>
        <row r="537">
          <cell r="A537" t="str">
            <v>MVA0080-ST-0740-002-B</v>
          </cell>
          <cell r="B537" t="str">
            <v>MVA0080-ST</v>
          </cell>
          <cell r="C537" t="str">
            <v>Mercury Vapour 125</v>
          </cell>
          <cell r="D537">
            <v>740</v>
          </cell>
          <cell r="E537">
            <v>2</v>
          </cell>
          <cell r="F537" t="str">
            <v>MERCURY VAPOUR 80W</v>
          </cell>
          <cell r="G537" t="str">
            <v>SHARED OR NO POLE</v>
          </cell>
          <cell r="H537">
            <v>2</v>
          </cell>
          <cell r="I537">
            <v>0</v>
          </cell>
          <cell r="J537">
            <v>11.942012179071074</v>
          </cell>
          <cell r="K537">
            <v>17.631857041395374</v>
          </cell>
          <cell r="L537">
            <v>29.573869220466449</v>
          </cell>
        </row>
        <row r="538">
          <cell r="A538" t="str">
            <v>MVA0080-ST-0810-001-B</v>
          </cell>
          <cell r="B538" t="str">
            <v>MVA0080-ST</v>
          </cell>
          <cell r="C538" t="str">
            <v>Mercury Vapour 125</v>
          </cell>
          <cell r="D538">
            <v>810</v>
          </cell>
          <cell r="E538">
            <v>1</v>
          </cell>
          <cell r="F538" t="str">
            <v>MERCURY VAPOUR 80W</v>
          </cell>
          <cell r="G538" t="str">
            <v>WOOD POLE</v>
          </cell>
          <cell r="H538">
            <v>1</v>
          </cell>
          <cell r="I538">
            <v>10.809914000000001</v>
          </cell>
          <cell r="J538">
            <v>11.942012179071074</v>
          </cell>
          <cell r="K538">
            <v>17.631857041395374</v>
          </cell>
          <cell r="L538">
            <v>40.383783220466448</v>
          </cell>
        </row>
        <row r="539">
          <cell r="A539" t="str">
            <v>MVA0080-ST-0810-002-B</v>
          </cell>
          <cell r="B539" t="str">
            <v>MVA0080-ST</v>
          </cell>
          <cell r="C539" t="str">
            <v>Mercury Vapour 125</v>
          </cell>
          <cell r="D539">
            <v>810</v>
          </cell>
          <cell r="E539">
            <v>2</v>
          </cell>
          <cell r="F539" t="str">
            <v>MERCURY VAPOUR 80W</v>
          </cell>
          <cell r="G539" t="str">
            <v>WOOD POLE</v>
          </cell>
          <cell r="H539">
            <v>1</v>
          </cell>
          <cell r="I539">
            <v>10.809914000000001</v>
          </cell>
          <cell r="J539">
            <v>11.942012179071074</v>
          </cell>
          <cell r="K539">
            <v>17.631857041395374</v>
          </cell>
          <cell r="L539">
            <v>40.383783220466448</v>
          </cell>
        </row>
        <row r="540">
          <cell r="A540" t="str">
            <v>MVA0080-ST-0820-001-B</v>
          </cell>
          <cell r="B540" t="str">
            <v>MVA0080-ST</v>
          </cell>
          <cell r="C540" t="str">
            <v>Mercury Vapour 125</v>
          </cell>
          <cell r="D540">
            <v>820</v>
          </cell>
          <cell r="E540">
            <v>1</v>
          </cell>
          <cell r="F540" t="str">
            <v>MERCURY VAPOUR 80W</v>
          </cell>
          <cell r="G540" t="str">
            <v>SHARED OR NO POLE</v>
          </cell>
          <cell r="H540">
            <v>3</v>
          </cell>
          <cell r="I540">
            <v>0</v>
          </cell>
          <cell r="J540">
            <v>11.942012179071074</v>
          </cell>
          <cell r="K540">
            <v>17.631857041395374</v>
          </cell>
          <cell r="L540">
            <v>29.573869220466449</v>
          </cell>
        </row>
        <row r="541">
          <cell r="A541" t="str">
            <v>MVA0080-ST-0990-001-B</v>
          </cell>
          <cell r="B541" t="str">
            <v>MVA0080-ST</v>
          </cell>
          <cell r="C541" t="str">
            <v>Mercury Vapour 125</v>
          </cell>
          <cell r="D541">
            <v>990</v>
          </cell>
          <cell r="E541">
            <v>1</v>
          </cell>
          <cell r="F541" t="str">
            <v>MERCURY VAPOUR 80W</v>
          </cell>
          <cell r="G541" t="str">
            <v>STEEL POLE</v>
          </cell>
          <cell r="H541">
            <v>1</v>
          </cell>
          <cell r="I541">
            <v>9.8748837500000004</v>
          </cell>
          <cell r="J541">
            <v>11.942012179071074</v>
          </cell>
          <cell r="K541">
            <v>17.631857041395374</v>
          </cell>
          <cell r="L541">
            <v>39.448752970466451</v>
          </cell>
        </row>
        <row r="542">
          <cell r="A542" t="str">
            <v>MVA0080-ST-0990-002-B</v>
          </cell>
          <cell r="B542" t="str">
            <v>MVA0080-ST</v>
          </cell>
          <cell r="C542" t="str">
            <v>Mercury Vapour 125</v>
          </cell>
          <cell r="D542">
            <v>990</v>
          </cell>
          <cell r="E542">
            <v>2</v>
          </cell>
          <cell r="F542" t="str">
            <v>MERCURY VAPOUR 80W</v>
          </cell>
          <cell r="G542" t="str">
            <v>STEEL POLE</v>
          </cell>
          <cell r="H542">
            <v>1</v>
          </cell>
          <cell r="I542">
            <v>9.8748837500000004</v>
          </cell>
          <cell r="J542">
            <v>11.942012179071074</v>
          </cell>
          <cell r="K542">
            <v>17.631857041395374</v>
          </cell>
          <cell r="L542">
            <v>39.448752970466451</v>
          </cell>
        </row>
        <row r="543">
          <cell r="A543" t="str">
            <v>MVA0080-ST-1000-001-B</v>
          </cell>
          <cell r="B543" t="str">
            <v>MVA0080-ST</v>
          </cell>
          <cell r="C543" t="str">
            <v>Mercury Vapour 125</v>
          </cell>
          <cell r="D543">
            <v>1000</v>
          </cell>
          <cell r="E543">
            <v>1</v>
          </cell>
          <cell r="F543" t="str">
            <v>MERCURY VAPOUR 80W</v>
          </cell>
          <cell r="G543" t="str">
            <v>STEEL POLE</v>
          </cell>
          <cell r="H543">
            <v>2</v>
          </cell>
          <cell r="I543">
            <v>9.8748837500000004</v>
          </cell>
          <cell r="J543">
            <v>11.942012179071074</v>
          </cell>
          <cell r="K543">
            <v>17.631857041395374</v>
          </cell>
          <cell r="L543">
            <v>34.511311095466446</v>
          </cell>
        </row>
        <row r="544">
          <cell r="A544" t="str">
            <v>MVA0120-ST-0001-006-B</v>
          </cell>
          <cell r="B544" t="str">
            <v>MVA0120-ST</v>
          </cell>
          <cell r="C544" t="str">
            <v>Mercury Vapour 160</v>
          </cell>
          <cell r="D544">
            <v>1</v>
          </cell>
          <cell r="E544">
            <v>6</v>
          </cell>
          <cell r="F544" t="str">
            <v>NO CAPITAL</v>
          </cell>
          <cell r="G544" t="str">
            <v>NO CAPITAL</v>
          </cell>
          <cell r="H544">
            <v>1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 t="str">
            <v>MVA0170-ST-0020-001-B</v>
          </cell>
          <cell r="B545" t="str">
            <v>MVA0170-ST</v>
          </cell>
          <cell r="C545" t="str">
            <v>Mercury Vapour 175</v>
          </cell>
          <cell r="D545">
            <v>20</v>
          </cell>
          <cell r="E545">
            <v>1</v>
          </cell>
          <cell r="F545" t="str">
            <v xml:space="preserve">MERCURY VAPOUR 250W </v>
          </cell>
          <cell r="G545" t="str">
            <v>SHARED OR NO POLE</v>
          </cell>
          <cell r="H545">
            <v>1</v>
          </cell>
          <cell r="I545">
            <v>0</v>
          </cell>
          <cell r="J545">
            <v>20.90933996573774</v>
          </cell>
          <cell r="K545">
            <v>17.631857041395374</v>
          </cell>
          <cell r="L545">
            <v>38.541197007133114</v>
          </cell>
        </row>
        <row r="546">
          <cell r="A546" t="str">
            <v>MVA0190-ST-0020-001-B</v>
          </cell>
          <cell r="B546" t="str">
            <v>MVA0190-ST</v>
          </cell>
          <cell r="C546" t="str">
            <v>Mercury Vapour 250</v>
          </cell>
          <cell r="D546">
            <v>20</v>
          </cell>
          <cell r="E546">
            <v>1</v>
          </cell>
          <cell r="F546" t="str">
            <v xml:space="preserve">MERCURY VAPOUR 250W </v>
          </cell>
          <cell r="G546" t="str">
            <v>SHARED OR NO POLE</v>
          </cell>
          <cell r="H546">
            <v>1</v>
          </cell>
          <cell r="I546">
            <v>0</v>
          </cell>
          <cell r="J546">
            <v>21.284971165737741</v>
          </cell>
          <cell r="K546">
            <v>19.307625541395375</v>
          </cell>
          <cell r="L546">
            <v>40.592596707133112</v>
          </cell>
        </row>
        <row r="547">
          <cell r="A547" t="str">
            <v>MVA0190-ST-0020-002-B</v>
          </cell>
          <cell r="B547" t="str">
            <v>MVA0190-ST</v>
          </cell>
          <cell r="C547" t="str">
            <v>Mercury Vapour 250</v>
          </cell>
          <cell r="D547">
            <v>20</v>
          </cell>
          <cell r="E547">
            <v>2</v>
          </cell>
          <cell r="F547" t="str">
            <v xml:space="preserve">MERCURY VAPOUR 250W </v>
          </cell>
          <cell r="G547" t="str">
            <v>SHARED OR NO POLE</v>
          </cell>
          <cell r="H547">
            <v>1</v>
          </cell>
          <cell r="I547">
            <v>0</v>
          </cell>
          <cell r="J547">
            <v>21.284971165737741</v>
          </cell>
          <cell r="K547">
            <v>19.307625541395375</v>
          </cell>
          <cell r="L547">
            <v>40.592596707133112</v>
          </cell>
        </row>
        <row r="548">
          <cell r="A548" t="str">
            <v>MVA0190-ST-0020-003-B</v>
          </cell>
          <cell r="B548" t="str">
            <v>MVA0190-ST</v>
          </cell>
          <cell r="C548" t="str">
            <v>Mercury Vapour 250</v>
          </cell>
          <cell r="D548">
            <v>20</v>
          </cell>
          <cell r="E548">
            <v>3</v>
          </cell>
          <cell r="F548" t="str">
            <v xml:space="preserve">MERCURY VAPOUR 250W </v>
          </cell>
          <cell r="G548" t="str">
            <v>SHARED OR NO POLE</v>
          </cell>
          <cell r="H548">
            <v>1</v>
          </cell>
          <cell r="I548">
            <v>0</v>
          </cell>
          <cell r="J548">
            <v>21.284971165737741</v>
          </cell>
          <cell r="K548">
            <v>19.307625541395375</v>
          </cell>
          <cell r="L548">
            <v>40.592596707133112</v>
          </cell>
        </row>
        <row r="549">
          <cell r="A549" t="str">
            <v>MVA0190-ST-0020-004-B</v>
          </cell>
          <cell r="B549" t="str">
            <v>MVA0190-ST</v>
          </cell>
          <cell r="C549" t="str">
            <v>Mercury Vapour 250</v>
          </cell>
          <cell r="D549">
            <v>20</v>
          </cell>
          <cell r="E549">
            <v>4</v>
          </cell>
          <cell r="F549" t="str">
            <v xml:space="preserve">MERCURY VAPOUR 250W </v>
          </cell>
          <cell r="G549" t="str">
            <v>SHARED OR NO POLE</v>
          </cell>
          <cell r="H549">
            <v>1</v>
          </cell>
          <cell r="I549">
            <v>0</v>
          </cell>
          <cell r="J549">
            <v>21.284971165737741</v>
          </cell>
          <cell r="K549">
            <v>19.307625541395375</v>
          </cell>
          <cell r="L549">
            <v>40.592596707133112</v>
          </cell>
        </row>
        <row r="550">
          <cell r="A550" t="str">
            <v>MVA0190-ST-0200-001-B</v>
          </cell>
          <cell r="B550" t="str">
            <v>MVA0190-ST</v>
          </cell>
          <cell r="C550" t="str">
            <v>Mercury Vapour 250</v>
          </cell>
          <cell r="D550">
            <v>200</v>
          </cell>
          <cell r="E550">
            <v>1</v>
          </cell>
          <cell r="F550" t="str">
            <v xml:space="preserve">MERCURY VAPOUR 250W </v>
          </cell>
          <cell r="G550" t="str">
            <v>WOOD POLE</v>
          </cell>
          <cell r="H550">
            <v>1</v>
          </cell>
          <cell r="I550">
            <v>10.809914000000001</v>
          </cell>
          <cell r="J550">
            <v>21.284971165737741</v>
          </cell>
          <cell r="K550">
            <v>19.307625541395375</v>
          </cell>
          <cell r="L550">
            <v>51.402510707133111</v>
          </cell>
        </row>
        <row r="551">
          <cell r="A551" t="str">
            <v>MVA0190-ST-0200-002-B</v>
          </cell>
          <cell r="B551" t="str">
            <v>MVA0190-ST</v>
          </cell>
          <cell r="C551" t="str">
            <v>Mercury Vapour 250</v>
          </cell>
          <cell r="D551">
            <v>200</v>
          </cell>
          <cell r="E551">
            <v>2</v>
          </cell>
          <cell r="F551" t="str">
            <v xml:space="preserve">MERCURY VAPOUR 250W </v>
          </cell>
          <cell r="G551" t="str">
            <v>WOOD POLE</v>
          </cell>
          <cell r="H551">
            <v>1</v>
          </cell>
          <cell r="I551">
            <v>10.809914000000001</v>
          </cell>
          <cell r="J551">
            <v>21.284971165737741</v>
          </cell>
          <cell r="K551">
            <v>19.307625541395375</v>
          </cell>
          <cell r="L551">
            <v>51.402510707133111</v>
          </cell>
        </row>
        <row r="552">
          <cell r="A552" t="str">
            <v>MVA0190-ST-0200-003-B</v>
          </cell>
          <cell r="B552" t="str">
            <v>MVA0190-ST</v>
          </cell>
          <cell r="C552" t="str">
            <v>Mercury Vapour 250</v>
          </cell>
          <cell r="D552">
            <v>200</v>
          </cell>
          <cell r="E552">
            <v>3</v>
          </cell>
          <cell r="F552" t="str">
            <v xml:space="preserve">MERCURY VAPOUR 250W </v>
          </cell>
          <cell r="G552" t="str">
            <v>WOOD POLE</v>
          </cell>
          <cell r="H552">
            <v>1</v>
          </cell>
          <cell r="I552">
            <v>10.809914000000001</v>
          </cell>
          <cell r="J552">
            <v>21.284971165737741</v>
          </cell>
          <cell r="K552">
            <v>19.307625541395375</v>
          </cell>
          <cell r="L552">
            <v>51.402510707133111</v>
          </cell>
        </row>
        <row r="553">
          <cell r="A553" t="str">
            <v>MVA0190-ST-0200-004-B</v>
          </cell>
          <cell r="B553" t="str">
            <v>MVA0190-ST</v>
          </cell>
          <cell r="C553" t="str">
            <v>Mercury Vapour 250</v>
          </cell>
          <cell r="D553">
            <v>200</v>
          </cell>
          <cell r="E553">
            <v>4</v>
          </cell>
          <cell r="F553" t="str">
            <v xml:space="preserve">MERCURY VAPOUR 250W </v>
          </cell>
          <cell r="G553" t="str">
            <v>WOOD POLE</v>
          </cell>
          <cell r="H553">
            <v>1</v>
          </cell>
          <cell r="I553">
            <v>10.809914000000001</v>
          </cell>
          <cell r="J553">
            <v>21.284971165737741</v>
          </cell>
          <cell r="K553">
            <v>19.307625541395375</v>
          </cell>
          <cell r="L553">
            <v>51.402510707133111</v>
          </cell>
        </row>
        <row r="554">
          <cell r="A554" t="str">
            <v>MVA0190-ST-0290-001-B</v>
          </cell>
          <cell r="B554" t="str">
            <v>MVA0190-ST</v>
          </cell>
          <cell r="C554" t="str">
            <v>Mercury Vapour 250</v>
          </cell>
          <cell r="D554">
            <v>290</v>
          </cell>
          <cell r="E554">
            <v>1</v>
          </cell>
          <cell r="F554" t="str">
            <v xml:space="preserve">MERCURY VAPOUR 250W </v>
          </cell>
          <cell r="G554" t="str">
            <v>STEEL POLE</v>
          </cell>
          <cell r="H554">
            <v>1</v>
          </cell>
          <cell r="I554">
            <v>9.8748837500000004</v>
          </cell>
          <cell r="J554">
            <v>21.284971165737741</v>
          </cell>
          <cell r="K554">
            <v>19.307625541395375</v>
          </cell>
          <cell r="L554">
            <v>50.467480457133114</v>
          </cell>
        </row>
        <row r="555">
          <cell r="A555" t="str">
            <v>MVA0190-ST-0290-002-B</v>
          </cell>
          <cell r="B555" t="str">
            <v>MVA0190-ST</v>
          </cell>
          <cell r="C555" t="str">
            <v>Mercury Vapour 250</v>
          </cell>
          <cell r="D555">
            <v>290</v>
          </cell>
          <cell r="E555">
            <v>2</v>
          </cell>
          <cell r="F555" t="str">
            <v xml:space="preserve">MERCURY VAPOUR 250W </v>
          </cell>
          <cell r="G555" t="str">
            <v>STEEL POLE</v>
          </cell>
          <cell r="H555">
            <v>1</v>
          </cell>
          <cell r="I555">
            <v>9.8748837500000004</v>
          </cell>
          <cell r="J555">
            <v>21.284971165737741</v>
          </cell>
          <cell r="K555">
            <v>19.307625541395375</v>
          </cell>
          <cell r="L555">
            <v>50.467480457133114</v>
          </cell>
        </row>
        <row r="556">
          <cell r="A556" t="str">
            <v>MVA0190-ST-0290-003-B</v>
          </cell>
          <cell r="B556" t="str">
            <v>MVA0190-ST</v>
          </cell>
          <cell r="C556" t="str">
            <v>Mercury Vapour 250</v>
          </cell>
          <cell r="D556">
            <v>290</v>
          </cell>
          <cell r="E556">
            <v>3</v>
          </cell>
          <cell r="F556" t="str">
            <v xml:space="preserve">MERCURY VAPOUR 250W </v>
          </cell>
          <cell r="G556" t="str">
            <v>STEEL POLE</v>
          </cell>
          <cell r="H556">
            <v>1</v>
          </cell>
          <cell r="I556">
            <v>9.8748837500000004</v>
          </cell>
          <cell r="J556">
            <v>21.284971165737741</v>
          </cell>
          <cell r="K556">
            <v>19.307625541395375</v>
          </cell>
          <cell r="L556">
            <v>50.467480457133114</v>
          </cell>
        </row>
        <row r="557">
          <cell r="A557" t="str">
            <v>MVA0190-ST-0290-004-B</v>
          </cell>
          <cell r="B557" t="str">
            <v>MVA0190-ST</v>
          </cell>
          <cell r="C557" t="str">
            <v>Mercury Vapour 250</v>
          </cell>
          <cell r="D557">
            <v>290</v>
          </cell>
          <cell r="E557">
            <v>4</v>
          </cell>
          <cell r="F557" t="str">
            <v xml:space="preserve">MERCURY VAPOUR 250W </v>
          </cell>
          <cell r="G557" t="str">
            <v>STEEL POLE</v>
          </cell>
          <cell r="H557">
            <v>1</v>
          </cell>
          <cell r="I557">
            <v>9.8748837500000004</v>
          </cell>
          <cell r="J557">
            <v>21.284971165737741</v>
          </cell>
          <cell r="K557">
            <v>19.307625541395375</v>
          </cell>
          <cell r="L557">
            <v>50.467480457133114</v>
          </cell>
        </row>
        <row r="558">
          <cell r="A558" t="str">
            <v>MVA0190-ST-0370-001-B</v>
          </cell>
          <cell r="B558" t="str">
            <v>MVA0190-ST</v>
          </cell>
          <cell r="C558" t="str">
            <v>Mercury Vapour 250</v>
          </cell>
          <cell r="D558">
            <v>370</v>
          </cell>
          <cell r="E558">
            <v>1</v>
          </cell>
          <cell r="F558" t="str">
            <v xml:space="preserve">MERCURY VAPOUR 250W </v>
          </cell>
          <cell r="G558" t="str">
            <v>STEEL POLE</v>
          </cell>
          <cell r="H558">
            <v>2</v>
          </cell>
          <cell r="I558">
            <v>9.8748837500000004</v>
          </cell>
          <cell r="J558">
            <v>21.284971165737741</v>
          </cell>
          <cell r="K558">
            <v>19.307625541395375</v>
          </cell>
          <cell r="L558">
            <v>45.530038582133109</v>
          </cell>
        </row>
        <row r="559">
          <cell r="A559" t="str">
            <v>MVA0190-ST-0370-002-B</v>
          </cell>
          <cell r="B559" t="str">
            <v>MVA0190-ST</v>
          </cell>
          <cell r="C559" t="str">
            <v>Mercury Vapour 250</v>
          </cell>
          <cell r="D559">
            <v>370</v>
          </cell>
          <cell r="E559">
            <v>2</v>
          </cell>
          <cell r="F559" t="str">
            <v xml:space="preserve">MERCURY VAPOUR 250W </v>
          </cell>
          <cell r="G559" t="str">
            <v>STEEL POLE</v>
          </cell>
          <cell r="H559">
            <v>2</v>
          </cell>
          <cell r="I559">
            <v>9.8748837500000004</v>
          </cell>
          <cell r="J559">
            <v>21.284971165737741</v>
          </cell>
          <cell r="K559">
            <v>19.307625541395375</v>
          </cell>
          <cell r="L559">
            <v>45.530038582133109</v>
          </cell>
        </row>
        <row r="560">
          <cell r="A560" t="str">
            <v>MVA0190-ST-0450-002-B</v>
          </cell>
          <cell r="B560" t="str">
            <v>MVA0190-ST</v>
          </cell>
          <cell r="C560" t="str">
            <v>Mercury Vapour 250</v>
          </cell>
          <cell r="D560">
            <v>450</v>
          </cell>
          <cell r="E560">
            <v>2</v>
          </cell>
          <cell r="F560" t="str">
            <v xml:space="preserve">MERCURY VAPOUR 250W </v>
          </cell>
          <cell r="G560" t="str">
            <v>STEEL POLE</v>
          </cell>
          <cell r="H560">
            <v>4</v>
          </cell>
          <cell r="I560">
            <v>9.8748837500000004</v>
          </cell>
          <cell r="J560">
            <v>21.284971165737741</v>
          </cell>
          <cell r="K560">
            <v>19.307625541395375</v>
          </cell>
          <cell r="L560">
            <v>43.061317644633114</v>
          </cell>
        </row>
        <row r="561">
          <cell r="A561" t="str">
            <v>MVA0190-ST-0570-004-B</v>
          </cell>
          <cell r="B561" t="str">
            <v>MVA0190-ST</v>
          </cell>
          <cell r="C561" t="str">
            <v>Mercury Vapour 250</v>
          </cell>
          <cell r="D561">
            <v>570</v>
          </cell>
          <cell r="E561">
            <v>4</v>
          </cell>
          <cell r="F561" t="str">
            <v xml:space="preserve">MERCURY VAPOUR 250W </v>
          </cell>
          <cell r="G561" t="str">
            <v>R/BOUT COLUMN</v>
          </cell>
          <cell r="H561">
            <v>4</v>
          </cell>
          <cell r="I561">
            <v>9.8748837500000004</v>
          </cell>
          <cell r="J561">
            <v>21.284971165737741</v>
          </cell>
          <cell r="K561">
            <v>19.307625541395375</v>
          </cell>
          <cell r="L561">
            <v>43.061317644633114</v>
          </cell>
        </row>
        <row r="562">
          <cell r="A562" t="str">
            <v>MVA0190-ST-0780-002-B</v>
          </cell>
          <cell r="B562" t="str">
            <v>MVA0190-ST</v>
          </cell>
          <cell r="C562" t="str">
            <v>Mercury Vapour 250</v>
          </cell>
          <cell r="D562">
            <v>780</v>
          </cell>
          <cell r="E562">
            <v>2</v>
          </cell>
          <cell r="F562" t="str">
            <v xml:space="preserve">MERCURY VAPOUR 250W </v>
          </cell>
          <cell r="G562" t="str">
            <v>WOOD POLE</v>
          </cell>
          <cell r="H562">
            <v>2</v>
          </cell>
          <cell r="I562">
            <v>10.809914000000001</v>
          </cell>
          <cell r="J562">
            <v>21.284971165737741</v>
          </cell>
          <cell r="K562">
            <v>19.307625541395375</v>
          </cell>
          <cell r="L562">
            <v>45.997553707133115</v>
          </cell>
        </row>
        <row r="563">
          <cell r="A563" t="str">
            <v>MVA0190-ST-0940-001-B</v>
          </cell>
          <cell r="B563" t="str">
            <v>MVA0190-ST</v>
          </cell>
          <cell r="C563" t="str">
            <v>Mercury Vapour 250</v>
          </cell>
          <cell r="D563">
            <v>940</v>
          </cell>
          <cell r="E563">
            <v>1</v>
          </cell>
          <cell r="F563" t="str">
            <v xml:space="preserve">MERCURY VAPOUR 250W </v>
          </cell>
          <cell r="G563" t="str">
            <v>SHARED OR NO POLE</v>
          </cell>
          <cell r="H563">
            <v>2</v>
          </cell>
          <cell r="I563">
            <v>0</v>
          </cell>
          <cell r="J563">
            <v>21.284971165737741</v>
          </cell>
          <cell r="K563">
            <v>19.307625541395375</v>
          </cell>
          <cell r="L563">
            <v>40.592596707133112</v>
          </cell>
        </row>
        <row r="564">
          <cell r="A564" t="str">
            <v>MVA0190-ST-0940-002-B</v>
          </cell>
          <cell r="B564" t="str">
            <v>MVA0190-ST</v>
          </cell>
          <cell r="C564" t="str">
            <v>Mercury Vapour 250</v>
          </cell>
          <cell r="D564">
            <v>940</v>
          </cell>
          <cell r="E564">
            <v>2</v>
          </cell>
          <cell r="F564" t="str">
            <v xml:space="preserve">MERCURY VAPOUR 250W </v>
          </cell>
          <cell r="G564" t="str">
            <v>SHARED OR NO POLE</v>
          </cell>
          <cell r="H564">
            <v>2</v>
          </cell>
          <cell r="I564">
            <v>0</v>
          </cell>
          <cell r="J564">
            <v>21.284971165737741</v>
          </cell>
          <cell r="K564">
            <v>19.307625541395375</v>
          </cell>
          <cell r="L564">
            <v>40.592596707133112</v>
          </cell>
        </row>
        <row r="565">
          <cell r="A565" t="str">
            <v>MVA0220-ST-0001-006-B</v>
          </cell>
          <cell r="B565" t="str">
            <v>MVA0220-ST</v>
          </cell>
          <cell r="C565" t="str">
            <v>Mercury Vapour 400</v>
          </cell>
          <cell r="D565">
            <v>1</v>
          </cell>
          <cell r="E565">
            <v>6</v>
          </cell>
          <cell r="F565" t="str">
            <v>NO CAPITAL</v>
          </cell>
          <cell r="G565" t="str">
            <v>NO CAPITAL</v>
          </cell>
          <cell r="H565">
            <v>1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MVA0220-ST-0030-001-B</v>
          </cell>
          <cell r="B566" t="str">
            <v>MVA0220-ST</v>
          </cell>
          <cell r="C566" t="str">
            <v>Mercury Vapour 400</v>
          </cell>
          <cell r="D566">
            <v>30</v>
          </cell>
          <cell r="E566">
            <v>1</v>
          </cell>
          <cell r="F566" t="str">
            <v>MERCURY VAPOUR 400W</v>
          </cell>
          <cell r="G566" t="str">
            <v>SHARED OR NO POLE</v>
          </cell>
          <cell r="H566">
            <v>1</v>
          </cell>
          <cell r="I566">
            <v>0</v>
          </cell>
          <cell r="J566">
            <v>21.782358685737737</v>
          </cell>
          <cell r="K566">
            <v>27.195341041395373</v>
          </cell>
          <cell r="L566">
            <v>48.977699727133114</v>
          </cell>
        </row>
        <row r="567">
          <cell r="A567" t="str">
            <v>MVA0220-ST-0030-002-B</v>
          </cell>
          <cell r="B567" t="str">
            <v>MVA0220-ST</v>
          </cell>
          <cell r="C567" t="str">
            <v>Mercury Vapour 400</v>
          </cell>
          <cell r="D567">
            <v>30</v>
          </cell>
          <cell r="E567">
            <v>2</v>
          </cell>
          <cell r="F567" t="str">
            <v>MERCURY VAPOUR 400W</v>
          </cell>
          <cell r="G567" t="str">
            <v>SHARED OR NO POLE</v>
          </cell>
          <cell r="H567">
            <v>1</v>
          </cell>
          <cell r="I567">
            <v>0</v>
          </cell>
          <cell r="J567">
            <v>21.782358685737737</v>
          </cell>
          <cell r="K567">
            <v>27.195341041395373</v>
          </cell>
          <cell r="L567">
            <v>48.977699727133114</v>
          </cell>
        </row>
        <row r="568">
          <cell r="A568" t="str">
            <v>MVA0220-ST-0030-004-B</v>
          </cell>
          <cell r="B568" t="str">
            <v>MVA0220-ST</v>
          </cell>
          <cell r="C568" t="str">
            <v>Mercury Vapour 400</v>
          </cell>
          <cell r="D568">
            <v>30</v>
          </cell>
          <cell r="E568">
            <v>4</v>
          </cell>
          <cell r="F568" t="str">
            <v>MERCURY VAPOUR 400W</v>
          </cell>
          <cell r="G568" t="str">
            <v>SHARED OR NO POLE</v>
          </cell>
          <cell r="H568">
            <v>1</v>
          </cell>
          <cell r="I568">
            <v>0</v>
          </cell>
          <cell r="J568">
            <v>21.782358685737737</v>
          </cell>
          <cell r="K568">
            <v>27.195341041395373</v>
          </cell>
          <cell r="L568">
            <v>48.977699727133114</v>
          </cell>
        </row>
        <row r="569">
          <cell r="A569" t="str">
            <v>MVA0220-ST-0210-001-B</v>
          </cell>
          <cell r="B569" t="str">
            <v>MVA0220-ST</v>
          </cell>
          <cell r="C569" t="str">
            <v>Mercury Vapour 400</v>
          </cell>
          <cell r="D569">
            <v>210</v>
          </cell>
          <cell r="E569">
            <v>1</v>
          </cell>
          <cell r="F569" t="str">
            <v>MERCURY VAPOUR 400W</v>
          </cell>
          <cell r="G569" t="str">
            <v>WOOD POLE</v>
          </cell>
          <cell r="H569">
            <v>1</v>
          </cell>
          <cell r="I569">
            <v>10.809914000000001</v>
          </cell>
          <cell r="J569">
            <v>21.782358685737737</v>
          </cell>
          <cell r="K569">
            <v>27.195341041395373</v>
          </cell>
          <cell r="L569">
            <v>59.787613727133113</v>
          </cell>
        </row>
        <row r="570">
          <cell r="A570" t="str">
            <v>MVA0220-ST-0210-002-B</v>
          </cell>
          <cell r="B570" t="str">
            <v>MVA0220-ST</v>
          </cell>
          <cell r="C570" t="str">
            <v>Mercury Vapour 400</v>
          </cell>
          <cell r="D570">
            <v>210</v>
          </cell>
          <cell r="E570">
            <v>2</v>
          </cell>
          <cell r="F570" t="str">
            <v>MERCURY VAPOUR 400W</v>
          </cell>
          <cell r="G570" t="str">
            <v>WOOD POLE</v>
          </cell>
          <cell r="H570">
            <v>1</v>
          </cell>
          <cell r="I570">
            <v>10.809914000000001</v>
          </cell>
          <cell r="J570">
            <v>21.782358685737737</v>
          </cell>
          <cell r="K570">
            <v>27.195341041395373</v>
          </cell>
          <cell r="L570">
            <v>59.787613727133113</v>
          </cell>
        </row>
        <row r="571">
          <cell r="A571" t="str">
            <v>MVA0220-ST-0210-004-B</v>
          </cell>
          <cell r="B571" t="str">
            <v>MVA0220-ST</v>
          </cell>
          <cell r="C571" t="str">
            <v>Mercury Vapour 400</v>
          </cell>
          <cell r="D571">
            <v>210</v>
          </cell>
          <cell r="E571">
            <v>4</v>
          </cell>
          <cell r="F571" t="str">
            <v>MERCURY VAPOUR 400W</v>
          </cell>
          <cell r="G571" t="str">
            <v>WOOD POLE</v>
          </cell>
          <cell r="H571">
            <v>1</v>
          </cell>
          <cell r="I571">
            <v>10.809914000000001</v>
          </cell>
          <cell r="J571">
            <v>21.782358685737737</v>
          </cell>
          <cell r="K571">
            <v>27.195341041395373</v>
          </cell>
          <cell r="L571">
            <v>59.787613727133113</v>
          </cell>
        </row>
        <row r="572">
          <cell r="A572" t="str">
            <v>MVA0220-ST-0300-001-B</v>
          </cell>
          <cell r="B572" t="str">
            <v>MVA0220-ST</v>
          </cell>
          <cell r="C572" t="str">
            <v>Mercury Vapour 400</v>
          </cell>
          <cell r="D572">
            <v>300</v>
          </cell>
          <cell r="E572">
            <v>1</v>
          </cell>
          <cell r="F572" t="str">
            <v>MERCURY VAPOUR 400W</v>
          </cell>
          <cell r="G572" t="str">
            <v>STEEL POLE</v>
          </cell>
          <cell r="H572">
            <v>1</v>
          </cell>
          <cell r="I572">
            <v>9.8748837500000004</v>
          </cell>
          <cell r="J572">
            <v>21.782358685737737</v>
          </cell>
          <cell r="K572">
            <v>27.195341041395373</v>
          </cell>
          <cell r="L572">
            <v>58.852583477133116</v>
          </cell>
        </row>
        <row r="573">
          <cell r="A573" t="str">
            <v>MVA0220-ST-0300-002-B</v>
          </cell>
          <cell r="B573" t="str">
            <v>MVA0220-ST</v>
          </cell>
          <cell r="C573" t="str">
            <v>Mercury Vapour 400</v>
          </cell>
          <cell r="D573">
            <v>300</v>
          </cell>
          <cell r="E573">
            <v>2</v>
          </cell>
          <cell r="F573" t="str">
            <v>MERCURY VAPOUR 400W</v>
          </cell>
          <cell r="G573" t="str">
            <v>STEEL POLE</v>
          </cell>
          <cell r="H573">
            <v>1</v>
          </cell>
          <cell r="I573">
            <v>9.8748837500000004</v>
          </cell>
          <cell r="J573">
            <v>21.782358685737737</v>
          </cell>
          <cell r="K573">
            <v>27.195341041395373</v>
          </cell>
          <cell r="L573">
            <v>58.852583477133116</v>
          </cell>
        </row>
        <row r="574">
          <cell r="A574" t="str">
            <v>MVA0220-ST-0380-001-B</v>
          </cell>
          <cell r="B574" t="str">
            <v>MVA0220-ST</v>
          </cell>
          <cell r="C574" t="str">
            <v>Mercury Vapour 400</v>
          </cell>
          <cell r="D574">
            <v>380</v>
          </cell>
          <cell r="E574">
            <v>1</v>
          </cell>
          <cell r="F574" t="str">
            <v>MERCURY VAPOUR 400W</v>
          </cell>
          <cell r="G574" t="str">
            <v>STEEL POLE</v>
          </cell>
          <cell r="H574">
            <v>2</v>
          </cell>
          <cell r="I574">
            <v>9.8748837500000004</v>
          </cell>
          <cell r="J574">
            <v>21.782358685737737</v>
          </cell>
          <cell r="K574">
            <v>27.195341041395373</v>
          </cell>
          <cell r="L574">
            <v>53.915141602133112</v>
          </cell>
        </row>
        <row r="575">
          <cell r="A575" t="str">
            <v>MVA0220-ST-0380-002-B</v>
          </cell>
          <cell r="B575" t="str">
            <v>MVA0220-ST</v>
          </cell>
          <cell r="C575" t="str">
            <v>Mercury Vapour 400</v>
          </cell>
          <cell r="D575">
            <v>380</v>
          </cell>
          <cell r="E575">
            <v>2</v>
          </cell>
          <cell r="F575" t="str">
            <v>MERCURY VAPOUR 400W</v>
          </cell>
          <cell r="G575" t="str">
            <v>STEEL POLE</v>
          </cell>
          <cell r="H575">
            <v>2</v>
          </cell>
          <cell r="I575">
            <v>9.8748837500000004</v>
          </cell>
          <cell r="J575">
            <v>21.782358685737737</v>
          </cell>
          <cell r="K575">
            <v>27.195341041395373</v>
          </cell>
          <cell r="L575">
            <v>53.915141602133112</v>
          </cell>
        </row>
        <row r="576">
          <cell r="A576" t="str">
            <v>MVA0220-ST-0460-002-B</v>
          </cell>
          <cell r="B576" t="str">
            <v>MVA0220-ST</v>
          </cell>
          <cell r="C576" t="str">
            <v>Mercury Vapour 400</v>
          </cell>
          <cell r="D576">
            <v>460</v>
          </cell>
          <cell r="E576">
            <v>2</v>
          </cell>
          <cell r="F576" t="str">
            <v xml:space="preserve">MERCURY VAPOUR 400W </v>
          </cell>
          <cell r="G576" t="str">
            <v>STEEL POLE</v>
          </cell>
          <cell r="H576">
            <v>4</v>
          </cell>
          <cell r="I576">
            <v>9.8748837500000004</v>
          </cell>
          <cell r="J576">
            <v>21.782358685737737</v>
          </cell>
          <cell r="K576">
            <v>27.195341041395373</v>
          </cell>
          <cell r="L576">
            <v>51.446420664633116</v>
          </cell>
        </row>
        <row r="577">
          <cell r="A577" t="str">
            <v>MVA0220-ST-0790-002-B</v>
          </cell>
          <cell r="B577" t="str">
            <v>MVA0220-ST</v>
          </cell>
          <cell r="C577" t="str">
            <v>Mercury Vapour 400</v>
          </cell>
          <cell r="D577">
            <v>790</v>
          </cell>
          <cell r="E577">
            <v>2</v>
          </cell>
          <cell r="F577" t="str">
            <v>MERCURY VAPOUR 400W</v>
          </cell>
          <cell r="G577" t="str">
            <v>WOOD POLE</v>
          </cell>
          <cell r="H577">
            <v>2</v>
          </cell>
          <cell r="I577">
            <v>10.809914000000001</v>
          </cell>
          <cell r="J577">
            <v>21.782358685737737</v>
          </cell>
          <cell r="K577">
            <v>27.195341041395373</v>
          </cell>
          <cell r="L577">
            <v>54.382656727133117</v>
          </cell>
        </row>
        <row r="578">
          <cell r="A578" t="str">
            <v>MVA0220-ST-0950-001-B</v>
          </cell>
          <cell r="B578" t="str">
            <v>MVA0220-ST</v>
          </cell>
          <cell r="C578" t="str">
            <v>Mercury Vapour 400</v>
          </cell>
          <cell r="D578">
            <v>950</v>
          </cell>
          <cell r="E578">
            <v>1</v>
          </cell>
          <cell r="F578" t="str">
            <v>MERCURY VAPOUR 400W</v>
          </cell>
          <cell r="G578" t="str">
            <v>SHARED OR NO POLE</v>
          </cell>
          <cell r="H578">
            <v>2</v>
          </cell>
          <cell r="I578">
            <v>0</v>
          </cell>
          <cell r="J578">
            <v>21.782358685737737</v>
          </cell>
          <cell r="K578">
            <v>27.195341041395373</v>
          </cell>
          <cell r="L578">
            <v>48.977699727133114</v>
          </cell>
        </row>
        <row r="579">
          <cell r="A579" t="str">
            <v>MVA0220-ST-0950-002-B</v>
          </cell>
          <cell r="B579" t="str">
            <v>MVA0220-ST</v>
          </cell>
          <cell r="C579" t="str">
            <v>Mercury Vapour 400</v>
          </cell>
          <cell r="D579">
            <v>950</v>
          </cell>
          <cell r="E579">
            <v>2</v>
          </cell>
          <cell r="F579" t="str">
            <v>MERCURY VAPOUR 400W</v>
          </cell>
          <cell r="G579" t="str">
            <v>SHARED OR NO POLE</v>
          </cell>
          <cell r="H579">
            <v>2</v>
          </cell>
          <cell r="I579">
            <v>0</v>
          </cell>
          <cell r="J579">
            <v>21.782358685737737</v>
          </cell>
          <cell r="K579">
            <v>27.195341041395373</v>
          </cell>
          <cell r="L579">
            <v>48.977699727133114</v>
          </cell>
        </row>
        <row r="580">
          <cell r="A580" t="str">
            <v>MVA0250-ST-0300-001-B</v>
          </cell>
          <cell r="B580" t="str">
            <v>MVA0250-ST</v>
          </cell>
          <cell r="C580" t="str">
            <v>Mercury Vapour 500</v>
          </cell>
          <cell r="D580">
            <v>300</v>
          </cell>
          <cell r="E580">
            <v>1</v>
          </cell>
          <cell r="F580" t="str">
            <v>MERCURY VAPOUR 400W</v>
          </cell>
          <cell r="G580" t="str">
            <v>STEEL POLE</v>
          </cell>
          <cell r="H580">
            <v>1</v>
          </cell>
          <cell r="I580">
            <v>9.8748837500000004</v>
          </cell>
          <cell r="J580">
            <v>21.356643325737739</v>
          </cell>
          <cell r="K580">
            <v>19.283339041395376</v>
          </cell>
          <cell r="L580">
            <v>50.514866117133117</v>
          </cell>
        </row>
        <row r="581">
          <cell r="A581" t="str">
            <v>MVA0260-ST-0250-002-B</v>
          </cell>
          <cell r="B581" t="str">
            <v>MVA0260-ST</v>
          </cell>
          <cell r="C581" t="str">
            <v>Mercury Vapour 700</v>
          </cell>
          <cell r="D581">
            <v>250</v>
          </cell>
          <cell r="E581">
            <v>2</v>
          </cell>
          <cell r="F581" t="str">
            <v>HIGH PRESSURE SODIUM 600W HIGH MAST</v>
          </cell>
          <cell r="G581" t="str">
            <v>WOOD POLE</v>
          </cell>
          <cell r="H581">
            <v>1</v>
          </cell>
          <cell r="I581">
            <v>10.809914000000001</v>
          </cell>
          <cell r="J581">
            <v>22.029929869737739</v>
          </cell>
          <cell r="K581">
            <v>22.799484541395373</v>
          </cell>
          <cell r="L581">
            <v>55.639328411133114</v>
          </cell>
        </row>
        <row r="582">
          <cell r="A582" t="str">
            <v>MVA0290-ST-0001-006-B</v>
          </cell>
          <cell r="B582" t="str">
            <v>MVA0290-ST</v>
          </cell>
          <cell r="C582" t="str">
            <v>Mercury Vapour 1000</v>
          </cell>
          <cell r="D582">
            <v>1</v>
          </cell>
          <cell r="E582">
            <v>6</v>
          </cell>
          <cell r="F582" t="str">
            <v>NO CAPITAL</v>
          </cell>
          <cell r="G582" t="str">
            <v>NO CAPITAL</v>
          </cell>
          <cell r="H582">
            <v>1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 t="str">
            <v>MVA0290-ST-1040-002-B</v>
          </cell>
          <cell r="B583" t="str">
            <v>MVA0290-ST</v>
          </cell>
          <cell r="C583" t="str">
            <v>Mercury Vapour 1000</v>
          </cell>
          <cell r="D583">
            <v>1040</v>
          </cell>
          <cell r="E583">
            <v>2</v>
          </cell>
          <cell r="F583" t="str">
            <v xml:space="preserve">METAL HALIDE 1000W FLOODLIGHT </v>
          </cell>
          <cell r="G583" t="str">
            <v>SHARED OR NO POLE</v>
          </cell>
          <cell r="H583">
            <v>2</v>
          </cell>
          <cell r="I583">
            <v>0</v>
          </cell>
          <cell r="J583">
            <v>25.20509290973774</v>
          </cell>
          <cell r="K583">
            <v>41.964231541395371</v>
          </cell>
          <cell r="L583">
            <v>67.169324451133107</v>
          </cell>
        </row>
        <row r="584">
          <cell r="A584" t="str">
            <v>FLU0350-ST-1620-005-B</v>
          </cell>
          <cell r="B584" t="str">
            <v>FLU0350-ST</v>
          </cell>
          <cell r="C584" t="str">
            <v>Compact Fluorescent 1x42</v>
          </cell>
          <cell r="D584">
            <v>1620</v>
          </cell>
          <cell r="E584">
            <v>5</v>
          </cell>
          <cell r="F584" t="str">
            <v>COMPACT FLUORESCENT 42W</v>
          </cell>
          <cell r="G584" t="str">
            <v>SHARED OR NO POLE</v>
          </cell>
          <cell r="H584">
            <v>1</v>
          </cell>
          <cell r="I584">
            <v>0</v>
          </cell>
          <cell r="J584">
            <v>17.273484663393553</v>
          </cell>
          <cell r="K584">
            <v>20.208924541395373</v>
          </cell>
          <cell r="L584">
            <v>37.482409204788922</v>
          </cell>
        </row>
        <row r="585">
          <cell r="A585" t="str">
            <v>HPS0010-ST-0040-005-B</v>
          </cell>
          <cell r="B585" t="str">
            <v>HPS0010-ST</v>
          </cell>
          <cell r="C585" t="str">
            <v>High Pressure Sodium 50</v>
          </cell>
          <cell r="D585">
            <v>40</v>
          </cell>
          <cell r="E585">
            <v>5</v>
          </cell>
          <cell r="F585" t="str">
            <v>HIGH PRESSURE SODIUM 70W (100)</v>
          </cell>
          <cell r="G585" t="str">
            <v>SHARED OR NO POLE</v>
          </cell>
          <cell r="H585">
            <v>1</v>
          </cell>
          <cell r="I585">
            <v>0</v>
          </cell>
          <cell r="J585">
            <v>14.826410533171334</v>
          </cell>
          <cell r="K585">
            <v>21.299118541395373</v>
          </cell>
          <cell r="L585">
            <v>36.125529074566707</v>
          </cell>
        </row>
        <row r="586">
          <cell r="A586" t="str">
            <v>HPS0010-ST-0360-005-B</v>
          </cell>
          <cell r="B586" t="str">
            <v>HPS0010-ST</v>
          </cell>
          <cell r="C586" t="str">
            <v>High Pressure Sodium 50</v>
          </cell>
          <cell r="D586">
            <v>360</v>
          </cell>
          <cell r="E586">
            <v>5</v>
          </cell>
          <cell r="F586" t="str">
            <v>HIGH PRESSURE SODIUM 70W (100)</v>
          </cell>
          <cell r="G586" t="str">
            <v>STEEL POLE</v>
          </cell>
          <cell r="H586">
            <v>1</v>
          </cell>
          <cell r="I586">
            <v>9.8748837500000004</v>
          </cell>
          <cell r="J586">
            <v>14.826410533171334</v>
          </cell>
          <cell r="K586">
            <v>21.299118541395373</v>
          </cell>
          <cell r="L586">
            <v>46.000412824566709</v>
          </cell>
        </row>
        <row r="587">
          <cell r="A587" t="str">
            <v>HPS0020-ST-0040-005-B</v>
          </cell>
          <cell r="B587" t="str">
            <v>HPS0020-ST</v>
          </cell>
          <cell r="C587" t="str">
            <v>High Pressure Sodium 70</v>
          </cell>
          <cell r="D587">
            <v>40</v>
          </cell>
          <cell r="E587">
            <v>5</v>
          </cell>
          <cell r="F587" t="str">
            <v>HIGH PRESSURE SODIUM 70W (100)</v>
          </cell>
          <cell r="G587" t="str">
            <v>SHARED OR NO POLE</v>
          </cell>
          <cell r="H587">
            <v>1</v>
          </cell>
          <cell r="I587">
            <v>0</v>
          </cell>
          <cell r="J587">
            <v>14.608972032752845</v>
          </cell>
          <cell r="K587">
            <v>20.476076041395373</v>
          </cell>
          <cell r="L587">
            <v>35.085048074148219</v>
          </cell>
        </row>
        <row r="588">
          <cell r="A588" t="str">
            <v>HPS0020-ST-0350-005-B</v>
          </cell>
          <cell r="B588" t="str">
            <v>HPS0020-ST</v>
          </cell>
          <cell r="C588" t="str">
            <v>High Pressure Sodium 70</v>
          </cell>
          <cell r="D588">
            <v>350</v>
          </cell>
          <cell r="E588">
            <v>5</v>
          </cell>
          <cell r="F588" t="str">
            <v>HIGH PRESSURE SODIUM 70W (100)</v>
          </cell>
          <cell r="G588" t="str">
            <v>WOOD POLE</v>
          </cell>
          <cell r="H588">
            <v>1</v>
          </cell>
          <cell r="I588">
            <v>10.809914000000001</v>
          </cell>
          <cell r="J588">
            <v>14.608972032752845</v>
          </cell>
          <cell r="K588">
            <v>20.476076041395373</v>
          </cell>
          <cell r="L588">
            <v>45.894962074148218</v>
          </cell>
        </row>
        <row r="589">
          <cell r="A589" t="str">
            <v>HPS0020-ST-0360-005-B</v>
          </cell>
          <cell r="B589" t="str">
            <v>HPS0020-ST</v>
          </cell>
          <cell r="C589" t="str">
            <v>High Pressure Sodium 70</v>
          </cell>
          <cell r="D589">
            <v>360</v>
          </cell>
          <cell r="E589">
            <v>5</v>
          </cell>
          <cell r="F589" t="str">
            <v>HIGH PRESSURE SODIUM 70W (100)</v>
          </cell>
          <cell r="G589" t="str">
            <v>STEEL POLE</v>
          </cell>
          <cell r="H589">
            <v>1</v>
          </cell>
          <cell r="I589">
            <v>9.8748837500000004</v>
          </cell>
          <cell r="J589">
            <v>14.608972032752845</v>
          </cell>
          <cell r="K589">
            <v>20.476076041395373</v>
          </cell>
          <cell r="L589">
            <v>44.959931824148221</v>
          </cell>
        </row>
        <row r="590">
          <cell r="A590" t="str">
            <v>HPS0020-ST-0730-005-B</v>
          </cell>
          <cell r="B590" t="str">
            <v>HPS0020-ST</v>
          </cell>
          <cell r="C590" t="str">
            <v>High Pressure Sodium 70</v>
          </cell>
          <cell r="D590">
            <v>730</v>
          </cell>
          <cell r="E590">
            <v>5</v>
          </cell>
          <cell r="F590" t="str">
            <v>HIGH PRESSURE SODIUM 70W (100)</v>
          </cell>
          <cell r="G590" t="str">
            <v>STEEL POLE</v>
          </cell>
          <cell r="H590">
            <v>2</v>
          </cell>
          <cell r="I590">
            <v>9.8748837500000004</v>
          </cell>
          <cell r="J590">
            <v>14.608972032752845</v>
          </cell>
          <cell r="K590">
            <v>20.476076041395373</v>
          </cell>
          <cell r="L590">
            <v>40.022489949148216</v>
          </cell>
        </row>
        <row r="591">
          <cell r="A591" t="str">
            <v>HPS0020-ST-0750-005-B</v>
          </cell>
          <cell r="B591" t="str">
            <v>HPS0020-ST</v>
          </cell>
          <cell r="C591" t="str">
            <v>High Pressure Sodium 70</v>
          </cell>
          <cell r="D591">
            <v>750</v>
          </cell>
          <cell r="E591">
            <v>5</v>
          </cell>
          <cell r="F591" t="str">
            <v>HIGH PRESSURE SODIUM 70W (100)</v>
          </cell>
          <cell r="G591" t="str">
            <v>SHARED OR NO POLE</v>
          </cell>
          <cell r="H591">
            <v>3</v>
          </cell>
          <cell r="I591">
            <v>0</v>
          </cell>
          <cell r="J591">
            <v>14.608972032752845</v>
          </cell>
          <cell r="K591">
            <v>20.476076041395373</v>
          </cell>
          <cell r="L591">
            <v>35.085048074148219</v>
          </cell>
        </row>
        <row r="592">
          <cell r="A592" t="str">
            <v>HPS0020-ST-0890-005-B</v>
          </cell>
          <cell r="B592" t="str">
            <v>HPS0020-ST</v>
          </cell>
          <cell r="C592" t="str">
            <v>High Pressure Sodium 70</v>
          </cell>
          <cell r="D592">
            <v>890</v>
          </cell>
          <cell r="E592">
            <v>5</v>
          </cell>
          <cell r="F592" t="str">
            <v>HIGH PRESSURE SODIUM 70W (100)</v>
          </cell>
          <cell r="G592" t="str">
            <v>SHARED OR NO POLE</v>
          </cell>
          <cell r="H592">
            <v>2</v>
          </cell>
          <cell r="I592">
            <v>0</v>
          </cell>
          <cell r="J592">
            <v>14.608972032752845</v>
          </cell>
          <cell r="K592">
            <v>20.476076041395373</v>
          </cell>
          <cell r="L592">
            <v>35.085048074148219</v>
          </cell>
        </row>
        <row r="593">
          <cell r="A593" t="str">
            <v>HPS0020-ST-0910-005-B</v>
          </cell>
          <cell r="B593" t="str">
            <v>HPS0020-ST</v>
          </cell>
          <cell r="C593" t="str">
            <v>High Pressure Sodium 70</v>
          </cell>
          <cell r="D593">
            <v>910</v>
          </cell>
          <cell r="E593">
            <v>5</v>
          </cell>
          <cell r="F593" t="str">
            <v>HIGH PRESSURE SODIUM 70W (100)</v>
          </cell>
          <cell r="G593" t="str">
            <v>WOOD POLE</v>
          </cell>
          <cell r="H593">
            <v>2</v>
          </cell>
          <cell r="I593">
            <v>10.809914000000001</v>
          </cell>
          <cell r="J593">
            <v>14.608972032752845</v>
          </cell>
          <cell r="K593">
            <v>20.476076041395373</v>
          </cell>
          <cell r="L593">
            <v>40.490005074148222</v>
          </cell>
        </row>
        <row r="594">
          <cell r="A594" t="str">
            <v>HPS0070-ST-0040-005-B</v>
          </cell>
          <cell r="B594" t="str">
            <v>HPS0070-ST</v>
          </cell>
          <cell r="C594" t="str">
            <v>High Pressure Sodium 100</v>
          </cell>
          <cell r="D594">
            <v>40</v>
          </cell>
          <cell r="E594">
            <v>5</v>
          </cell>
          <cell r="F594" t="str">
            <v>HIGH PRESSURE SODIUM 70W (100)</v>
          </cell>
          <cell r="G594" t="str">
            <v>SHARED OR NO POLE</v>
          </cell>
          <cell r="H594">
            <v>1</v>
          </cell>
          <cell r="I594">
            <v>0</v>
          </cell>
          <cell r="J594">
            <v>14.608972032752845</v>
          </cell>
          <cell r="K594">
            <v>20.476076041395373</v>
          </cell>
          <cell r="L594">
            <v>35.085048074148219</v>
          </cell>
        </row>
        <row r="595">
          <cell r="A595" t="str">
            <v>HPS0090-ST-0050-005-B</v>
          </cell>
          <cell r="B595" t="str">
            <v>HPS0090-ST</v>
          </cell>
          <cell r="C595" t="str">
            <v>High Pressure Sodium 150</v>
          </cell>
          <cell r="D595">
            <v>50</v>
          </cell>
          <cell r="E595">
            <v>5</v>
          </cell>
          <cell r="F595" t="str">
            <v>HIGH PRESSURE SODIUM 150W</v>
          </cell>
          <cell r="G595" t="str">
            <v>SHARED OR NO POLE</v>
          </cell>
          <cell r="H595">
            <v>1</v>
          </cell>
          <cell r="I595">
            <v>0</v>
          </cell>
          <cell r="J595">
            <v>26.110000210382704</v>
          </cell>
          <cell r="K595">
            <v>20.103683041395374</v>
          </cell>
          <cell r="L595">
            <v>46.213683251778079</v>
          </cell>
        </row>
        <row r="596">
          <cell r="A596" t="str">
            <v>HPS0090-ST-0220-005-B</v>
          </cell>
          <cell r="B596" t="str">
            <v>HPS0090-ST</v>
          </cell>
          <cell r="C596" t="str">
            <v>High Pressure Sodium 150</v>
          </cell>
          <cell r="D596">
            <v>220</v>
          </cell>
          <cell r="E596">
            <v>5</v>
          </cell>
          <cell r="F596" t="str">
            <v>HIGH PRESSURE SODIUM 150W</v>
          </cell>
          <cell r="G596" t="str">
            <v>WOOD POLE</v>
          </cell>
          <cell r="H596">
            <v>1</v>
          </cell>
          <cell r="I596">
            <v>10.809914000000001</v>
          </cell>
          <cell r="J596">
            <v>26.110000210382704</v>
          </cell>
          <cell r="K596">
            <v>20.103683041395374</v>
          </cell>
          <cell r="L596">
            <v>57.023597251778078</v>
          </cell>
        </row>
        <row r="597">
          <cell r="A597" t="str">
            <v>HPS0090-ST-0310-005-B</v>
          </cell>
          <cell r="B597" t="str">
            <v>HPS0090-ST</v>
          </cell>
          <cell r="C597" t="str">
            <v>High Pressure Sodium 150</v>
          </cell>
          <cell r="D597">
            <v>310</v>
          </cell>
          <cell r="E597">
            <v>5</v>
          </cell>
          <cell r="F597" t="str">
            <v>HIGH PRESSURE SODIUM 150W</v>
          </cell>
          <cell r="G597" t="str">
            <v>STEEL POLE</v>
          </cell>
          <cell r="H597">
            <v>1</v>
          </cell>
          <cell r="I597">
            <v>9.8748837500000004</v>
          </cell>
          <cell r="J597">
            <v>26.110000210382704</v>
          </cell>
          <cell r="K597">
            <v>20.103683041395374</v>
          </cell>
          <cell r="L597">
            <v>56.088567001778081</v>
          </cell>
        </row>
        <row r="598">
          <cell r="A598" t="str">
            <v>HPS0090-ST-0690-005-B</v>
          </cell>
          <cell r="B598" t="str">
            <v>HPS0090-ST</v>
          </cell>
          <cell r="C598" t="str">
            <v>High Pressure Sodium 150</v>
          </cell>
          <cell r="D598">
            <v>690</v>
          </cell>
          <cell r="E598">
            <v>5</v>
          </cell>
          <cell r="F598" t="str">
            <v>HIGH PRESSURE SODIUM 150W</v>
          </cell>
          <cell r="G598" t="str">
            <v>STEEL POLE</v>
          </cell>
          <cell r="H598">
            <v>2</v>
          </cell>
          <cell r="I598">
            <v>9.8748837500000004</v>
          </cell>
          <cell r="J598">
            <v>26.110000210382704</v>
          </cell>
          <cell r="K598">
            <v>20.103683041395374</v>
          </cell>
          <cell r="L598">
            <v>51.151125126778076</v>
          </cell>
        </row>
        <row r="599">
          <cell r="A599" t="str">
            <v>HPS0090-ST-0710-005-B</v>
          </cell>
          <cell r="B599" t="str">
            <v>HPS0090-ST</v>
          </cell>
          <cell r="C599" t="str">
            <v>High Pressure Sodium 150</v>
          </cell>
          <cell r="D599">
            <v>710</v>
          </cell>
          <cell r="E599">
            <v>5</v>
          </cell>
          <cell r="F599" t="str">
            <v>HIGH PRESSURE SODIUM 150W</v>
          </cell>
          <cell r="G599" t="str">
            <v>STEEL POLE</v>
          </cell>
          <cell r="H599">
            <v>3</v>
          </cell>
          <cell r="I599">
            <v>9.8748837500000004</v>
          </cell>
          <cell r="J599">
            <v>26.110000210382704</v>
          </cell>
          <cell r="K599">
            <v>20.103683041395374</v>
          </cell>
          <cell r="L599">
            <v>49.505311168444749</v>
          </cell>
        </row>
        <row r="600">
          <cell r="A600" t="str">
            <v>HPS0090-ST-0980-005-B</v>
          </cell>
          <cell r="B600" t="str">
            <v>HPS0090-ST</v>
          </cell>
          <cell r="C600" t="str">
            <v>High Pressure Sodium 150</v>
          </cell>
          <cell r="D600">
            <v>980</v>
          </cell>
          <cell r="E600">
            <v>5</v>
          </cell>
          <cell r="F600" t="str">
            <v>HIGH PRESSURE SODIUM 150W</v>
          </cell>
          <cell r="G600" t="str">
            <v>WOOD POLE</v>
          </cell>
          <cell r="H600">
            <v>2</v>
          </cell>
          <cell r="I600">
            <v>10.809914000000001</v>
          </cell>
          <cell r="J600">
            <v>26.110000210382704</v>
          </cell>
          <cell r="K600">
            <v>20.103683041395374</v>
          </cell>
          <cell r="L600">
            <v>51.618640251778082</v>
          </cell>
        </row>
        <row r="601">
          <cell r="A601" t="str">
            <v>HPS0090-ST-1010-005-B</v>
          </cell>
          <cell r="B601" t="str">
            <v>HPS0090-ST</v>
          </cell>
          <cell r="C601" t="str">
            <v>High Pressure Sodium 150</v>
          </cell>
          <cell r="D601">
            <v>1010</v>
          </cell>
          <cell r="E601">
            <v>5</v>
          </cell>
          <cell r="F601" t="str">
            <v>HIGH PRESSURE SODIUM 150W</v>
          </cell>
          <cell r="G601" t="str">
            <v>SHARED OR NO POLE</v>
          </cell>
          <cell r="H601">
            <v>2</v>
          </cell>
          <cell r="I601">
            <v>0</v>
          </cell>
          <cell r="J601">
            <v>26.110000210382704</v>
          </cell>
          <cell r="K601">
            <v>20.103683041395374</v>
          </cell>
          <cell r="L601">
            <v>46.213683251778079</v>
          </cell>
        </row>
        <row r="602">
          <cell r="A602" t="str">
            <v>HPS0090-ST-1360-005-B</v>
          </cell>
          <cell r="B602" t="str">
            <v>HPS0090-ST</v>
          </cell>
          <cell r="C602" t="str">
            <v>High Pressure Sodium 150</v>
          </cell>
          <cell r="D602">
            <v>1360</v>
          </cell>
          <cell r="E602">
            <v>5</v>
          </cell>
          <cell r="F602" t="str">
            <v>HIGH PRESSURE SODIUM 150W</v>
          </cell>
          <cell r="G602" t="str">
            <v>R/BOUT COLUMN</v>
          </cell>
          <cell r="H602">
            <v>3</v>
          </cell>
          <cell r="I602">
            <v>9.8748837500000004</v>
          </cell>
          <cell r="J602">
            <v>26.110000210382704</v>
          </cell>
          <cell r="K602">
            <v>20.103683041395374</v>
          </cell>
          <cell r="L602">
            <v>49.505311168444749</v>
          </cell>
        </row>
        <row r="603">
          <cell r="A603" t="str">
            <v>HPS0090-TA-0050-005-B</v>
          </cell>
          <cell r="B603" t="str">
            <v>HPS0090-TA</v>
          </cell>
          <cell r="C603" t="str">
            <v>High Pressure Sodium 150</v>
          </cell>
          <cell r="D603">
            <v>50</v>
          </cell>
          <cell r="E603">
            <v>5</v>
          </cell>
          <cell r="F603" t="str">
            <v>HIGH PRESSURE SODIUM 150W</v>
          </cell>
          <cell r="G603" t="str">
            <v>SHARED OR NO POLE</v>
          </cell>
          <cell r="H603">
            <v>1</v>
          </cell>
          <cell r="I603">
            <v>0</v>
          </cell>
          <cell r="J603">
            <v>27.628057742626627</v>
          </cell>
          <cell r="K603">
            <v>26.941682041395374</v>
          </cell>
          <cell r="L603">
            <v>54.569739784022005</v>
          </cell>
        </row>
        <row r="604">
          <cell r="A604" t="str">
            <v>HPS0090-TA-0220-005-B</v>
          </cell>
          <cell r="B604" t="str">
            <v>HPS0090-TA</v>
          </cell>
          <cell r="C604" t="str">
            <v>High Pressure Sodium 150</v>
          </cell>
          <cell r="D604">
            <v>220</v>
          </cell>
          <cell r="E604">
            <v>5</v>
          </cell>
          <cell r="F604" t="str">
            <v>HIGH PRESSURE SODIUM 150W</v>
          </cell>
          <cell r="G604" t="str">
            <v>WOOD POLE</v>
          </cell>
          <cell r="H604">
            <v>1</v>
          </cell>
          <cell r="I604">
            <v>10.809914000000001</v>
          </cell>
          <cell r="J604">
            <v>27.628057742626627</v>
          </cell>
          <cell r="K604">
            <v>26.941682041395374</v>
          </cell>
          <cell r="L604">
            <v>65.379653784022011</v>
          </cell>
        </row>
        <row r="605">
          <cell r="A605" t="str">
            <v>HPS0090-TA-0310-005-B</v>
          </cell>
          <cell r="B605" t="str">
            <v>HPS0090-TA</v>
          </cell>
          <cell r="C605" t="str">
            <v>High Pressure Sodium 150</v>
          </cell>
          <cell r="D605">
            <v>310</v>
          </cell>
          <cell r="E605">
            <v>5</v>
          </cell>
          <cell r="F605" t="str">
            <v>HIGH PRESSURE SODIUM 150W</v>
          </cell>
          <cell r="G605" t="str">
            <v>STEEL POLE</v>
          </cell>
          <cell r="H605">
            <v>1</v>
          </cell>
          <cell r="I605">
            <v>9.8748837500000004</v>
          </cell>
          <cell r="J605">
            <v>27.628057742626627</v>
          </cell>
          <cell r="K605">
            <v>26.941682041395374</v>
          </cell>
          <cell r="L605">
            <v>64.444623534022</v>
          </cell>
        </row>
        <row r="606">
          <cell r="A606" t="str">
            <v>HPS0090-TA-0690-005-B</v>
          </cell>
          <cell r="B606" t="str">
            <v>HPS0090-TA</v>
          </cell>
          <cell r="C606" t="str">
            <v>High Pressure Sodium 150</v>
          </cell>
          <cell r="D606">
            <v>690</v>
          </cell>
          <cell r="E606">
            <v>5</v>
          </cell>
          <cell r="F606" t="str">
            <v>HIGH PRESSURE SODIUM 150W</v>
          </cell>
          <cell r="G606" t="str">
            <v>STEEL POLE</v>
          </cell>
          <cell r="H606">
            <v>2</v>
          </cell>
          <cell r="I606">
            <v>9.8748837500000004</v>
          </cell>
          <cell r="J606">
            <v>27.628057742626627</v>
          </cell>
          <cell r="K606">
            <v>26.941682041395374</v>
          </cell>
          <cell r="L606">
            <v>59.507181659022002</v>
          </cell>
        </row>
        <row r="607">
          <cell r="A607" t="str">
            <v>HPS0090-TA-1010-005-B</v>
          </cell>
          <cell r="B607" t="str">
            <v>HPS0090-TA</v>
          </cell>
          <cell r="C607" t="str">
            <v>High Pressure Sodium 150</v>
          </cell>
          <cell r="D607">
            <v>1010</v>
          </cell>
          <cell r="E607">
            <v>5</v>
          </cell>
          <cell r="F607" t="str">
            <v>HIGH PRESSURE SODIUM 150W</v>
          </cell>
          <cell r="G607" t="str">
            <v>SHARED OR NO POLE</v>
          </cell>
          <cell r="H607">
            <v>2</v>
          </cell>
          <cell r="I607">
            <v>0</v>
          </cell>
          <cell r="J607">
            <v>27.628057742626627</v>
          </cell>
          <cell r="K607">
            <v>26.941682041395374</v>
          </cell>
          <cell r="L607">
            <v>54.569739784022005</v>
          </cell>
        </row>
        <row r="608">
          <cell r="A608" t="str">
            <v>HPS0090-TA-1370-005-B</v>
          </cell>
          <cell r="B608" t="str">
            <v>HPS0090-TA</v>
          </cell>
          <cell r="C608" t="str">
            <v>High Pressure Sodium 150</v>
          </cell>
          <cell r="D608">
            <v>1370</v>
          </cell>
          <cell r="E608">
            <v>5</v>
          </cell>
          <cell r="F608" t="str">
            <v>HIGH PRESSURE SODIUM 150W</v>
          </cell>
          <cell r="G608" t="str">
            <v>R/BOUT COLUMN</v>
          </cell>
          <cell r="H608">
            <v>4</v>
          </cell>
          <cell r="I608">
            <v>9.8748837500000004</v>
          </cell>
          <cell r="J608">
            <v>27.628057742626627</v>
          </cell>
          <cell r="K608">
            <v>26.941682041395374</v>
          </cell>
          <cell r="L608">
            <v>57.038460721522007</v>
          </cell>
        </row>
        <row r="609">
          <cell r="A609" t="str">
            <v>HPS0100-ST-0230-005-B</v>
          </cell>
          <cell r="B609" t="str">
            <v>HPS0100-ST</v>
          </cell>
          <cell r="C609" t="str">
            <v>High Pressure Sodium 220</v>
          </cell>
          <cell r="D609">
            <v>230</v>
          </cell>
          <cell r="E609">
            <v>5</v>
          </cell>
          <cell r="F609" t="str">
            <v>HIGH PRESSURE SODIUM 250W (210/220)</v>
          </cell>
          <cell r="G609" t="str">
            <v>WOOD POLE</v>
          </cell>
          <cell r="H609">
            <v>1</v>
          </cell>
          <cell r="I609">
            <v>10.809914000000001</v>
          </cell>
          <cell r="J609">
            <v>26.293978626504668</v>
          </cell>
          <cell r="K609">
            <v>20.813388541395373</v>
          </cell>
          <cell r="L609">
            <v>57.917281167900036</v>
          </cell>
        </row>
        <row r="610">
          <cell r="A610" t="str">
            <v>HPS0100-ST-0430-005-B</v>
          </cell>
          <cell r="B610" t="str">
            <v>HPS0100-ST</v>
          </cell>
          <cell r="C610" t="str">
            <v>High Pressure Sodium 220</v>
          </cell>
          <cell r="D610">
            <v>430</v>
          </cell>
          <cell r="E610">
            <v>5</v>
          </cell>
          <cell r="F610" t="str">
            <v>HIGH PRESSURE SODIUM 250W (210/220)</v>
          </cell>
          <cell r="G610" t="str">
            <v>STEEL POLE</v>
          </cell>
          <cell r="H610">
            <v>3</v>
          </cell>
          <cell r="I610">
            <v>9.8748837500000004</v>
          </cell>
          <cell r="J610">
            <v>26.293978626504668</v>
          </cell>
          <cell r="K610">
            <v>20.813388541395373</v>
          </cell>
          <cell r="L610">
            <v>50.398995084566707</v>
          </cell>
        </row>
        <row r="611">
          <cell r="A611" t="str">
            <v>HPS0110-ST-0060-005-B</v>
          </cell>
          <cell r="B611" t="str">
            <v>HPS0110-ST</v>
          </cell>
          <cell r="C611" t="str">
            <v>High Pressure Sodium 250</v>
          </cell>
          <cell r="D611">
            <v>60</v>
          </cell>
          <cell r="E611">
            <v>5</v>
          </cell>
          <cell r="F611" t="str">
            <v>HIGH PRESSURE SODIUM 250W (210/220)</v>
          </cell>
          <cell r="G611" t="str">
            <v>SHARED OR NO POLE</v>
          </cell>
          <cell r="H611">
            <v>1</v>
          </cell>
          <cell r="I611">
            <v>0</v>
          </cell>
          <cell r="J611">
            <v>26.264235842626629</v>
          </cell>
          <cell r="K611">
            <v>20.813388541395373</v>
          </cell>
          <cell r="L611">
            <v>47.077624384022002</v>
          </cell>
        </row>
        <row r="612">
          <cell r="A612" t="str">
            <v>HPS0110-ST-0230-005-B</v>
          </cell>
          <cell r="B612" t="str">
            <v>HPS0110-ST</v>
          </cell>
          <cell r="C612" t="str">
            <v>High Pressure Sodium 250</v>
          </cell>
          <cell r="D612">
            <v>230</v>
          </cell>
          <cell r="E612">
            <v>5</v>
          </cell>
          <cell r="F612" t="str">
            <v>HIGH PRESSURE SODIUM 250W (210/220)</v>
          </cell>
          <cell r="G612" t="str">
            <v>WOOD POLE</v>
          </cell>
          <cell r="H612">
            <v>1</v>
          </cell>
          <cell r="I612">
            <v>10.809914000000001</v>
          </cell>
          <cell r="J612">
            <v>26.264235842626629</v>
          </cell>
          <cell r="K612">
            <v>20.813388541395373</v>
          </cell>
          <cell r="L612">
            <v>57.887538384022001</v>
          </cell>
        </row>
        <row r="613">
          <cell r="A613" t="str">
            <v>HPS0110-ST-0320-005-B</v>
          </cell>
          <cell r="B613" t="str">
            <v>HPS0110-ST</v>
          </cell>
          <cell r="C613" t="str">
            <v>High Pressure Sodium 250</v>
          </cell>
          <cell r="D613">
            <v>320</v>
          </cell>
          <cell r="E613">
            <v>5</v>
          </cell>
          <cell r="F613" t="str">
            <v>HIGH PRESSURE SODIUM 250W (210/220)</v>
          </cell>
          <cell r="G613" t="str">
            <v>STEEL POLE</v>
          </cell>
          <cell r="H613">
            <v>1</v>
          </cell>
          <cell r="I613">
            <v>9.8748837500000004</v>
          </cell>
          <cell r="J613">
            <v>26.264235842626629</v>
          </cell>
          <cell r="K613">
            <v>20.813388541395373</v>
          </cell>
          <cell r="L613">
            <v>56.952508134022004</v>
          </cell>
        </row>
        <row r="614">
          <cell r="A614" t="str">
            <v>HPS0110-ST-0390-005-B</v>
          </cell>
          <cell r="B614" t="str">
            <v>HPS0110-ST</v>
          </cell>
          <cell r="C614" t="str">
            <v>High Pressure Sodium 250</v>
          </cell>
          <cell r="D614">
            <v>390</v>
          </cell>
          <cell r="E614">
            <v>5</v>
          </cell>
          <cell r="F614" t="str">
            <v>HIGH PRESSURE SODIUM 250W (210/220)</v>
          </cell>
          <cell r="G614" t="str">
            <v>STEEL POLE</v>
          </cell>
          <cell r="H614">
            <v>2</v>
          </cell>
          <cell r="I614">
            <v>9.8748837500000004</v>
          </cell>
          <cell r="J614">
            <v>26.264235842626629</v>
          </cell>
          <cell r="K614">
            <v>20.813388541395373</v>
          </cell>
          <cell r="L614">
            <v>52.015066259021999</v>
          </cell>
        </row>
        <row r="615">
          <cell r="A615" t="str">
            <v>HPS0110-ST-0470-005-B</v>
          </cell>
          <cell r="B615" t="str">
            <v>HPS0110-ST</v>
          </cell>
          <cell r="C615" t="str">
            <v>High Pressure Sodium 250</v>
          </cell>
          <cell r="D615">
            <v>470</v>
          </cell>
          <cell r="E615">
            <v>5</v>
          </cell>
          <cell r="F615" t="str">
            <v>HIGH PRESSURE SODIUM 250W (210/220)</v>
          </cell>
          <cell r="G615" t="str">
            <v>STEEL POLE</v>
          </cell>
          <cell r="H615">
            <v>4</v>
          </cell>
          <cell r="I615">
            <v>9.8748837500000004</v>
          </cell>
          <cell r="J615">
            <v>26.264235842626629</v>
          </cell>
          <cell r="K615">
            <v>20.813388541395373</v>
          </cell>
          <cell r="L615">
            <v>49.546345321522004</v>
          </cell>
        </row>
        <row r="616">
          <cell r="A616" t="str">
            <v>HPS0110-ST-0550-005-B</v>
          </cell>
          <cell r="B616" t="str">
            <v>HPS0110-ST</v>
          </cell>
          <cell r="C616" t="str">
            <v>High Pressure Sodium 250</v>
          </cell>
          <cell r="D616">
            <v>550</v>
          </cell>
          <cell r="E616">
            <v>5</v>
          </cell>
          <cell r="F616" t="str">
            <v>HIGH PRESSURE SODIUM 250W (210/220)</v>
          </cell>
          <cell r="G616" t="str">
            <v>R/BOUT COLUMN</v>
          </cell>
          <cell r="H616">
            <v>3</v>
          </cell>
          <cell r="I616">
            <v>9.8748837500000004</v>
          </cell>
          <cell r="J616">
            <v>26.264235842626629</v>
          </cell>
          <cell r="K616">
            <v>20.813388541395373</v>
          </cell>
          <cell r="L616">
            <v>50.369252300688672</v>
          </cell>
        </row>
        <row r="617">
          <cell r="A617" t="str">
            <v>HPS0110-ST-0590-005-B</v>
          </cell>
          <cell r="B617" t="str">
            <v>HPS0110-ST</v>
          </cell>
          <cell r="C617" t="str">
            <v>High Pressure Sodium 250</v>
          </cell>
          <cell r="D617">
            <v>590</v>
          </cell>
          <cell r="E617">
            <v>5</v>
          </cell>
          <cell r="F617" t="str">
            <v>HIGH PRESSURE SODIUM 250W (210/220)</v>
          </cell>
          <cell r="G617" t="str">
            <v>R/BOUT COLUMN</v>
          </cell>
          <cell r="H617">
            <v>4</v>
          </cell>
          <cell r="I617">
            <v>9.8748837500000004</v>
          </cell>
          <cell r="J617">
            <v>26.264235842626629</v>
          </cell>
          <cell r="K617">
            <v>20.813388541395373</v>
          </cell>
          <cell r="L617">
            <v>49.546345321522004</v>
          </cell>
        </row>
        <row r="618">
          <cell r="A618" t="str">
            <v>HPS0110-ST-0760-005-B</v>
          </cell>
          <cell r="B618" t="str">
            <v>HPS0110-ST</v>
          </cell>
          <cell r="C618" t="str">
            <v>High Pressure Sodium 250</v>
          </cell>
          <cell r="D618">
            <v>760</v>
          </cell>
          <cell r="E618">
            <v>5</v>
          </cell>
          <cell r="F618" t="str">
            <v>HIGH PRESSURE SODIUM 250W (210/220)</v>
          </cell>
          <cell r="G618" t="str">
            <v>WOOD POLE</v>
          </cell>
          <cell r="H618">
            <v>2</v>
          </cell>
          <cell r="I618">
            <v>10.809914000000001</v>
          </cell>
          <cell r="J618">
            <v>26.264235842626629</v>
          </cell>
          <cell r="K618">
            <v>20.813388541395373</v>
          </cell>
          <cell r="L618">
            <v>52.482581384022005</v>
          </cell>
        </row>
        <row r="619">
          <cell r="A619" t="str">
            <v>HPS0110-ST-0930-005-B</v>
          </cell>
          <cell r="B619" t="str">
            <v>HPS0110-ST</v>
          </cell>
          <cell r="C619" t="str">
            <v>High Pressure Sodium 250</v>
          </cell>
          <cell r="D619">
            <v>930</v>
          </cell>
          <cell r="E619">
            <v>5</v>
          </cell>
          <cell r="F619" t="str">
            <v>HIGH PRESSURE SODIUM 250W (210/220)</v>
          </cell>
          <cell r="G619" t="str">
            <v>WOOD POLE</v>
          </cell>
          <cell r="H619">
            <v>3</v>
          </cell>
          <cell r="I619">
            <v>10.809914000000001</v>
          </cell>
          <cell r="J619">
            <v>26.264235842626629</v>
          </cell>
          <cell r="K619">
            <v>20.813388541395373</v>
          </cell>
          <cell r="L619">
            <v>50.680929050688668</v>
          </cell>
        </row>
        <row r="620">
          <cell r="A620" t="str">
            <v>HPS0110-ST-0960-005-B</v>
          </cell>
          <cell r="B620" t="str">
            <v>HPS0110-ST</v>
          </cell>
          <cell r="C620" t="str">
            <v>High Pressure Sodium 250</v>
          </cell>
          <cell r="D620">
            <v>960</v>
          </cell>
          <cell r="E620">
            <v>5</v>
          </cell>
          <cell r="F620" t="str">
            <v>HIGH PRESSURE SODIUM 250W (210/220)</v>
          </cell>
          <cell r="G620" t="str">
            <v>SHARED OR NO POLE</v>
          </cell>
          <cell r="H620">
            <v>2</v>
          </cell>
          <cell r="I620">
            <v>0</v>
          </cell>
          <cell r="J620">
            <v>26.264235842626629</v>
          </cell>
          <cell r="K620">
            <v>20.813388541395373</v>
          </cell>
          <cell r="L620">
            <v>47.077624384022002</v>
          </cell>
        </row>
        <row r="621">
          <cell r="A621" t="str">
            <v>HPS0110-TA-0060-005-B</v>
          </cell>
          <cell r="B621" t="str">
            <v>HPS0110-TA</v>
          </cell>
          <cell r="C621" t="str">
            <v>High Pressure Sodium 250</v>
          </cell>
          <cell r="D621">
            <v>60</v>
          </cell>
          <cell r="E621">
            <v>5</v>
          </cell>
          <cell r="F621" t="str">
            <v>HIGH PRESSURE SODIUM 250W (210/220)</v>
          </cell>
          <cell r="G621" t="str">
            <v>SHARED OR NO POLE</v>
          </cell>
          <cell r="H621">
            <v>1</v>
          </cell>
          <cell r="I621">
            <v>0</v>
          </cell>
          <cell r="J621">
            <v>27.479100542626629</v>
          </cell>
          <cell r="K621">
            <v>27.438206041395375</v>
          </cell>
          <cell r="L621">
            <v>54.917306584022</v>
          </cell>
        </row>
        <row r="622">
          <cell r="A622" t="str">
            <v>HPS0110-TA-0230-005-B</v>
          </cell>
          <cell r="B622" t="str">
            <v>HPS0110-TA</v>
          </cell>
          <cell r="C622" t="str">
            <v>High Pressure Sodium 250</v>
          </cell>
          <cell r="D622">
            <v>230</v>
          </cell>
          <cell r="E622">
            <v>5</v>
          </cell>
          <cell r="F622" t="str">
            <v>HIGH PRESSURE SODIUM 250W (210/220)</v>
          </cell>
          <cell r="G622" t="str">
            <v>WOOD POLE</v>
          </cell>
          <cell r="H622">
            <v>1</v>
          </cell>
          <cell r="I622">
            <v>10.809914000000001</v>
          </cell>
          <cell r="J622">
            <v>27.479100542626629</v>
          </cell>
          <cell r="K622">
            <v>27.438206041395375</v>
          </cell>
          <cell r="L622">
            <v>65.727220584022007</v>
          </cell>
        </row>
        <row r="623">
          <cell r="A623" t="str">
            <v>HPS0110-TA-0320-005-B</v>
          </cell>
          <cell r="B623" t="str">
            <v>HPS0110-TA</v>
          </cell>
          <cell r="C623" t="str">
            <v>High Pressure Sodium 250</v>
          </cell>
          <cell r="D623">
            <v>320</v>
          </cell>
          <cell r="E623">
            <v>5</v>
          </cell>
          <cell r="F623" t="str">
            <v>HIGH PRESSURE SODIUM 250W (210/220)</v>
          </cell>
          <cell r="G623" t="str">
            <v>STEEL POLE</v>
          </cell>
          <cell r="H623">
            <v>1</v>
          </cell>
          <cell r="I623">
            <v>9.8748837500000004</v>
          </cell>
          <cell r="J623">
            <v>27.479100542626629</v>
          </cell>
          <cell r="K623">
            <v>27.438206041395375</v>
          </cell>
          <cell r="L623">
            <v>64.792190334021996</v>
          </cell>
        </row>
        <row r="624">
          <cell r="A624" t="str">
            <v>HPS0110-TA-0390-005-B</v>
          </cell>
          <cell r="B624" t="str">
            <v>HPS0110-TA</v>
          </cell>
          <cell r="C624" t="str">
            <v>High Pressure Sodium 250</v>
          </cell>
          <cell r="D624">
            <v>390</v>
          </cell>
          <cell r="E624">
            <v>5</v>
          </cell>
          <cell r="F624" t="str">
            <v>HIGH PRESSURE SODIUM 250W (210/220)</v>
          </cell>
          <cell r="G624" t="str">
            <v>STEEL POLE</v>
          </cell>
          <cell r="H624">
            <v>2</v>
          </cell>
          <cell r="I624">
            <v>9.8748837500000004</v>
          </cell>
          <cell r="J624">
            <v>27.479100542626629</v>
          </cell>
          <cell r="K624">
            <v>27.438206041395375</v>
          </cell>
          <cell r="L624">
            <v>59.854748459021998</v>
          </cell>
        </row>
        <row r="625">
          <cell r="A625" t="str">
            <v>HPS0110-TA-0590-005-B</v>
          </cell>
          <cell r="B625" t="str">
            <v>HPS0110-TA</v>
          </cell>
          <cell r="C625" t="str">
            <v>High Pressure Sodium 250</v>
          </cell>
          <cell r="D625">
            <v>590</v>
          </cell>
          <cell r="E625">
            <v>5</v>
          </cell>
          <cell r="F625" t="str">
            <v>HIGH PRESSURE SODIUM 250W (210/220)</v>
          </cell>
          <cell r="G625" t="str">
            <v>R/BOUT COLUMN</v>
          </cell>
          <cell r="H625">
            <v>4</v>
          </cell>
          <cell r="I625">
            <v>9.8748837500000004</v>
          </cell>
          <cell r="J625">
            <v>27.479100542626629</v>
          </cell>
          <cell r="K625">
            <v>27.438206041395375</v>
          </cell>
          <cell r="L625">
            <v>57.386027521522003</v>
          </cell>
        </row>
        <row r="626">
          <cell r="A626" t="str">
            <v>HPS0110-TA-0960-005-B</v>
          </cell>
          <cell r="B626" t="str">
            <v>HPS0110-TA</v>
          </cell>
          <cell r="C626" t="str">
            <v>High Pressure Sodium 250</v>
          </cell>
          <cell r="D626">
            <v>960</v>
          </cell>
          <cell r="E626">
            <v>5</v>
          </cell>
          <cell r="F626" t="str">
            <v>HIGH PRESSURE SODIUM 250W (210/220)</v>
          </cell>
          <cell r="G626" t="str">
            <v>SHARED OR NO POLE</v>
          </cell>
          <cell r="H626">
            <v>2</v>
          </cell>
          <cell r="I626">
            <v>0</v>
          </cell>
          <cell r="J626">
            <v>27.479100542626629</v>
          </cell>
          <cell r="K626">
            <v>27.438206041395375</v>
          </cell>
          <cell r="L626">
            <v>54.917306584022</v>
          </cell>
        </row>
        <row r="627">
          <cell r="A627" t="str">
            <v>HPS0140-ST-0070-005-B</v>
          </cell>
          <cell r="B627" t="str">
            <v>HPS0140-ST</v>
          </cell>
          <cell r="C627" t="str">
            <v>High Pressure Sodium 310 (Retrofit)</v>
          </cell>
          <cell r="D627">
            <v>70</v>
          </cell>
          <cell r="E627">
            <v>5</v>
          </cell>
          <cell r="F627" t="str">
            <v>HIGH PRESSURE SODIUM 400W (310/360)</v>
          </cell>
          <cell r="G627" t="str">
            <v>SHARED OR NO POLE</v>
          </cell>
          <cell r="H627">
            <v>1</v>
          </cell>
          <cell r="I627">
            <v>0</v>
          </cell>
          <cell r="J627">
            <v>26.264235842626629</v>
          </cell>
          <cell r="K627">
            <v>20.813388541395373</v>
          </cell>
          <cell r="L627">
            <v>47.077624384022002</v>
          </cell>
        </row>
        <row r="628">
          <cell r="A628" t="str">
            <v>HPS0140-ST-0330-005-B</v>
          </cell>
          <cell r="B628" t="str">
            <v>HPS0140-ST</v>
          </cell>
          <cell r="C628" t="str">
            <v>High Pressure Sodium 310 (Retrofit)</v>
          </cell>
          <cell r="D628">
            <v>330</v>
          </cell>
          <cell r="E628">
            <v>5</v>
          </cell>
          <cell r="F628" t="str">
            <v>HIGH PRESSURE SODIUM 400W (310/360)</v>
          </cell>
          <cell r="G628" t="str">
            <v>STEEL POLE</v>
          </cell>
          <cell r="H628">
            <v>1</v>
          </cell>
          <cell r="I628">
            <v>9.8748837500000004</v>
          </cell>
          <cell r="J628">
            <v>26.264235842626629</v>
          </cell>
          <cell r="K628">
            <v>20.813388541395373</v>
          </cell>
          <cell r="L628">
            <v>56.952508134022004</v>
          </cell>
        </row>
        <row r="629">
          <cell r="A629" t="str">
            <v>HPS0140-ST-0400-005-B</v>
          </cell>
          <cell r="B629" t="str">
            <v>HPS0140-ST</v>
          </cell>
          <cell r="C629" t="str">
            <v>High Pressure Sodium 310 (Retrofit)</v>
          </cell>
          <cell r="D629">
            <v>400</v>
          </cell>
          <cell r="E629">
            <v>5</v>
          </cell>
          <cell r="F629" t="str">
            <v>HIGH PRESSURE SODIUM 400W (310/360)</v>
          </cell>
          <cell r="G629" t="str">
            <v>STEEL POLE</v>
          </cell>
          <cell r="H629">
            <v>2</v>
          </cell>
          <cell r="I629">
            <v>9.8748837500000004</v>
          </cell>
          <cell r="J629">
            <v>26.264235842626629</v>
          </cell>
          <cell r="K629">
            <v>20.813388541395373</v>
          </cell>
          <cell r="L629">
            <v>52.015066259021999</v>
          </cell>
        </row>
        <row r="630">
          <cell r="A630" t="str">
            <v>HPS0140-ST-1030-005-B</v>
          </cell>
          <cell r="B630" t="str">
            <v>HPS0140-ST</v>
          </cell>
          <cell r="C630" t="str">
            <v>High Pressure Sodium 310 (Retrofit)</v>
          </cell>
          <cell r="D630">
            <v>1030</v>
          </cell>
          <cell r="E630">
            <v>5</v>
          </cell>
          <cell r="F630" t="str">
            <v>HIGH PRESSURE SODIUM 400W (310/360)</v>
          </cell>
          <cell r="G630" t="str">
            <v>SHARED OR NO POLE</v>
          </cell>
          <cell r="H630">
            <v>2</v>
          </cell>
          <cell r="I630">
            <v>0</v>
          </cell>
          <cell r="J630">
            <v>26.264235842626629</v>
          </cell>
          <cell r="K630">
            <v>20.813388541395373</v>
          </cell>
          <cell r="L630">
            <v>47.077624384022002</v>
          </cell>
        </row>
        <row r="631">
          <cell r="A631" t="str">
            <v>HPS0160-ST-0070-005-B</v>
          </cell>
          <cell r="B631" t="str">
            <v>HPS0160-ST</v>
          </cell>
          <cell r="C631" t="str">
            <v>High Pressure Sodium 360</v>
          </cell>
          <cell r="D631">
            <v>70</v>
          </cell>
          <cell r="E631">
            <v>5</v>
          </cell>
          <cell r="F631" t="str">
            <v>HIGH PRESSURE SODIUM 400W (310/360)</v>
          </cell>
          <cell r="G631" t="str">
            <v>SHARED OR NO POLE</v>
          </cell>
          <cell r="H631">
            <v>1</v>
          </cell>
          <cell r="I631">
            <v>0</v>
          </cell>
          <cell r="J631">
            <v>26.666216346086181</v>
          </cell>
          <cell r="K631">
            <v>22.799484541395373</v>
          </cell>
          <cell r="L631">
            <v>49.465700887481553</v>
          </cell>
        </row>
        <row r="632">
          <cell r="A632" t="str">
            <v>HPS0160-ST-0240-005-B</v>
          </cell>
          <cell r="B632" t="str">
            <v>HPS0160-ST</v>
          </cell>
          <cell r="C632" t="str">
            <v>High Pressure Sodium 360</v>
          </cell>
          <cell r="D632">
            <v>240</v>
          </cell>
          <cell r="E632">
            <v>5</v>
          </cell>
          <cell r="F632" t="str">
            <v>HIGH PRESSURE SODIUM 400W (310/360)</v>
          </cell>
          <cell r="G632" t="str">
            <v>WOOD POLE</v>
          </cell>
          <cell r="H632">
            <v>1</v>
          </cell>
          <cell r="I632">
            <v>10.809914000000001</v>
          </cell>
          <cell r="J632">
            <v>26.666216346086181</v>
          </cell>
          <cell r="K632">
            <v>22.799484541395373</v>
          </cell>
          <cell r="L632">
            <v>60.275614887481552</v>
          </cell>
        </row>
        <row r="633">
          <cell r="A633" t="str">
            <v>HPS0160-ST-0330-005-B</v>
          </cell>
          <cell r="B633" t="str">
            <v>HPS0160-ST</v>
          </cell>
          <cell r="C633" t="str">
            <v>High Pressure Sodium 360</v>
          </cell>
          <cell r="D633">
            <v>330</v>
          </cell>
          <cell r="E633">
            <v>5</v>
          </cell>
          <cell r="F633" t="str">
            <v>HIGH PRESSURE SODIUM 400W (310/360)</v>
          </cell>
          <cell r="G633" t="str">
            <v>STEEL POLE</v>
          </cell>
          <cell r="H633">
            <v>1</v>
          </cell>
          <cell r="I633">
            <v>9.8748837500000004</v>
          </cell>
          <cell r="J633">
            <v>26.666216346086181</v>
          </cell>
          <cell r="K633">
            <v>22.799484541395373</v>
          </cell>
          <cell r="L633">
            <v>59.340584637481555</v>
          </cell>
        </row>
        <row r="634">
          <cell r="A634" t="str">
            <v>HPS0160-ST-0770-005-B</v>
          </cell>
          <cell r="B634" t="str">
            <v>HPS0160-ST</v>
          </cell>
          <cell r="C634" t="str">
            <v>High Pressure Sodium 360</v>
          </cell>
          <cell r="D634">
            <v>770</v>
          </cell>
          <cell r="E634">
            <v>5</v>
          </cell>
          <cell r="F634" t="str">
            <v>HIGH PRESSURE SODIUM 400W (310/360)</v>
          </cell>
          <cell r="G634" t="str">
            <v>WOOD POLE</v>
          </cell>
          <cell r="H634">
            <v>2</v>
          </cell>
          <cell r="I634">
            <v>10.809914000000001</v>
          </cell>
          <cell r="J634">
            <v>26.666216346086181</v>
          </cell>
          <cell r="K634">
            <v>22.799484541395373</v>
          </cell>
          <cell r="L634">
            <v>54.870657887481556</v>
          </cell>
        </row>
        <row r="635">
          <cell r="A635" t="str">
            <v>HPS0170-ST-0070-005-B</v>
          </cell>
          <cell r="B635" t="str">
            <v>HPS0170-ST</v>
          </cell>
          <cell r="C635" t="str">
            <v>High Pressure Sodium 400</v>
          </cell>
          <cell r="D635">
            <v>70</v>
          </cell>
          <cell r="E635">
            <v>5</v>
          </cell>
          <cell r="F635" t="str">
            <v>HIGH PRESSURE SODIUM 400W (310/360)</v>
          </cell>
          <cell r="G635" t="str">
            <v>SHARED OR NO POLE</v>
          </cell>
          <cell r="H635">
            <v>1</v>
          </cell>
          <cell r="I635">
            <v>0</v>
          </cell>
          <cell r="J635">
            <v>26.828017090382705</v>
          </cell>
          <cell r="K635">
            <v>22.799484541395373</v>
          </cell>
          <cell r="L635">
            <v>49.627501631778074</v>
          </cell>
        </row>
        <row r="636">
          <cell r="A636" t="str">
            <v>HPS0170-ST-0240-005-B</v>
          </cell>
          <cell r="B636" t="str">
            <v>HPS0170-ST</v>
          </cell>
          <cell r="C636" t="str">
            <v>High Pressure Sodium 400</v>
          </cell>
          <cell r="D636">
            <v>240</v>
          </cell>
          <cell r="E636">
            <v>5</v>
          </cell>
          <cell r="F636" t="str">
            <v>HIGH PRESSURE SODIUM 400W (310/360)</v>
          </cell>
          <cell r="G636" t="str">
            <v>WOOD POLE</v>
          </cell>
          <cell r="H636">
            <v>1</v>
          </cell>
          <cell r="I636">
            <v>10.809914000000001</v>
          </cell>
          <cell r="J636">
            <v>26.828017090382705</v>
          </cell>
          <cell r="K636">
            <v>22.799484541395373</v>
          </cell>
          <cell r="L636">
            <v>60.437415631778073</v>
          </cell>
        </row>
        <row r="637">
          <cell r="A637" t="str">
            <v>HPS0170-ST-0330-005-B</v>
          </cell>
          <cell r="B637" t="str">
            <v>HPS0170-ST</v>
          </cell>
          <cell r="C637" t="str">
            <v>High Pressure Sodium 400</v>
          </cell>
          <cell r="D637">
            <v>330</v>
          </cell>
          <cell r="E637">
            <v>5</v>
          </cell>
          <cell r="F637" t="str">
            <v>HIGH PRESSURE SODIUM 400W (310/360)</v>
          </cell>
          <cell r="G637" t="str">
            <v>STEEL POLE</v>
          </cell>
          <cell r="H637">
            <v>1</v>
          </cell>
          <cell r="I637">
            <v>9.8748837500000004</v>
          </cell>
          <cell r="J637">
            <v>26.828017090382705</v>
          </cell>
          <cell r="K637">
            <v>22.799484541395373</v>
          </cell>
          <cell r="L637">
            <v>59.502385381778076</v>
          </cell>
        </row>
        <row r="638">
          <cell r="A638" t="str">
            <v>HPS0170-ST-0400-005-B</v>
          </cell>
          <cell r="B638" t="str">
            <v>HPS0170-ST</v>
          </cell>
          <cell r="C638" t="str">
            <v>High Pressure Sodium 400</v>
          </cell>
          <cell r="D638">
            <v>400</v>
          </cell>
          <cell r="E638">
            <v>5</v>
          </cell>
          <cell r="F638" t="str">
            <v>HIGH PRESSURE SODIUM 400W (310/360)</v>
          </cell>
          <cell r="G638" t="str">
            <v>STEEL POLE</v>
          </cell>
          <cell r="H638">
            <v>2</v>
          </cell>
          <cell r="I638">
            <v>9.8748837500000004</v>
          </cell>
          <cell r="J638">
            <v>26.828017090382705</v>
          </cell>
          <cell r="K638">
            <v>22.799484541395373</v>
          </cell>
          <cell r="L638">
            <v>54.564943506778071</v>
          </cell>
        </row>
        <row r="639">
          <cell r="A639" t="str">
            <v>HPS0170-ST-0600-005-B</v>
          </cell>
          <cell r="B639" t="str">
            <v>HPS0170-ST</v>
          </cell>
          <cell r="C639" t="str">
            <v>High Pressure Sodium 400</v>
          </cell>
          <cell r="D639">
            <v>600</v>
          </cell>
          <cell r="E639">
            <v>5</v>
          </cell>
          <cell r="F639" t="str">
            <v>HIGH PRESSURE SODIUM 400W (310/360)</v>
          </cell>
          <cell r="G639" t="str">
            <v>R/BOUT COLUMN</v>
          </cell>
          <cell r="H639">
            <v>4</v>
          </cell>
          <cell r="I639">
            <v>9.8748837500000004</v>
          </cell>
          <cell r="J639">
            <v>26.828017090382705</v>
          </cell>
          <cell r="K639">
            <v>22.799484541395373</v>
          </cell>
          <cell r="L639">
            <v>52.096222569278076</v>
          </cell>
        </row>
        <row r="640">
          <cell r="A640" t="str">
            <v>HPS0170-ST-0770-005-B</v>
          </cell>
          <cell r="B640" t="str">
            <v>HPS0170-ST</v>
          </cell>
          <cell r="C640" t="str">
            <v>High Pressure Sodium 400</v>
          </cell>
          <cell r="D640">
            <v>770</v>
          </cell>
          <cell r="E640">
            <v>5</v>
          </cell>
          <cell r="F640" t="str">
            <v>HIGH PRESSURE SODIUM 400W (310/360)</v>
          </cell>
          <cell r="G640" t="str">
            <v>WOOD POLE</v>
          </cell>
          <cell r="H640">
            <v>2</v>
          </cell>
          <cell r="I640">
            <v>10.809914000000001</v>
          </cell>
          <cell r="J640">
            <v>26.828017090382705</v>
          </cell>
          <cell r="K640">
            <v>22.799484541395373</v>
          </cell>
          <cell r="L640">
            <v>55.032458631778077</v>
          </cell>
        </row>
        <row r="641">
          <cell r="A641" t="str">
            <v>HPS0170-ST-1030-005-B</v>
          </cell>
          <cell r="B641" t="str">
            <v>HPS0170-ST</v>
          </cell>
          <cell r="C641" t="str">
            <v>High Pressure Sodium 400</v>
          </cell>
          <cell r="D641">
            <v>1030</v>
          </cell>
          <cell r="E641">
            <v>5</v>
          </cell>
          <cell r="F641" t="str">
            <v>HIGH PRESSURE SODIUM 400W (310/360)</v>
          </cell>
          <cell r="G641" t="str">
            <v>SHARED OR NO POLE</v>
          </cell>
          <cell r="H641">
            <v>2</v>
          </cell>
          <cell r="I641">
            <v>0</v>
          </cell>
          <cell r="J641">
            <v>26.828017090382705</v>
          </cell>
          <cell r="K641">
            <v>22.799484541395373</v>
          </cell>
          <cell r="L641">
            <v>49.627501631778074</v>
          </cell>
        </row>
        <row r="642">
          <cell r="A642" t="str">
            <v>HPS0170-TA-0070-005-B</v>
          </cell>
          <cell r="B642" t="str">
            <v>HPS0170-TA</v>
          </cell>
          <cell r="C642" t="str">
            <v>High Pressure Sodium 400</v>
          </cell>
          <cell r="D642">
            <v>70</v>
          </cell>
          <cell r="E642">
            <v>5</v>
          </cell>
          <cell r="F642" t="str">
            <v>HIGH PRESSURE SODIUM 400W (310/360)</v>
          </cell>
          <cell r="G642" t="str">
            <v>SHARED OR NO POLE</v>
          </cell>
          <cell r="H642">
            <v>1</v>
          </cell>
          <cell r="I642">
            <v>0</v>
          </cell>
          <cell r="J642">
            <v>28.620242222626629</v>
          </cell>
          <cell r="K642">
            <v>32.05803804139537</v>
          </cell>
          <cell r="L642">
            <v>60.678280264022</v>
          </cell>
        </row>
        <row r="643">
          <cell r="A643" t="str">
            <v>HPS0170-TA-0240-005-B</v>
          </cell>
          <cell r="B643" t="str">
            <v>HPS0170-TA</v>
          </cell>
          <cell r="C643" t="str">
            <v>High Pressure Sodium 400</v>
          </cell>
          <cell r="D643">
            <v>240</v>
          </cell>
          <cell r="E643">
            <v>5</v>
          </cell>
          <cell r="F643" t="str">
            <v>HIGH PRESSURE SODIUM 400W (310/360)</v>
          </cell>
          <cell r="G643" t="str">
            <v>WOOD POLE</v>
          </cell>
          <cell r="H643">
            <v>1</v>
          </cell>
          <cell r="I643">
            <v>10.809914000000001</v>
          </cell>
          <cell r="J643">
            <v>28.620242222626629</v>
          </cell>
          <cell r="K643">
            <v>32.05803804139537</v>
          </cell>
          <cell r="L643">
            <v>71.488194264021999</v>
          </cell>
        </row>
        <row r="644">
          <cell r="A644" t="str">
            <v>HPS0170-TA-0330-005-B</v>
          </cell>
          <cell r="B644" t="str">
            <v>HPS0170-TA</v>
          </cell>
          <cell r="C644" t="str">
            <v>High Pressure Sodium 400</v>
          </cell>
          <cell r="D644">
            <v>330</v>
          </cell>
          <cell r="E644">
            <v>5</v>
          </cell>
          <cell r="F644" t="str">
            <v>HIGH PRESSURE SODIUM 400W (310/360)</v>
          </cell>
          <cell r="G644" t="str">
            <v>STEEL POLE</v>
          </cell>
          <cell r="H644">
            <v>1</v>
          </cell>
          <cell r="I644">
            <v>9.8748837500000004</v>
          </cell>
          <cell r="J644">
            <v>28.620242222626629</v>
          </cell>
          <cell r="K644">
            <v>32.05803804139537</v>
          </cell>
          <cell r="L644">
            <v>70.553164014022002</v>
          </cell>
        </row>
        <row r="645">
          <cell r="A645" t="str">
            <v>HPS0170-TA-0400-005-B</v>
          </cell>
          <cell r="B645" t="str">
            <v>HPS0170-TA</v>
          </cell>
          <cell r="C645" t="str">
            <v>High Pressure Sodium 400</v>
          </cell>
          <cell r="D645">
            <v>400</v>
          </cell>
          <cell r="E645">
            <v>5</v>
          </cell>
          <cell r="F645" t="str">
            <v>HIGH PRESSURE SODIUM 400W (310/360)</v>
          </cell>
          <cell r="G645" t="str">
            <v>STEEL POLE</v>
          </cell>
          <cell r="H645">
            <v>2</v>
          </cell>
          <cell r="I645">
            <v>9.8748837500000004</v>
          </cell>
          <cell r="J645">
            <v>28.620242222626629</v>
          </cell>
          <cell r="K645">
            <v>32.05803804139537</v>
          </cell>
          <cell r="L645">
            <v>65.615722139021997</v>
          </cell>
        </row>
        <row r="646">
          <cell r="A646" t="str">
            <v>HPS0170-TA-0600-005-B</v>
          </cell>
          <cell r="B646" t="str">
            <v>HPS0170-TA</v>
          </cell>
          <cell r="C646" t="str">
            <v>High Pressure Sodium 400</v>
          </cell>
          <cell r="D646">
            <v>600</v>
          </cell>
          <cell r="E646">
            <v>5</v>
          </cell>
          <cell r="F646" t="str">
            <v>HIGH PRESSURE SODIUM 400W (310/360)</v>
          </cell>
          <cell r="G646" t="str">
            <v>R/BOUT COLUMN</v>
          </cell>
          <cell r="H646">
            <v>4</v>
          </cell>
          <cell r="I646">
            <v>9.8748837500000004</v>
          </cell>
          <cell r="J646">
            <v>28.620242222626629</v>
          </cell>
          <cell r="K646">
            <v>32.05803804139537</v>
          </cell>
          <cell r="L646">
            <v>63.147001201522002</v>
          </cell>
        </row>
        <row r="647">
          <cell r="A647" t="str">
            <v>LPS0030-ST-0040-005-B</v>
          </cell>
          <cell r="B647" t="str">
            <v>LPS0030-ST</v>
          </cell>
          <cell r="C647" t="str">
            <v>Low Pressure Sodium 55</v>
          </cell>
          <cell r="D647">
            <v>40</v>
          </cell>
          <cell r="E647">
            <v>5</v>
          </cell>
          <cell r="F647" t="str">
            <v>HIGH PRESSURE SODIUM 70W (100)</v>
          </cell>
          <cell r="G647" t="str">
            <v>SHARED OR NO POLE</v>
          </cell>
          <cell r="H647">
            <v>1</v>
          </cell>
          <cell r="I647">
            <v>0</v>
          </cell>
          <cell r="J647">
            <v>18.455476319515515</v>
          </cell>
          <cell r="K647">
            <v>24.124448041395375</v>
          </cell>
          <cell r="L647">
            <v>42.579924360910894</v>
          </cell>
        </row>
        <row r="648">
          <cell r="A648" t="str">
            <v>LPS0030-ST-0350-005-B</v>
          </cell>
          <cell r="B648" t="str">
            <v>LPS0030-ST</v>
          </cell>
          <cell r="C648" t="str">
            <v>Low Pressure Sodium 55</v>
          </cell>
          <cell r="D648">
            <v>350</v>
          </cell>
          <cell r="E648">
            <v>5</v>
          </cell>
          <cell r="F648" t="str">
            <v>HIGH PRESSURE SODIUM 70W (100)</v>
          </cell>
          <cell r="G648" t="str">
            <v>WOOD POLE</v>
          </cell>
          <cell r="H648">
            <v>1</v>
          </cell>
          <cell r="I648">
            <v>10.809914000000001</v>
          </cell>
          <cell r="J648">
            <v>18.455476319515515</v>
          </cell>
          <cell r="K648">
            <v>24.124448041395375</v>
          </cell>
          <cell r="L648">
            <v>53.389838360910893</v>
          </cell>
        </row>
        <row r="649">
          <cell r="A649" t="str">
            <v>LPS0030-ST-0360-005-B</v>
          </cell>
          <cell r="B649" t="str">
            <v>LPS0030-ST</v>
          </cell>
          <cell r="C649" t="str">
            <v>Low Pressure Sodium 55</v>
          </cell>
          <cell r="D649">
            <v>360</v>
          </cell>
          <cell r="E649">
            <v>5</v>
          </cell>
          <cell r="F649" t="str">
            <v>HIGH PRESSURE SODIUM 70W (100)</v>
          </cell>
          <cell r="G649" t="str">
            <v>STEEL POLE</v>
          </cell>
          <cell r="H649">
            <v>1</v>
          </cell>
          <cell r="I649">
            <v>9.8748837500000004</v>
          </cell>
          <cell r="J649">
            <v>18.455476319515515</v>
          </cell>
          <cell r="K649">
            <v>24.124448041395375</v>
          </cell>
          <cell r="L649">
            <v>52.454808110910896</v>
          </cell>
        </row>
        <row r="650">
          <cell r="A650" t="str">
            <v>LPS0030-ST-0890-005-B</v>
          </cell>
          <cell r="B650" t="str">
            <v>LPS0030-ST</v>
          </cell>
          <cell r="C650" t="str">
            <v>Low Pressure Sodium 55</v>
          </cell>
          <cell r="D650">
            <v>890</v>
          </cell>
          <cell r="E650">
            <v>5</v>
          </cell>
          <cell r="F650" t="str">
            <v>HIGH PRESSURE SODIUM 70W (100)</v>
          </cell>
          <cell r="G650" t="str">
            <v>SHARED OR NO POLE</v>
          </cell>
          <cell r="H650">
            <v>2</v>
          </cell>
          <cell r="I650">
            <v>0</v>
          </cell>
          <cell r="J650">
            <v>18.455476319515515</v>
          </cell>
          <cell r="K650">
            <v>24.124448041395375</v>
          </cell>
          <cell r="L650">
            <v>42.579924360910894</v>
          </cell>
        </row>
        <row r="651">
          <cell r="A651" t="str">
            <v>LPS0040-ST-0050-005-B</v>
          </cell>
          <cell r="B651" t="str">
            <v>LPS0040-ST</v>
          </cell>
          <cell r="C651" t="str">
            <v>Low Pressure Sodium 90/100</v>
          </cell>
          <cell r="D651">
            <v>50</v>
          </cell>
          <cell r="E651">
            <v>5</v>
          </cell>
          <cell r="F651" t="str">
            <v>HIGH PRESSURE SODIUM 150W</v>
          </cell>
          <cell r="G651" t="str">
            <v>SHARED OR NO POLE</v>
          </cell>
          <cell r="H651">
            <v>1</v>
          </cell>
          <cell r="I651">
            <v>0</v>
          </cell>
          <cell r="J651">
            <v>18.724246919515515</v>
          </cell>
          <cell r="K651">
            <v>25.136385541395374</v>
          </cell>
          <cell r="L651">
            <v>43.860632460910892</v>
          </cell>
        </row>
        <row r="652">
          <cell r="A652" t="str">
            <v>LPS0040-ST-0220-005-B</v>
          </cell>
          <cell r="B652" t="str">
            <v>LPS0040-ST</v>
          </cell>
          <cell r="C652" t="str">
            <v>Low Pressure Sodium 90/100</v>
          </cell>
          <cell r="D652">
            <v>220</v>
          </cell>
          <cell r="E652">
            <v>5</v>
          </cell>
          <cell r="F652" t="str">
            <v>HIGH PRESSURE SODIUM 150W</v>
          </cell>
          <cell r="G652" t="str">
            <v>WOOD POLE</v>
          </cell>
          <cell r="H652">
            <v>1</v>
          </cell>
          <cell r="I652">
            <v>10.809914000000001</v>
          </cell>
          <cell r="J652">
            <v>18.724246919515515</v>
          </cell>
          <cell r="K652">
            <v>25.136385541395374</v>
          </cell>
          <cell r="L652">
            <v>54.670546460910892</v>
          </cell>
        </row>
        <row r="653">
          <cell r="A653" t="str">
            <v>LPS0040-ST-0310-005-B</v>
          </cell>
          <cell r="B653" t="str">
            <v>LPS0040-ST</v>
          </cell>
          <cell r="C653" t="str">
            <v>Low Pressure Sodium 90/100</v>
          </cell>
          <cell r="D653">
            <v>310</v>
          </cell>
          <cell r="E653">
            <v>5</v>
          </cell>
          <cell r="F653" t="str">
            <v>HIGH PRESSURE SODIUM 150W</v>
          </cell>
          <cell r="G653" t="str">
            <v>STEEL POLE</v>
          </cell>
          <cell r="H653">
            <v>1</v>
          </cell>
          <cell r="I653">
            <v>9.8748837500000004</v>
          </cell>
          <cell r="J653">
            <v>18.724246919515515</v>
          </cell>
          <cell r="K653">
            <v>25.136385541395374</v>
          </cell>
          <cell r="L653">
            <v>53.735516210910895</v>
          </cell>
        </row>
        <row r="654">
          <cell r="A654" t="str">
            <v>LPS0050-ST-0060-005-B</v>
          </cell>
          <cell r="B654" t="str">
            <v>LPS0050-ST</v>
          </cell>
          <cell r="C654" t="str">
            <v>Low Pressure Sodium 135</v>
          </cell>
          <cell r="D654">
            <v>60</v>
          </cell>
          <cell r="E654">
            <v>5</v>
          </cell>
          <cell r="F654" t="str">
            <v>HIGH PRESSURE SODIUM 250W (210/220)</v>
          </cell>
          <cell r="G654" t="str">
            <v>SHARED OR NO POLE</v>
          </cell>
          <cell r="H654">
            <v>1</v>
          </cell>
          <cell r="I654">
            <v>0</v>
          </cell>
          <cell r="J654">
            <v>19.040942879515519</v>
          </cell>
          <cell r="K654">
            <v>26.202293041395375</v>
          </cell>
          <cell r="L654">
            <v>45.243235920910891</v>
          </cell>
        </row>
        <row r="655">
          <cell r="A655" t="str">
            <v>LPS0050-ST-0230-005-B</v>
          </cell>
          <cell r="B655" t="str">
            <v>LPS0050-ST</v>
          </cell>
          <cell r="C655" t="str">
            <v>Low Pressure Sodium 135</v>
          </cell>
          <cell r="D655">
            <v>230</v>
          </cell>
          <cell r="E655">
            <v>5</v>
          </cell>
          <cell r="F655" t="str">
            <v>HIGH PRESSURE SODIUM 250W (210/220)</v>
          </cell>
          <cell r="G655" t="str">
            <v>WOOD POLE</v>
          </cell>
          <cell r="H655">
            <v>1</v>
          </cell>
          <cell r="I655">
            <v>10.809914000000001</v>
          </cell>
          <cell r="J655">
            <v>19.040942879515519</v>
          </cell>
          <cell r="K655">
            <v>26.202293041395375</v>
          </cell>
          <cell r="L655">
            <v>56.05314992091089</v>
          </cell>
        </row>
        <row r="656">
          <cell r="A656" t="str">
            <v>LPS0050-ST-0320-005-B</v>
          </cell>
          <cell r="B656" t="str">
            <v>LPS0050-ST</v>
          </cell>
          <cell r="C656" t="str">
            <v>Low Pressure Sodium 135</v>
          </cell>
          <cell r="D656">
            <v>320</v>
          </cell>
          <cell r="E656">
            <v>5</v>
          </cell>
          <cell r="F656" t="str">
            <v>HIGH PRESSURE SODIUM 250W (210/220)</v>
          </cell>
          <cell r="G656" t="str">
            <v>STEEL POLE</v>
          </cell>
          <cell r="H656">
            <v>1</v>
          </cell>
          <cell r="I656">
            <v>9.8748837500000004</v>
          </cell>
          <cell r="J656">
            <v>19.040942879515519</v>
          </cell>
          <cell r="K656">
            <v>26.202293041395375</v>
          </cell>
          <cell r="L656">
            <v>55.118119670910893</v>
          </cell>
        </row>
        <row r="657">
          <cell r="A657" t="str">
            <v>LPS0060-ST-0060-005-B</v>
          </cell>
          <cell r="B657" t="str">
            <v>LPS0060-ST</v>
          </cell>
          <cell r="C657" t="str">
            <v>Low Pressure Sodium 150</v>
          </cell>
          <cell r="D657">
            <v>60</v>
          </cell>
          <cell r="E657">
            <v>5</v>
          </cell>
          <cell r="F657" t="str">
            <v>HIGH PRESSURE SODIUM 250W (210/220)</v>
          </cell>
          <cell r="G657" t="str">
            <v>SHARED OR NO POLE</v>
          </cell>
          <cell r="H657">
            <v>1</v>
          </cell>
          <cell r="I657">
            <v>0</v>
          </cell>
          <cell r="J657">
            <v>32.491934559515514</v>
          </cell>
          <cell r="K657">
            <v>26.202293041395375</v>
          </cell>
          <cell r="L657">
            <v>58.694227600910892</v>
          </cell>
        </row>
        <row r="658">
          <cell r="A658" t="str">
            <v>MHR0060-ST-0060-005-B</v>
          </cell>
          <cell r="B658" t="str">
            <v>MHR0060-ST</v>
          </cell>
          <cell r="C658" t="str">
            <v>Metal Hallide (Reactor Control Gear) 250</v>
          </cell>
          <cell r="D658">
            <v>60</v>
          </cell>
          <cell r="E658">
            <v>5</v>
          </cell>
          <cell r="F658" t="str">
            <v>HIGH PRESSURE SODIUM 250W (210/220)</v>
          </cell>
          <cell r="G658" t="str">
            <v>SHARED OR NO POLE</v>
          </cell>
          <cell r="H658">
            <v>1</v>
          </cell>
          <cell r="I658">
            <v>0</v>
          </cell>
          <cell r="J658">
            <v>22.332001109197293</v>
          </cell>
          <cell r="K658">
            <v>25.862282041395371</v>
          </cell>
          <cell r="L658">
            <v>48.194283150592668</v>
          </cell>
        </row>
        <row r="659">
          <cell r="A659" t="str">
            <v>MHR0060-ST-0320-005-B</v>
          </cell>
          <cell r="B659" t="str">
            <v>MHR0060-ST</v>
          </cell>
          <cell r="C659" t="str">
            <v>Metal Hallide (Reactor Control Gear) 250</v>
          </cell>
          <cell r="D659">
            <v>320</v>
          </cell>
          <cell r="E659">
            <v>5</v>
          </cell>
          <cell r="F659" t="str">
            <v>HIGH PRESSURE SODIUM 250W (210/220)</v>
          </cell>
          <cell r="G659" t="str">
            <v>STEEL POLE</v>
          </cell>
          <cell r="H659">
            <v>1</v>
          </cell>
          <cell r="I659">
            <v>9.8748837500000004</v>
          </cell>
          <cell r="J659">
            <v>22.332001109197293</v>
          </cell>
          <cell r="K659">
            <v>25.862282041395371</v>
          </cell>
          <cell r="L659">
            <v>58.06916690059267</v>
          </cell>
        </row>
        <row r="660">
          <cell r="A660" t="str">
            <v>MHR0070-ST-0060-005-B</v>
          </cell>
          <cell r="B660" t="str">
            <v>MHR0070-ST</v>
          </cell>
          <cell r="C660" t="str">
            <v>Metal Hallide (Reactor Control Gear) 400</v>
          </cell>
          <cell r="D660">
            <v>60</v>
          </cell>
          <cell r="E660">
            <v>5</v>
          </cell>
          <cell r="F660" t="str">
            <v>HIGH PRESSURE SODIUM 250W (210/220)</v>
          </cell>
          <cell r="G660" t="str">
            <v>SHARED OR NO POLE</v>
          </cell>
          <cell r="H660">
            <v>1</v>
          </cell>
          <cell r="I660">
            <v>0</v>
          </cell>
          <cell r="J660">
            <v>22.430183333197292</v>
          </cell>
          <cell r="K660">
            <v>25.940538541395373</v>
          </cell>
          <cell r="L660">
            <v>48.370721874592661</v>
          </cell>
        </row>
        <row r="661">
          <cell r="A661" t="str">
            <v>MHR0070-ST-0320-005-B</v>
          </cell>
          <cell r="B661" t="str">
            <v>MHR0070-ST</v>
          </cell>
          <cell r="C661" t="str">
            <v>Metal Hallide (Reactor Control Gear) 400</v>
          </cell>
          <cell r="D661">
            <v>320</v>
          </cell>
          <cell r="E661">
            <v>5</v>
          </cell>
          <cell r="F661" t="str">
            <v>HIGH PRESSURE SODIUM 250W (210/220)</v>
          </cell>
          <cell r="G661" t="str">
            <v>STEEL POLE</v>
          </cell>
          <cell r="H661">
            <v>1</v>
          </cell>
          <cell r="I661">
            <v>9.8748837500000004</v>
          </cell>
          <cell r="J661">
            <v>22.430183333197292</v>
          </cell>
          <cell r="K661">
            <v>25.940538541395373</v>
          </cell>
          <cell r="L661">
            <v>58.245605624592663</v>
          </cell>
        </row>
        <row r="662">
          <cell r="A662" t="str">
            <v>FLU0350-ST-1620-005-B</v>
          </cell>
          <cell r="B662" t="str">
            <v>FLU0350-ST</v>
          </cell>
          <cell r="C662" t="str">
            <v>Compact Fluorescent 1x42</v>
          </cell>
          <cell r="D662">
            <v>1620</v>
          </cell>
          <cell r="E662">
            <v>5</v>
          </cell>
          <cell r="F662" t="str">
            <v>COMPACT FLUORESCENT 42W</v>
          </cell>
          <cell r="G662" t="str">
            <v>SHARED OR NO POLE</v>
          </cell>
          <cell r="H662">
            <v>1</v>
          </cell>
          <cell r="I662">
            <v>0</v>
          </cell>
          <cell r="J662">
            <v>17.273484663393553</v>
          </cell>
          <cell r="K662">
            <v>20.208924541395373</v>
          </cell>
          <cell r="L662">
            <v>37.482409204788922</v>
          </cell>
        </row>
        <row r="663">
          <cell r="A663" t="str">
            <v>HPS0020-ST-0040-005-B</v>
          </cell>
          <cell r="B663" t="str">
            <v>HPS0020-ST</v>
          </cell>
          <cell r="C663" t="str">
            <v>High Pressure Sodium 70</v>
          </cell>
          <cell r="D663">
            <v>40</v>
          </cell>
          <cell r="E663">
            <v>5</v>
          </cell>
          <cell r="F663" t="str">
            <v>HIGH PRESSURE SODIUM 70W (100)</v>
          </cell>
          <cell r="G663" t="str">
            <v>SHARED OR NO POLE</v>
          </cell>
          <cell r="H663">
            <v>1</v>
          </cell>
          <cell r="I663">
            <v>0</v>
          </cell>
          <cell r="J663">
            <v>14.608972032752845</v>
          </cell>
          <cell r="K663">
            <v>20.476076041395373</v>
          </cell>
          <cell r="L663">
            <v>35.085048074148219</v>
          </cell>
        </row>
        <row r="664">
          <cell r="A664" t="str">
            <v>HPS0020-ST-0350-005-B</v>
          </cell>
          <cell r="B664" t="str">
            <v>HPS0020-ST</v>
          </cell>
          <cell r="C664" t="str">
            <v>High Pressure Sodium 70</v>
          </cell>
          <cell r="D664">
            <v>350</v>
          </cell>
          <cell r="E664">
            <v>5</v>
          </cell>
          <cell r="F664" t="str">
            <v>HIGH PRESSURE SODIUM 70W (100)</v>
          </cell>
          <cell r="G664" t="str">
            <v>WOOD POLE</v>
          </cell>
          <cell r="H664">
            <v>1</v>
          </cell>
          <cell r="I664">
            <v>10.809914000000001</v>
          </cell>
          <cell r="J664">
            <v>14.608972032752845</v>
          </cell>
          <cell r="K664">
            <v>20.476076041395373</v>
          </cell>
          <cell r="L664">
            <v>45.894962074148218</v>
          </cell>
        </row>
        <row r="665">
          <cell r="A665" t="str">
            <v>HPS0020-ST-0360-005-B</v>
          </cell>
          <cell r="B665" t="str">
            <v>HPS0020-ST</v>
          </cell>
          <cell r="C665" t="str">
            <v>High Pressure Sodium 70</v>
          </cell>
          <cell r="D665">
            <v>360</v>
          </cell>
          <cell r="E665">
            <v>5</v>
          </cell>
          <cell r="F665" t="str">
            <v>HIGH PRESSURE SODIUM 70W (100)</v>
          </cell>
          <cell r="G665" t="str">
            <v>STEEL POLE</v>
          </cell>
          <cell r="H665">
            <v>1</v>
          </cell>
          <cell r="I665">
            <v>9.8748837500000004</v>
          </cell>
          <cell r="J665">
            <v>14.608972032752845</v>
          </cell>
          <cell r="K665">
            <v>20.476076041395373</v>
          </cell>
          <cell r="L665">
            <v>44.959931824148221</v>
          </cell>
        </row>
        <row r="666">
          <cell r="A666" t="str">
            <v>HPS0020-ST-0730-005-B</v>
          </cell>
          <cell r="B666" t="str">
            <v>HPS0020-ST</v>
          </cell>
          <cell r="C666" t="str">
            <v>High Pressure Sodium 70</v>
          </cell>
          <cell r="D666">
            <v>730</v>
          </cell>
          <cell r="E666">
            <v>5</v>
          </cell>
          <cell r="F666" t="str">
            <v>HIGH PRESSURE SODIUM 70W (100)</v>
          </cell>
          <cell r="G666" t="str">
            <v>STEEL POLE</v>
          </cell>
          <cell r="H666">
            <v>2</v>
          </cell>
          <cell r="I666">
            <v>9.8748837500000004</v>
          </cell>
          <cell r="J666">
            <v>14.608972032752845</v>
          </cell>
          <cell r="K666">
            <v>20.476076041395373</v>
          </cell>
          <cell r="L666">
            <v>40.022489949148216</v>
          </cell>
        </row>
        <row r="667">
          <cell r="A667" t="str">
            <v>HPS0020-ST-0890-005-B</v>
          </cell>
          <cell r="B667" t="str">
            <v>HPS0020-ST</v>
          </cell>
          <cell r="C667" t="str">
            <v>High Pressure Sodium 70</v>
          </cell>
          <cell r="D667">
            <v>890</v>
          </cell>
          <cell r="E667">
            <v>5</v>
          </cell>
          <cell r="F667" t="str">
            <v>HIGH PRESSURE SODIUM 70W (100)</v>
          </cell>
          <cell r="G667" t="str">
            <v>SHARED OR NO POLE</v>
          </cell>
          <cell r="H667">
            <v>2</v>
          </cell>
          <cell r="I667">
            <v>0</v>
          </cell>
          <cell r="J667">
            <v>14.608972032752845</v>
          </cell>
          <cell r="K667">
            <v>20.476076041395373</v>
          </cell>
          <cell r="L667">
            <v>35.085048074148219</v>
          </cell>
        </row>
        <row r="668">
          <cell r="A668" t="str">
            <v>HPS0090-ST-0050-005-B</v>
          </cell>
          <cell r="B668" t="str">
            <v>HPS0090-ST</v>
          </cell>
          <cell r="C668" t="str">
            <v>High Pressure Sodium 150</v>
          </cell>
          <cell r="D668">
            <v>50</v>
          </cell>
          <cell r="E668">
            <v>5</v>
          </cell>
          <cell r="F668" t="str">
            <v>HIGH PRESSURE SODIUM 150W</v>
          </cell>
          <cell r="G668" t="str">
            <v>SHARED OR NO POLE</v>
          </cell>
          <cell r="H668">
            <v>1</v>
          </cell>
          <cell r="I668">
            <v>0</v>
          </cell>
          <cell r="J668">
            <v>26.110000210382704</v>
          </cell>
          <cell r="K668">
            <v>20.103683041395374</v>
          </cell>
          <cell r="L668">
            <v>46.213683251778079</v>
          </cell>
        </row>
        <row r="669">
          <cell r="A669" t="str">
            <v>HPS0090-ST-0220-005-B</v>
          </cell>
          <cell r="B669" t="str">
            <v>HPS0090-ST</v>
          </cell>
          <cell r="C669" t="str">
            <v>High Pressure Sodium 150</v>
          </cell>
          <cell r="D669">
            <v>220</v>
          </cell>
          <cell r="E669">
            <v>5</v>
          </cell>
          <cell r="F669" t="str">
            <v>HIGH PRESSURE SODIUM 150W</v>
          </cell>
          <cell r="G669" t="str">
            <v>WOOD POLE</v>
          </cell>
          <cell r="H669">
            <v>1</v>
          </cell>
          <cell r="I669">
            <v>10.809914000000001</v>
          </cell>
          <cell r="J669">
            <v>26.110000210382704</v>
          </cell>
          <cell r="K669">
            <v>20.103683041395374</v>
          </cell>
          <cell r="L669">
            <v>57.023597251778078</v>
          </cell>
        </row>
        <row r="670">
          <cell r="A670" t="str">
            <v>HPS0090-ST-0310-005-B</v>
          </cell>
          <cell r="B670" t="str">
            <v>HPS0090-ST</v>
          </cell>
          <cell r="C670" t="str">
            <v>High Pressure Sodium 150</v>
          </cell>
          <cell r="D670">
            <v>310</v>
          </cell>
          <cell r="E670">
            <v>5</v>
          </cell>
          <cell r="F670" t="str">
            <v>HIGH PRESSURE SODIUM 150W</v>
          </cell>
          <cell r="G670" t="str">
            <v>STEEL POLE</v>
          </cell>
          <cell r="H670">
            <v>1</v>
          </cell>
          <cell r="I670">
            <v>9.8748837500000004</v>
          </cell>
          <cell r="J670">
            <v>26.110000210382704</v>
          </cell>
          <cell r="K670">
            <v>20.103683041395374</v>
          </cell>
          <cell r="L670">
            <v>56.088567001778081</v>
          </cell>
        </row>
        <row r="671">
          <cell r="A671" t="str">
            <v>HPS0090-ST-0690-005-B</v>
          </cell>
          <cell r="B671" t="str">
            <v>HPS0090-ST</v>
          </cell>
          <cell r="C671" t="str">
            <v>High Pressure Sodium 150</v>
          </cell>
          <cell r="D671">
            <v>690</v>
          </cell>
          <cell r="E671">
            <v>5</v>
          </cell>
          <cell r="F671" t="str">
            <v>HIGH PRESSURE SODIUM 150W</v>
          </cell>
          <cell r="G671" t="str">
            <v>STEEL POLE</v>
          </cell>
          <cell r="H671">
            <v>2</v>
          </cell>
          <cell r="I671">
            <v>9.8748837500000004</v>
          </cell>
          <cell r="J671">
            <v>26.110000210382704</v>
          </cell>
          <cell r="K671">
            <v>20.103683041395374</v>
          </cell>
          <cell r="L671">
            <v>51.151125126778076</v>
          </cell>
        </row>
        <row r="672">
          <cell r="A672" t="str">
            <v>HPS0090-TA-0220-005-B</v>
          </cell>
          <cell r="B672" t="str">
            <v>HPS0090-TA</v>
          </cell>
          <cell r="C672" t="str">
            <v>High Pressure Sodium 150</v>
          </cell>
          <cell r="D672">
            <v>220</v>
          </cell>
          <cell r="E672">
            <v>5</v>
          </cell>
          <cell r="F672" t="str">
            <v>HIGH PRESSURE SODIUM 150W</v>
          </cell>
          <cell r="G672" t="str">
            <v>WOOD POLE</v>
          </cell>
          <cell r="H672">
            <v>1</v>
          </cell>
          <cell r="I672">
            <v>10.809914000000001</v>
          </cell>
          <cell r="J672">
            <v>27.628057742626627</v>
          </cell>
          <cell r="K672">
            <v>26.941682041395374</v>
          </cell>
          <cell r="L672">
            <v>65.379653784022011</v>
          </cell>
        </row>
        <row r="673">
          <cell r="A673" t="str">
            <v>HPS0090-TA-0310-005-B</v>
          </cell>
          <cell r="B673" t="str">
            <v>HPS0090-TA</v>
          </cell>
          <cell r="C673" t="str">
            <v>High Pressure Sodium 150</v>
          </cell>
          <cell r="D673">
            <v>310</v>
          </cell>
          <cell r="E673">
            <v>5</v>
          </cell>
          <cell r="F673" t="str">
            <v>HIGH PRESSURE SODIUM 150W</v>
          </cell>
          <cell r="G673" t="str">
            <v>STEEL POLE</v>
          </cell>
          <cell r="H673">
            <v>1</v>
          </cell>
          <cell r="I673">
            <v>9.8748837500000004</v>
          </cell>
          <cell r="J673">
            <v>27.628057742626627</v>
          </cell>
          <cell r="K673">
            <v>26.941682041395374</v>
          </cell>
          <cell r="L673">
            <v>64.444623534022</v>
          </cell>
        </row>
        <row r="674">
          <cell r="A674" t="str">
            <v>HPS0110-ST-0060-005-B</v>
          </cell>
          <cell r="B674" t="str">
            <v>HPS0110-ST</v>
          </cell>
          <cell r="C674" t="str">
            <v>High Pressure Sodium 250</v>
          </cell>
          <cell r="D674">
            <v>60</v>
          </cell>
          <cell r="E674">
            <v>5</v>
          </cell>
          <cell r="F674" t="str">
            <v>HIGH PRESSURE SODIUM 250W (210/220)</v>
          </cell>
          <cell r="G674" t="str">
            <v>SHARED OR NO POLE</v>
          </cell>
          <cell r="H674">
            <v>1</v>
          </cell>
          <cell r="I674">
            <v>0</v>
          </cell>
          <cell r="J674">
            <v>26.264235842626629</v>
          </cell>
          <cell r="K674">
            <v>20.813388541395373</v>
          </cell>
          <cell r="L674">
            <v>47.077624384022002</v>
          </cell>
        </row>
        <row r="675">
          <cell r="A675" t="str">
            <v>HPS0110-ST-0230-005-B</v>
          </cell>
          <cell r="B675" t="str">
            <v>HPS0110-ST</v>
          </cell>
          <cell r="C675" t="str">
            <v>High Pressure Sodium 250</v>
          </cell>
          <cell r="D675">
            <v>230</v>
          </cell>
          <cell r="E675">
            <v>5</v>
          </cell>
          <cell r="F675" t="str">
            <v>HIGH PRESSURE SODIUM 250W (210/220)</v>
          </cell>
          <cell r="G675" t="str">
            <v>WOOD POLE</v>
          </cell>
          <cell r="H675">
            <v>1</v>
          </cell>
          <cell r="I675">
            <v>10.809914000000001</v>
          </cell>
          <cell r="J675">
            <v>26.264235842626629</v>
          </cell>
          <cell r="K675">
            <v>20.813388541395373</v>
          </cell>
          <cell r="L675">
            <v>57.887538384022001</v>
          </cell>
        </row>
        <row r="676">
          <cell r="A676" t="str">
            <v>HPS0110-ST-0320-005-B</v>
          </cell>
          <cell r="B676" t="str">
            <v>HPS0110-ST</v>
          </cell>
          <cell r="C676" t="str">
            <v>High Pressure Sodium 250</v>
          </cell>
          <cell r="D676">
            <v>320</v>
          </cell>
          <cell r="E676">
            <v>5</v>
          </cell>
          <cell r="F676" t="str">
            <v>HIGH PRESSURE SODIUM 250W (210/220)</v>
          </cell>
          <cell r="G676" t="str">
            <v>STEEL POLE</v>
          </cell>
          <cell r="H676">
            <v>1</v>
          </cell>
          <cell r="I676">
            <v>9.8748837500000004</v>
          </cell>
          <cell r="J676">
            <v>26.264235842626629</v>
          </cell>
          <cell r="K676">
            <v>20.813388541395373</v>
          </cell>
          <cell r="L676">
            <v>56.952508134022004</v>
          </cell>
        </row>
        <row r="677">
          <cell r="A677" t="str">
            <v>HPS0110-ST-0390-005-B</v>
          </cell>
          <cell r="B677" t="str">
            <v>HPS0110-ST</v>
          </cell>
          <cell r="C677" t="str">
            <v>High Pressure Sodium 250</v>
          </cell>
          <cell r="D677">
            <v>390</v>
          </cell>
          <cell r="E677">
            <v>5</v>
          </cell>
          <cell r="F677" t="str">
            <v>HIGH PRESSURE SODIUM 250W (210/220)</v>
          </cell>
          <cell r="G677" t="str">
            <v>STEEL POLE</v>
          </cell>
          <cell r="H677">
            <v>2</v>
          </cell>
          <cell r="I677">
            <v>9.8748837500000004</v>
          </cell>
          <cell r="J677">
            <v>26.264235842626629</v>
          </cell>
          <cell r="K677">
            <v>20.813388541395373</v>
          </cell>
          <cell r="L677">
            <v>52.015066259021999</v>
          </cell>
        </row>
        <row r="678">
          <cell r="A678" t="str">
            <v>HPS0110-ST-0590-005-B</v>
          </cell>
          <cell r="B678" t="str">
            <v>HPS0110-ST</v>
          </cell>
          <cell r="C678" t="str">
            <v>High Pressure Sodium 250</v>
          </cell>
          <cell r="D678">
            <v>590</v>
          </cell>
          <cell r="E678">
            <v>5</v>
          </cell>
          <cell r="F678" t="str">
            <v>HIGH PRESSURE SODIUM 250W (210/220)</v>
          </cell>
          <cell r="G678" t="str">
            <v>R/BOUT COLUMN</v>
          </cell>
          <cell r="H678">
            <v>4</v>
          </cell>
          <cell r="I678">
            <v>9.8748837500000004</v>
          </cell>
          <cell r="J678">
            <v>26.264235842626629</v>
          </cell>
          <cell r="K678">
            <v>20.813388541395373</v>
          </cell>
          <cell r="L678">
            <v>49.546345321522004</v>
          </cell>
        </row>
        <row r="679">
          <cell r="A679" t="str">
            <v>HPS0110-ST-0760-005-B</v>
          </cell>
          <cell r="B679" t="str">
            <v>HPS0110-ST</v>
          </cell>
          <cell r="C679" t="str">
            <v>High Pressure Sodium 250</v>
          </cell>
          <cell r="D679">
            <v>760</v>
          </cell>
          <cell r="E679">
            <v>5</v>
          </cell>
          <cell r="F679" t="str">
            <v>HIGH PRESSURE SODIUM 250W (210/220)</v>
          </cell>
          <cell r="G679" t="str">
            <v>WOOD POLE</v>
          </cell>
          <cell r="H679">
            <v>2</v>
          </cell>
          <cell r="I679">
            <v>10.809914000000001</v>
          </cell>
          <cell r="J679">
            <v>26.264235842626629</v>
          </cell>
          <cell r="K679">
            <v>20.813388541395373</v>
          </cell>
          <cell r="L679">
            <v>52.482581384022005</v>
          </cell>
        </row>
        <row r="680">
          <cell r="A680" t="str">
            <v>HPS0110-ST-0960-005-B</v>
          </cell>
          <cell r="B680" t="str">
            <v>HPS0110-ST</v>
          </cell>
          <cell r="C680" t="str">
            <v>High Pressure Sodium 250</v>
          </cell>
          <cell r="D680">
            <v>960</v>
          </cell>
          <cell r="E680">
            <v>5</v>
          </cell>
          <cell r="F680" t="str">
            <v>HIGH PRESSURE SODIUM 250W (210/220)</v>
          </cell>
          <cell r="G680" t="str">
            <v>SHARED OR NO POLE</v>
          </cell>
          <cell r="H680">
            <v>2</v>
          </cell>
          <cell r="I680">
            <v>0</v>
          </cell>
          <cell r="J680">
            <v>26.264235842626629</v>
          </cell>
          <cell r="K680">
            <v>20.813388541395373</v>
          </cell>
          <cell r="L680">
            <v>47.077624384022002</v>
          </cell>
        </row>
        <row r="681">
          <cell r="A681" t="str">
            <v>HPS0110-TA-0060-005-B</v>
          </cell>
          <cell r="B681" t="str">
            <v>HPS0110-TA</v>
          </cell>
          <cell r="C681" t="str">
            <v>High Pressure Sodium 250</v>
          </cell>
          <cell r="D681">
            <v>60</v>
          </cell>
          <cell r="E681">
            <v>5</v>
          </cell>
          <cell r="F681" t="str">
            <v>HIGH PRESSURE SODIUM 250W (210/220)</v>
          </cell>
          <cell r="G681" t="str">
            <v>SHARED OR NO POLE</v>
          </cell>
          <cell r="H681">
            <v>1</v>
          </cell>
          <cell r="I681">
            <v>0</v>
          </cell>
          <cell r="J681">
            <v>27.479100542626629</v>
          </cell>
          <cell r="K681">
            <v>27.438206041395375</v>
          </cell>
          <cell r="L681">
            <v>54.917306584022</v>
          </cell>
        </row>
        <row r="682">
          <cell r="A682" t="str">
            <v>HPS0110-TA-0230-005-B</v>
          </cell>
          <cell r="B682" t="str">
            <v>HPS0110-TA</v>
          </cell>
          <cell r="C682" t="str">
            <v>High Pressure Sodium 250</v>
          </cell>
          <cell r="D682">
            <v>230</v>
          </cell>
          <cell r="E682">
            <v>5</v>
          </cell>
          <cell r="F682" t="str">
            <v>HIGH PRESSURE SODIUM 250W (210/220)</v>
          </cell>
          <cell r="G682" t="str">
            <v>WOOD POLE</v>
          </cell>
          <cell r="H682">
            <v>1</v>
          </cell>
          <cell r="I682">
            <v>10.809914000000001</v>
          </cell>
          <cell r="J682">
            <v>27.479100542626629</v>
          </cell>
          <cell r="K682">
            <v>27.438206041395375</v>
          </cell>
          <cell r="L682">
            <v>65.727220584022007</v>
          </cell>
        </row>
        <row r="683">
          <cell r="A683" t="str">
            <v>HPS0110-TA-0320-005-B</v>
          </cell>
          <cell r="B683" t="str">
            <v>HPS0110-TA</v>
          </cell>
          <cell r="C683" t="str">
            <v>High Pressure Sodium 250</v>
          </cell>
          <cell r="D683">
            <v>320</v>
          </cell>
          <cell r="E683">
            <v>5</v>
          </cell>
          <cell r="F683" t="str">
            <v>HIGH PRESSURE SODIUM 250W (210/220)</v>
          </cell>
          <cell r="G683" t="str">
            <v>STEEL POLE</v>
          </cell>
          <cell r="H683">
            <v>1</v>
          </cell>
          <cell r="I683">
            <v>9.8748837500000004</v>
          </cell>
          <cell r="J683">
            <v>27.479100542626629</v>
          </cell>
          <cell r="K683">
            <v>27.438206041395375</v>
          </cell>
          <cell r="L683">
            <v>64.792190334021996</v>
          </cell>
        </row>
        <row r="684">
          <cell r="A684" t="str">
            <v>HPS0170-ST-0070-005-B</v>
          </cell>
          <cell r="B684" t="str">
            <v>HPS0170-ST</v>
          </cell>
          <cell r="C684" t="str">
            <v>High Pressure Sodium 400</v>
          </cell>
          <cell r="D684">
            <v>70</v>
          </cell>
          <cell r="E684">
            <v>5</v>
          </cell>
          <cell r="F684" t="str">
            <v>HIGH PRESSURE SODIUM 400W (310/360)</v>
          </cell>
          <cell r="G684" t="str">
            <v>SHARED OR NO POLE</v>
          </cell>
          <cell r="H684">
            <v>1</v>
          </cell>
          <cell r="I684">
            <v>0</v>
          </cell>
          <cell r="J684">
            <v>26.828017090382705</v>
          </cell>
          <cell r="K684">
            <v>22.799484541395373</v>
          </cell>
          <cell r="L684">
            <v>49.627501631778074</v>
          </cell>
        </row>
        <row r="685">
          <cell r="A685" t="str">
            <v>HPS0170-ST-0240-005-B</v>
          </cell>
          <cell r="B685" t="str">
            <v>HPS0170-ST</v>
          </cell>
          <cell r="C685" t="str">
            <v>High Pressure Sodium 400</v>
          </cell>
          <cell r="D685">
            <v>240</v>
          </cell>
          <cell r="E685">
            <v>5</v>
          </cell>
          <cell r="F685" t="str">
            <v>HIGH PRESSURE SODIUM 400W (310/360)</v>
          </cell>
          <cell r="G685" t="str">
            <v>WOOD POLE</v>
          </cell>
          <cell r="H685">
            <v>1</v>
          </cell>
          <cell r="I685">
            <v>10.809914000000001</v>
          </cell>
          <cell r="J685">
            <v>26.828017090382705</v>
          </cell>
          <cell r="K685">
            <v>22.799484541395373</v>
          </cell>
          <cell r="L685">
            <v>60.437415631778073</v>
          </cell>
        </row>
        <row r="686">
          <cell r="A686" t="str">
            <v>HPS0170-ST-0330-005-B</v>
          </cell>
          <cell r="B686" t="str">
            <v>HPS0170-ST</v>
          </cell>
          <cell r="C686" t="str">
            <v>High Pressure Sodium 400</v>
          </cell>
          <cell r="D686">
            <v>330</v>
          </cell>
          <cell r="E686">
            <v>5</v>
          </cell>
          <cell r="F686" t="str">
            <v>HIGH PRESSURE SODIUM 400W (310/360)</v>
          </cell>
          <cell r="G686" t="str">
            <v>STEEL POLE</v>
          </cell>
          <cell r="H686">
            <v>1</v>
          </cell>
          <cell r="I686">
            <v>9.8748837500000004</v>
          </cell>
          <cell r="J686">
            <v>26.828017090382705</v>
          </cell>
          <cell r="K686">
            <v>22.799484541395373</v>
          </cell>
          <cell r="L686">
            <v>59.502385381778076</v>
          </cell>
        </row>
        <row r="687">
          <cell r="A687" t="str">
            <v>MHR0060-ST-0060-005-B</v>
          </cell>
          <cell r="B687" t="str">
            <v>MHR0060-ST</v>
          </cell>
          <cell r="C687" t="str">
            <v>Metal Hallide (Reactor Control Gear) 250</v>
          </cell>
          <cell r="D687">
            <v>60</v>
          </cell>
          <cell r="E687">
            <v>5</v>
          </cell>
          <cell r="F687" t="str">
            <v>HIGH PRESSURE SODIUM 250W (210/220)</v>
          </cell>
          <cell r="G687" t="str">
            <v>SHARED OR NO POLE</v>
          </cell>
          <cell r="H687">
            <v>1</v>
          </cell>
          <cell r="I687">
            <v>0</v>
          </cell>
          <cell r="J687">
            <v>22.332001109197293</v>
          </cell>
          <cell r="K687">
            <v>25.862282041395371</v>
          </cell>
          <cell r="L687">
            <v>48.194283150592668</v>
          </cell>
        </row>
        <row r="688">
          <cell r="A688" t="str">
            <v>MHR0060-ST-0320-005-B</v>
          </cell>
          <cell r="B688" t="str">
            <v>MHR0060-ST</v>
          </cell>
          <cell r="C688" t="str">
            <v>Metal Hallide (Reactor Control Gear) 250</v>
          </cell>
          <cell r="D688">
            <v>320</v>
          </cell>
          <cell r="E688">
            <v>5</v>
          </cell>
          <cell r="F688" t="str">
            <v>HIGH PRESSURE SODIUM 250W (210/220)</v>
          </cell>
          <cell r="G688" t="str">
            <v>STEEL POLE</v>
          </cell>
          <cell r="H688">
            <v>1</v>
          </cell>
          <cell r="I688">
            <v>9.8748837500000004</v>
          </cell>
          <cell r="J688">
            <v>22.332001109197293</v>
          </cell>
          <cell r="K688">
            <v>25.862282041395371</v>
          </cell>
          <cell r="L688">
            <v>58.06916690059267</v>
          </cell>
        </row>
        <row r="689">
          <cell r="A689" t="str">
            <v>MVA0190-ST-0290-005-B</v>
          </cell>
          <cell r="B689" t="str">
            <v>MVA0190-ST</v>
          </cell>
          <cell r="C689" t="str">
            <v>Mercury Vapour 250</v>
          </cell>
          <cell r="D689">
            <v>290</v>
          </cell>
          <cell r="E689">
            <v>5</v>
          </cell>
          <cell r="F689" t="str">
            <v xml:space="preserve">MERCURY VAPOUR 250W </v>
          </cell>
          <cell r="G689" t="str">
            <v>STEEL POLE</v>
          </cell>
          <cell r="H689">
            <v>1</v>
          </cell>
          <cell r="I689">
            <v>9.8748837500000004</v>
          </cell>
          <cell r="J689">
            <v>21.284971165737741</v>
          </cell>
          <cell r="K689">
            <v>19.307625541395375</v>
          </cell>
          <cell r="L689">
            <v>50.467480457133114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treetlight Tariff Schedule"/>
      <sheetName val="Tariff Schedule Lookup Table"/>
      <sheetName val="Lamp Stock"/>
      <sheetName val="Maintenance Costs"/>
      <sheetName val="Maintenance Model"/>
      <sheetName val="Other Maintenance"/>
      <sheetName val="RAB Calc 4yr Original devices"/>
      <sheetName val="RAB Calc 4yr Reduced devices"/>
      <sheetName val="RAB Calculations 10yr"/>
      <sheetName val="RAB Calculations 15yr"/>
      <sheetName val="Capital Code Schedules"/>
      <sheetName val="Public Lighting Charges"/>
      <sheetName val="Bulk Tarriff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Assuming write down of existing assets over 10 years</v>
          </cell>
        </row>
        <row r="3">
          <cell r="A3" t="str">
            <v>Financial Year
($M nominal)</v>
          </cell>
          <cell r="B3" t="str">
            <v>2008-09</v>
          </cell>
          <cell r="C3" t="str">
            <v>2009-10</v>
          </cell>
          <cell r="D3" t="str">
            <v>2010-11</v>
          </cell>
          <cell r="E3" t="str">
            <v>2011-12</v>
          </cell>
          <cell r="F3" t="str">
            <v>2012-13</v>
          </cell>
          <cell r="G3" t="str">
            <v>2013-14</v>
          </cell>
          <cell r="H3" t="str">
            <v>2014-15</v>
          </cell>
          <cell r="I3" t="str">
            <v>2015-16</v>
          </cell>
          <cell r="J3" t="str">
            <v>2016-17</v>
          </cell>
        </row>
        <row r="4">
          <cell r="A4" t="str">
            <v>Opening value of fixed assets</v>
          </cell>
          <cell r="B4">
            <v>14.931717660643365</v>
          </cell>
          <cell r="C4">
            <v>15.936969190462666</v>
          </cell>
          <cell r="D4">
            <v>14.497146850004153</v>
          </cell>
          <cell r="E4">
            <v>13.021688906619293</v>
          </cell>
          <cell r="F4">
            <v>11.509713379135658</v>
          </cell>
          <cell r="G4">
            <v>9.9603164573468028</v>
          </cell>
          <cell r="H4">
            <v>8.3725719617436738</v>
          </cell>
          <cell r="I4">
            <v>6.8638344942374641</v>
          </cell>
          <cell r="J4">
            <v>5.2752857984773804</v>
          </cell>
        </row>
        <row r="5">
          <cell r="A5" t="str">
            <v>Indexation</v>
          </cell>
          <cell r="B5">
            <v>0.47525152981930091</v>
          </cell>
          <cell r="C5">
            <v>0.39443998746395098</v>
          </cell>
          <cell r="D5">
            <v>0.35880438453760283</v>
          </cell>
          <cell r="E5">
            <v>0.32228680043882751</v>
          </cell>
          <cell r="F5">
            <v>0.28486540613360756</v>
          </cell>
          <cell r="G5">
            <v>0.24651783231933339</v>
          </cell>
          <cell r="H5">
            <v>0.20722115605315594</v>
          </cell>
          <cell r="I5">
            <v>0.16987990373237724</v>
          </cell>
          <cell r="J5">
            <v>0.13056332351231517</v>
          </cell>
        </row>
        <row r="6">
          <cell r="A6" t="str">
            <v>Capex/Additions (net of cap cons)</v>
          </cell>
          <cell r="B6">
            <v>1.82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Depreciation before deferral</v>
          </cell>
          <cell r="B7">
            <v>1.29</v>
          </cell>
          <cell r="C7">
            <v>1.8342623279224641</v>
          </cell>
          <cell r="D7">
            <v>1.8342623279224641</v>
          </cell>
          <cell r="E7">
            <v>1.8342623279224641</v>
          </cell>
          <cell r="F7">
            <v>1.8342623279224641</v>
          </cell>
          <cell r="G7">
            <v>1.8342623279224641</v>
          </cell>
          <cell r="H7">
            <v>1.715958623559366</v>
          </cell>
          <cell r="I7">
            <v>1.7584285994924602</v>
          </cell>
          <cell r="J7">
            <v>1.8019497073298987</v>
          </cell>
        </row>
        <row r="8">
          <cell r="A8" t="str">
            <v>Closing value of fixed assets</v>
          </cell>
          <cell r="B8">
            <v>15.936969190462666</v>
          </cell>
          <cell r="C8">
            <v>14.497146850004153</v>
          </cell>
          <cell r="D8">
            <v>13.021688906619293</v>
          </cell>
          <cell r="E8">
            <v>11.509713379135658</v>
          </cell>
          <cell r="F8">
            <v>9.9603164573468028</v>
          </cell>
          <cell r="G8">
            <v>8.3725719617436738</v>
          </cell>
          <cell r="H8">
            <v>6.8638344942374641</v>
          </cell>
          <cell r="I8">
            <v>5.2752857984773804</v>
          </cell>
          <cell r="J8">
            <v>3.6038994146597969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Asset Remaining life</v>
          </cell>
          <cell r="B10">
            <v>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WACC pre tax real</v>
          </cell>
          <cell r="B11">
            <v>5.0599999999999999E-2</v>
          </cell>
          <cell r="D11">
            <v>0</v>
          </cell>
          <cell r="E11">
            <v>0</v>
          </cell>
          <cell r="F11">
            <v>0</v>
          </cell>
          <cell r="G11" t="str">
            <v>Indexation</v>
          </cell>
          <cell r="H11">
            <v>2.4750000000000001E-2</v>
          </cell>
          <cell r="I11">
            <v>2.4750000000000001E-2</v>
          </cell>
          <cell r="J11">
            <v>2.4750000000000001E-2</v>
          </cell>
        </row>
        <row r="12">
          <cell r="A12" t="str">
            <v>Total Install Cost</v>
          </cell>
          <cell r="B12">
            <v>64807112.951833874</v>
          </cell>
          <cell r="C12" t="str">
            <v>Use the closing 2013-14 value (which is the opening 2014-15)</v>
          </cell>
          <cell r="D12">
            <v>0</v>
          </cell>
          <cell r="E12">
            <v>0</v>
          </cell>
          <cell r="G12" t="str">
            <v>Indexation factor</v>
          </cell>
          <cell r="H12">
            <v>1.02475</v>
          </cell>
          <cell r="I12">
            <v>1.0501125625000001</v>
          </cell>
          <cell r="J12">
            <v>1.0761028484218751</v>
          </cell>
        </row>
        <row r="13">
          <cell r="A13" t="str">
            <v>Rate per Instal $</v>
          </cell>
          <cell r="B13">
            <v>0.12919217629654883</v>
          </cell>
          <cell r="G13" t="str">
            <v>Real depreciation</v>
          </cell>
          <cell r="H13">
            <v>1.6745143923487347</v>
          </cell>
          <cell r="I13">
            <v>1.6745143923487347</v>
          </cell>
          <cell r="J13">
            <v>1.6745143923487347</v>
          </cell>
        </row>
        <row r="14">
          <cell r="A14">
            <v>0</v>
          </cell>
          <cell r="B14">
            <v>0</v>
          </cell>
          <cell r="G14" t="str">
            <v>Nominal depreciation</v>
          </cell>
          <cell r="H14">
            <v>1.715958623559366</v>
          </cell>
          <cell r="I14">
            <v>1.7584285994924602</v>
          </cell>
          <cell r="J14">
            <v>1.8019497073298987</v>
          </cell>
        </row>
        <row r="15">
          <cell r="A15">
            <v>0</v>
          </cell>
          <cell r="B15">
            <v>0</v>
          </cell>
          <cell r="G15" t="str">
            <v>Return on capital</v>
          </cell>
          <cell r="H15">
            <v>0.43413753176051961</v>
          </cell>
          <cell r="I15">
            <v>0.35590594853727398</v>
          </cell>
          <cell r="J15">
            <v>0.27353596557267856</v>
          </cell>
        </row>
        <row r="16">
          <cell r="A16">
            <v>0</v>
          </cell>
          <cell r="B16">
            <v>0</v>
          </cell>
          <cell r="G16" t="str">
            <v>Total capital cost - Nominal</v>
          </cell>
          <cell r="H16">
            <v>2.1500961553198854</v>
          </cell>
          <cell r="I16">
            <v>2.114334548029734</v>
          </cell>
          <cell r="J16">
            <v>2.0754856729025772</v>
          </cell>
        </row>
        <row r="17">
          <cell r="A17">
            <v>0</v>
          </cell>
          <cell r="B17">
            <v>0</v>
          </cell>
          <cell r="G17" t="str">
            <v>Total capital cost - Real</v>
          </cell>
          <cell r="H17">
            <v>2.0981665336129645</v>
          </cell>
          <cell r="I17">
            <v>2.0134361053601184</v>
          </cell>
          <cell r="J17">
            <v>1.9287056771072726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 t="str">
            <v>Totals</v>
          </cell>
          <cell r="B20">
            <v>58247</v>
          </cell>
          <cell r="C20">
            <v>0</v>
          </cell>
          <cell r="D20">
            <v>64807112.951833874</v>
          </cell>
          <cell r="E20">
            <v>8372571.9617436789</v>
          </cell>
          <cell r="F20">
            <v>0</v>
          </cell>
          <cell r="G20">
            <v>7409.6834316962731</v>
          </cell>
          <cell r="H20">
            <v>434137.53176052007</v>
          </cell>
          <cell r="I20">
            <v>0</v>
          </cell>
          <cell r="J20">
            <v>0</v>
          </cell>
        </row>
        <row r="21">
          <cell r="A21" t="str">
            <v>Capital Code</v>
          </cell>
          <cell r="B21" t="str">
            <v>Total Devices (New)</v>
          </cell>
          <cell r="C21" t="str">
            <v>Installation Cost per unit</v>
          </cell>
          <cell r="D21" t="str">
            <v>Total Installation Cost</v>
          </cell>
          <cell r="E21" t="str">
            <v>RAB Allocation</v>
          </cell>
          <cell r="F21" t="str">
            <v>RAB Allocation per Installation</v>
          </cell>
          <cell r="G21" t="str">
            <v>Return of Capital p.a.</v>
          </cell>
          <cell r="H21" t="str">
            <v>Return on Capital</v>
          </cell>
          <cell r="I21" t="str">
            <v>Return on Capital per device</v>
          </cell>
          <cell r="J21" t="str">
            <v>Total Capital Charge per device</v>
          </cell>
        </row>
        <row r="22">
          <cell r="A22">
            <v>1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5</v>
          </cell>
          <cell r="B23">
            <v>335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10</v>
          </cell>
          <cell r="B24">
            <v>28613</v>
          </cell>
          <cell r="C24">
            <v>527.52153271999998</v>
          </cell>
          <cell r="D24">
            <v>15093973.615717359</v>
          </cell>
          <cell r="E24">
            <v>1950023.3003772136</v>
          </cell>
          <cell r="F24">
            <v>68.151654855387889</v>
          </cell>
          <cell r="G24">
            <v>13.967681662611749</v>
          </cell>
          <cell r="H24">
            <v>101113.29067931441</v>
          </cell>
          <cell r="I24">
            <v>3.5338234606407717</v>
          </cell>
          <cell r="J24">
            <v>17.501505123252521</v>
          </cell>
        </row>
        <row r="25">
          <cell r="A25">
            <v>20</v>
          </cell>
          <cell r="B25">
            <v>1327</v>
          </cell>
          <cell r="C25">
            <v>993.61161271999981</v>
          </cell>
          <cell r="D25">
            <v>1318522.6100794398</v>
          </cell>
          <cell r="E25">
            <v>170342.8054923687</v>
          </cell>
          <cell r="F25">
            <v>128.36684664082043</v>
          </cell>
          <cell r="G25">
            <v>26.308785219036146</v>
          </cell>
          <cell r="H25">
            <v>8832.6747703722249</v>
          </cell>
          <cell r="I25">
            <v>6.6561226604161456</v>
          </cell>
          <cell r="J25">
            <v>32.964907879452291</v>
          </cell>
        </row>
        <row r="26">
          <cell r="A26">
            <v>30</v>
          </cell>
          <cell r="B26">
            <v>1840</v>
          </cell>
          <cell r="C26">
            <v>997.93650231999982</v>
          </cell>
          <cell r="D26">
            <v>1836203.1642687996</v>
          </cell>
          <cell r="E26">
            <v>237223.08291449558</v>
          </cell>
          <cell r="F26">
            <v>128.92558854048673</v>
          </cell>
          <cell r="G26">
            <v>26.423299371372757</v>
          </cell>
          <cell r="H26">
            <v>12300.574323361447</v>
          </cell>
          <cell r="I26">
            <v>6.6850947409573083</v>
          </cell>
          <cell r="J26">
            <v>33.108394112330068</v>
          </cell>
        </row>
        <row r="27">
          <cell r="A27">
            <v>40</v>
          </cell>
          <cell r="B27">
            <v>4357</v>
          </cell>
          <cell r="C27">
            <v>565.07913271999996</v>
          </cell>
          <cell r="D27">
            <v>2462049.7812610399</v>
          </cell>
          <cell r="E27">
            <v>318077.56939155573</v>
          </cell>
          <cell r="F27">
            <v>73.003802935863149</v>
          </cell>
          <cell r="G27">
            <v>14.962129411705153</v>
          </cell>
          <cell r="H27">
            <v>16493.069455240235</v>
          </cell>
          <cell r="I27">
            <v>3.7854187411614033</v>
          </cell>
          <cell r="J27">
            <v>18.747548152866557</v>
          </cell>
        </row>
        <row r="28">
          <cell r="A28">
            <v>50</v>
          </cell>
          <cell r="B28">
            <v>1739</v>
          </cell>
          <cell r="C28">
            <v>978.60489271999984</v>
          </cell>
          <cell r="D28">
            <v>1701793.9084400798</v>
          </cell>
          <cell r="E28">
            <v>219858.45863958367</v>
          </cell>
          <cell r="F28">
            <v>126.42809582494748</v>
          </cell>
          <cell r="G28">
            <v>25.911438239322987</v>
          </cell>
          <cell r="H28">
            <v>11400.177747840216</v>
          </cell>
          <cell r="I28">
            <v>6.5555938745487152</v>
          </cell>
          <cell r="J28">
            <v>32.467032113871703</v>
          </cell>
        </row>
        <row r="29">
          <cell r="A29">
            <v>60</v>
          </cell>
          <cell r="B29">
            <v>2331</v>
          </cell>
          <cell r="C29">
            <v>982.52848311999992</v>
          </cell>
          <cell r="D29">
            <v>2290273.89415272</v>
          </cell>
          <cell r="E29">
            <v>295885.46870076162</v>
          </cell>
          <cell r="F29">
            <v>126.93499300761974</v>
          </cell>
          <cell r="G29">
            <v>26.015326816911667</v>
          </cell>
          <cell r="H29">
            <v>15342.356882985936</v>
          </cell>
          <cell r="I29">
            <v>6.5818776846786511</v>
          </cell>
          <cell r="J29">
            <v>32.597204501590319</v>
          </cell>
        </row>
        <row r="30">
          <cell r="A30">
            <v>70</v>
          </cell>
          <cell r="B30">
            <v>314</v>
          </cell>
          <cell r="C30">
            <v>1093.9916447199998</v>
          </cell>
          <cell r="D30">
            <v>343513.37644207996</v>
          </cell>
          <cell r="E30">
            <v>44379.240689527942</v>
          </cell>
          <cell r="F30">
            <v>141.33516143161765</v>
          </cell>
          <cell r="G30">
            <v>28.966641335410038</v>
          </cell>
          <cell r="H30">
            <v>2301.1679209676445</v>
          </cell>
          <cell r="I30">
            <v>7.3285602578587401</v>
          </cell>
          <cell r="J30">
            <v>36.295201593268779</v>
          </cell>
        </row>
        <row r="31">
          <cell r="A31">
            <v>90</v>
          </cell>
          <cell r="B31">
            <v>1900</v>
          </cell>
          <cell r="C31">
            <v>598.07627522000007</v>
          </cell>
          <cell r="D31">
            <v>1136344.922918</v>
          </cell>
          <cell r="E31">
            <v>146806.87361531044</v>
          </cell>
          <cell r="F31">
            <v>77.266775587005498</v>
          </cell>
          <cell r="G31">
            <v>15.835825656556777</v>
          </cell>
          <cell r="H31">
            <v>7612.2813931068431</v>
          </cell>
          <cell r="I31">
            <v>4.006463891108865</v>
          </cell>
          <cell r="J31">
            <v>19.842289547665644</v>
          </cell>
        </row>
        <row r="32">
          <cell r="A32">
            <v>110</v>
          </cell>
          <cell r="B32">
            <v>666</v>
          </cell>
          <cell r="C32">
            <v>250.425946616</v>
          </cell>
          <cell r="D32">
            <v>166783.68044625601</v>
          </cell>
          <cell r="E32">
            <v>21547.14664759997</v>
          </cell>
          <cell r="F32">
            <v>32.3530730444444</v>
          </cell>
          <cell r="G32">
            <v>6.6307623204588806</v>
          </cell>
          <cell r="H32">
            <v>1117.2701894726804</v>
          </cell>
          <cell r="I32">
            <v>1.6775828670760966</v>
          </cell>
          <cell r="J32">
            <v>8.308345187534977</v>
          </cell>
        </row>
        <row r="33">
          <cell r="A33">
            <v>120</v>
          </cell>
          <cell r="B33">
            <v>10</v>
          </cell>
          <cell r="C33">
            <v>1845.18472122</v>
          </cell>
          <cell r="D33">
            <v>18451.847212200002</v>
          </cell>
          <cell r="E33">
            <v>2383.834298035526</v>
          </cell>
          <cell r="F33">
            <v>238.38342980355259</v>
          </cell>
          <cell r="G33">
            <v>48.856683938238099</v>
          </cell>
          <cell r="H33">
            <v>123.6074103637424</v>
          </cell>
          <cell r="I33">
            <v>12.36074103637424</v>
          </cell>
          <cell r="J33">
            <v>61.217424974612342</v>
          </cell>
        </row>
        <row r="34">
          <cell r="A34">
            <v>140</v>
          </cell>
          <cell r="B34">
            <v>58</v>
          </cell>
          <cell r="C34">
            <v>1634.5029204125976</v>
          </cell>
          <cell r="D34">
            <v>94801.169383930668</v>
          </cell>
          <cell r="E34">
            <v>12247.569388167758</v>
          </cell>
          <cell r="F34">
            <v>211.16498945116825</v>
          </cell>
          <cell r="G34">
            <v>43.278264588016931</v>
          </cell>
          <cell r="H34">
            <v>635.06525456456041</v>
          </cell>
          <cell r="I34">
            <v>10.949400940768284</v>
          </cell>
          <cell r="J34">
            <v>54.227665528785217</v>
          </cell>
        </row>
        <row r="35">
          <cell r="A35">
            <v>170</v>
          </cell>
          <cell r="B35">
            <v>767</v>
          </cell>
          <cell r="C35">
            <v>2707.5058821247544</v>
          </cell>
          <cell r="D35">
            <v>2076657.0115896866</v>
          </cell>
          <cell r="E35">
            <v>268287.83874875907</v>
          </cell>
          <cell r="F35">
            <v>349.78857724740425</v>
          </cell>
          <cell r="G35">
            <v>71.6891689068555</v>
          </cell>
          <cell r="H35">
            <v>13911.354915544218</v>
          </cell>
          <cell r="I35">
            <v>18.137359733434444</v>
          </cell>
          <cell r="J35">
            <v>89.826528640289951</v>
          </cell>
        </row>
        <row r="36">
          <cell r="A36">
            <v>190</v>
          </cell>
          <cell r="B36">
            <v>8</v>
          </cell>
          <cell r="C36">
            <v>4217.7541464159995</v>
          </cell>
          <cell r="D36">
            <v>33742.033171327996</v>
          </cell>
          <cell r="E36">
            <v>4359.2066980742047</v>
          </cell>
          <cell r="F36">
            <v>544.90083725927559</v>
          </cell>
          <cell r="G36">
            <v>111.67742659628854</v>
          </cell>
          <cell r="H36">
            <v>226.03511143088798</v>
          </cell>
          <cell r="I36">
            <v>28.254388928860998</v>
          </cell>
          <cell r="J36">
            <v>139.93181552514955</v>
          </cell>
        </row>
        <row r="37">
          <cell r="A37">
            <v>200</v>
          </cell>
          <cell r="B37">
            <v>70</v>
          </cell>
          <cell r="C37">
            <v>2030.0382579125974</v>
          </cell>
          <cell r="D37">
            <v>142102.67805388183</v>
          </cell>
          <cell r="E37">
            <v>18358.554235348824</v>
          </cell>
          <cell r="F37">
            <v>262.26506050498318</v>
          </cell>
          <cell r="G37">
            <v>53.751224150496306</v>
          </cell>
          <cell r="H37">
            <v>951.93417970528958</v>
          </cell>
          <cell r="I37">
            <v>13.599059710075565</v>
          </cell>
          <cell r="J37">
            <v>67.350283860571864</v>
          </cell>
        </row>
        <row r="38">
          <cell r="A38">
            <v>210</v>
          </cell>
          <cell r="B38">
            <v>290</v>
          </cell>
          <cell r="C38">
            <v>2034.3631475125974</v>
          </cell>
          <cell r="D38">
            <v>589965.31277865323</v>
          </cell>
          <cell r="E38">
            <v>76218.902697348341</v>
          </cell>
          <cell r="F38">
            <v>262.82380240464943</v>
          </cell>
          <cell r="G38">
            <v>53.865738302832902</v>
          </cell>
          <cell r="H38">
            <v>3952.1292192788501</v>
          </cell>
          <cell r="I38">
            <v>13.628031790616724</v>
          </cell>
          <cell r="J38">
            <v>67.493770093449626</v>
          </cell>
        </row>
        <row r="39">
          <cell r="A39">
            <v>220</v>
          </cell>
          <cell r="B39">
            <v>516</v>
          </cell>
          <cell r="C39">
            <v>2015.0315379125973</v>
          </cell>
          <cell r="D39">
            <v>1039756.2735629003</v>
          </cell>
          <cell r="E39">
            <v>134328.37579958086</v>
          </cell>
          <cell r="F39">
            <v>260.32630968911019</v>
          </cell>
          <cell r="G39">
            <v>53.353877170783136</v>
          </cell>
          <cell r="H39">
            <v>6965.2419568913974</v>
          </cell>
          <cell r="I39">
            <v>13.498530924208135</v>
          </cell>
          <cell r="J39">
            <v>66.852408094991276</v>
          </cell>
        </row>
        <row r="40">
          <cell r="A40">
            <v>230</v>
          </cell>
          <cell r="B40">
            <v>1007</v>
          </cell>
          <cell r="C40">
            <v>2018.9551283125975</v>
          </cell>
          <cell r="D40">
            <v>2033087.8142107856</v>
          </cell>
          <cell r="E40">
            <v>262659.03931988491</v>
          </cell>
          <cell r="F40">
            <v>260.83320687178241</v>
          </cell>
          <cell r="G40">
            <v>53.457765748371806</v>
          </cell>
          <cell r="H40">
            <v>13619.488437478434</v>
          </cell>
          <cell r="I40">
            <v>13.524814734338067</v>
          </cell>
          <cell r="J40">
            <v>66.982580482709878</v>
          </cell>
        </row>
        <row r="41">
          <cell r="A41">
            <v>240</v>
          </cell>
          <cell r="B41">
            <v>101</v>
          </cell>
          <cell r="C41">
            <v>2130.4182899125972</v>
          </cell>
          <cell r="D41">
            <v>215172.24728117231</v>
          </cell>
          <cell r="E41">
            <v>27798.570904873814</v>
          </cell>
          <cell r="F41">
            <v>275.23337529578032</v>
          </cell>
          <cell r="G41">
            <v>56.409080266870184</v>
          </cell>
          <cell r="H41">
            <v>1441.4212280593335</v>
          </cell>
          <cell r="I41">
            <v>14.271497307518153</v>
          </cell>
          <cell r="J41">
            <v>70.680577574388337</v>
          </cell>
        </row>
        <row r="42">
          <cell r="A42">
            <v>250</v>
          </cell>
          <cell r="B42">
            <v>5</v>
          </cell>
          <cell r="C42">
            <v>5254.1807916085972</v>
          </cell>
          <cell r="D42">
            <v>26270.903958042985</v>
          </cell>
          <cell r="E42">
            <v>3393.995255617192</v>
          </cell>
          <cell r="F42">
            <v>678.7990511234384</v>
          </cell>
          <cell r="G42">
            <v>139.11986552774869</v>
          </cell>
          <cell r="H42">
            <v>175.98662989260211</v>
          </cell>
          <cell r="I42">
            <v>35.197325978520425</v>
          </cell>
          <cell r="J42">
            <v>174.31719150626913</v>
          </cell>
        </row>
        <row r="43">
          <cell r="A43">
            <v>270</v>
          </cell>
          <cell r="B43">
            <v>3</v>
          </cell>
          <cell r="C43">
            <v>6122.1980569466186</v>
          </cell>
          <cell r="D43">
            <v>18366.594170839857</v>
          </cell>
          <cell r="E43">
            <v>2372.8202720863087</v>
          </cell>
          <cell r="F43">
            <v>790.9400906954362</v>
          </cell>
          <cell r="G43">
            <v>162.10317158802965</v>
          </cell>
          <cell r="H43">
            <v>123.03630723531451</v>
          </cell>
          <cell r="I43">
            <v>41.012102411771501</v>
          </cell>
          <cell r="J43">
            <v>203.11527399980116</v>
          </cell>
        </row>
        <row r="44">
          <cell r="A44">
            <v>290</v>
          </cell>
          <cell r="B44">
            <v>223</v>
          </cell>
          <cell r="C44">
            <v>2833.5715236247543</v>
          </cell>
          <cell r="D44">
            <v>631886.44976832019</v>
          </cell>
          <cell r="E44">
            <v>81634.785617869173</v>
          </cell>
          <cell r="F44">
            <v>366.07527182900975</v>
          </cell>
          <cell r="G44">
            <v>75.027126961355549</v>
          </cell>
          <cell r="H44">
            <v>4232.9554760327183</v>
          </cell>
          <cell r="I44">
            <v>18.98186312122295</v>
          </cell>
          <cell r="J44">
            <v>94.008990082578492</v>
          </cell>
        </row>
        <row r="45">
          <cell r="A45">
            <v>300</v>
          </cell>
          <cell r="B45">
            <v>511</v>
          </cell>
          <cell r="C45">
            <v>2837.8964132247543</v>
          </cell>
          <cell r="D45">
            <v>1450165.0671578494</v>
          </cell>
          <cell r="E45">
            <v>187349.98101535346</v>
          </cell>
          <cell r="F45">
            <v>366.63401372867605</v>
          </cell>
          <cell r="G45">
            <v>75.14164111369216</v>
          </cell>
          <cell r="H45">
            <v>9714.5367881014645</v>
          </cell>
          <cell r="I45">
            <v>19.010835201764117</v>
          </cell>
          <cell r="J45">
            <v>94.152476315456283</v>
          </cell>
        </row>
        <row r="46">
          <cell r="A46">
            <v>310</v>
          </cell>
          <cell r="B46">
            <v>685</v>
          </cell>
          <cell r="C46">
            <v>2818.5648036247544</v>
          </cell>
          <cell r="D46">
            <v>1930716.8904829568</v>
          </cell>
          <cell r="E46">
            <v>249433.51689399872</v>
          </cell>
          <cell r="F46">
            <v>364.13652101313681</v>
          </cell>
          <cell r="G46">
            <v>74.629779981642386</v>
          </cell>
          <cell r="H46">
            <v>12933.714019718534</v>
          </cell>
          <cell r="I46">
            <v>18.881334335355525</v>
          </cell>
          <cell r="J46">
            <v>93.511114316997919</v>
          </cell>
        </row>
        <row r="47">
          <cell r="A47">
            <v>320</v>
          </cell>
          <cell r="B47">
            <v>1552</v>
          </cell>
          <cell r="C47">
            <v>2822.4883940247546</v>
          </cell>
          <cell r="D47">
            <v>4380501.9875264196</v>
          </cell>
          <cell r="E47">
            <v>565926.58503989573</v>
          </cell>
          <cell r="F47">
            <v>364.64341819580909</v>
          </cell>
          <cell r="G47">
            <v>74.733668559231077</v>
          </cell>
          <cell r="H47">
            <v>29344.623361793438</v>
          </cell>
          <cell r="I47">
            <v>18.907618145485461</v>
          </cell>
          <cell r="J47">
            <v>93.641286704716535</v>
          </cell>
        </row>
        <row r="48">
          <cell r="A48">
            <v>330</v>
          </cell>
          <cell r="B48">
            <v>166</v>
          </cell>
          <cell r="C48">
            <v>2933.9515556247543</v>
          </cell>
          <cell r="D48">
            <v>487035.95823370921</v>
          </cell>
          <cell r="E48">
            <v>62921.235378887955</v>
          </cell>
          <cell r="F48">
            <v>379.04358661980694</v>
          </cell>
          <cell r="G48">
            <v>77.684983077729441</v>
          </cell>
          <cell r="H48">
            <v>3262.6139192984811</v>
          </cell>
          <cell r="I48">
            <v>19.654300718665549</v>
          </cell>
          <cell r="J48">
            <v>97.339283796394994</v>
          </cell>
        </row>
        <row r="49">
          <cell r="A49">
            <v>350</v>
          </cell>
          <cell r="B49">
            <v>52</v>
          </cell>
          <cell r="C49">
            <v>1601.5057779125975</v>
          </cell>
          <cell r="D49">
            <v>83278.30045145507</v>
          </cell>
          <cell r="E49">
            <v>10758.904873601346</v>
          </cell>
          <cell r="F49">
            <v>206.9020168000259</v>
          </cell>
          <cell r="G49">
            <v>42.404568343165316</v>
          </cell>
          <cell r="H49">
            <v>557.87450112268277</v>
          </cell>
          <cell r="I49">
            <v>10.728355790820823</v>
          </cell>
          <cell r="J49">
            <v>53.132924133986137</v>
          </cell>
        </row>
        <row r="50">
          <cell r="A50">
            <v>360</v>
          </cell>
          <cell r="B50">
            <v>928</v>
          </cell>
          <cell r="C50">
            <v>2674.5087396247545</v>
          </cell>
          <cell r="D50">
            <v>2481944.1103717722</v>
          </cell>
          <cell r="E50">
            <v>320647.76106533105</v>
          </cell>
          <cell r="F50">
            <v>345.52560459626193</v>
          </cell>
          <cell r="G50">
            <v>70.815472662003884</v>
          </cell>
          <cell r="H50">
            <v>16626.33993347592</v>
          </cell>
          <cell r="I50">
            <v>17.916314583486983</v>
          </cell>
          <cell r="J50">
            <v>88.731787245490864</v>
          </cell>
        </row>
        <row r="51">
          <cell r="A51">
            <v>370</v>
          </cell>
          <cell r="B51">
            <v>44</v>
          </cell>
          <cell r="C51">
            <v>3233.9470881847546</v>
          </cell>
          <cell r="D51">
            <v>142293.6718801292</v>
          </cell>
          <cell r="E51">
            <v>18383.229143420926</v>
          </cell>
          <cell r="F51">
            <v>417.80066235047559</v>
          </cell>
          <cell r="G51">
            <v>85.628245748729967</v>
          </cell>
          <cell r="H51">
            <v>953.21363167486209</v>
          </cell>
          <cell r="I51">
            <v>21.663946174428684</v>
          </cell>
          <cell r="J51">
            <v>107.29219192315865</v>
          </cell>
        </row>
        <row r="52">
          <cell r="A52">
            <v>380</v>
          </cell>
          <cell r="B52">
            <v>2</v>
          </cell>
          <cell r="C52">
            <v>3242.5968673847547</v>
          </cell>
          <cell r="D52">
            <v>6485.1937347695093</v>
          </cell>
          <cell r="E52">
            <v>837.83629229961639</v>
          </cell>
          <cell r="F52">
            <v>418.91814614980819</v>
          </cell>
          <cell r="G52">
            <v>85.857274053403188</v>
          </cell>
          <cell r="H52">
            <v>43.443780671022012</v>
          </cell>
          <cell r="I52">
            <v>21.721890335511006</v>
          </cell>
          <cell r="J52">
            <v>107.57916438891419</v>
          </cell>
        </row>
        <row r="53">
          <cell r="A53">
            <v>390</v>
          </cell>
          <cell r="B53">
            <v>117</v>
          </cell>
          <cell r="C53">
            <v>3211.7808289847544</v>
          </cell>
          <cell r="D53">
            <v>375778.35699121625</v>
          </cell>
          <cell r="E53">
            <v>48547.623744836674</v>
          </cell>
          <cell r="F53">
            <v>414.93695508407416</v>
          </cell>
          <cell r="G53">
            <v>85.041328944480995</v>
          </cell>
          <cell r="H53">
            <v>2517.3083780855823</v>
          </cell>
          <cell r="I53">
            <v>21.515456222953695</v>
          </cell>
          <cell r="J53">
            <v>106.5567851674347</v>
          </cell>
        </row>
        <row r="54">
          <cell r="A54">
            <v>400</v>
          </cell>
          <cell r="B54">
            <v>33</v>
          </cell>
          <cell r="C54">
            <v>3434.7071521847547</v>
          </cell>
          <cell r="D54">
            <v>113345.3360220969</v>
          </cell>
          <cell r="E54">
            <v>14643.330633758311</v>
          </cell>
          <cell r="F54">
            <v>443.73729193207004</v>
          </cell>
          <cell r="G54">
            <v>90.943957981477766</v>
          </cell>
          <cell r="H54">
            <v>759.29110518735774</v>
          </cell>
          <cell r="I54">
            <v>23.008821369313871</v>
          </cell>
          <cell r="J54">
            <v>113.95277935079164</v>
          </cell>
        </row>
        <row r="55">
          <cell r="A55">
            <v>430</v>
          </cell>
          <cell r="B55">
            <v>3</v>
          </cell>
          <cell r="C55">
            <v>3601.0732639447542</v>
          </cell>
          <cell r="D55">
            <v>10803.219791834263</v>
          </cell>
          <cell r="E55">
            <v>1395.6914759170177</v>
          </cell>
          <cell r="F55">
            <v>465.23049197233922</v>
          </cell>
          <cell r="G55">
            <v>95.348989329730927</v>
          </cell>
          <cell r="H55">
            <v>72.369882901265768</v>
          </cell>
          <cell r="I55">
            <v>24.123294300421922</v>
          </cell>
          <cell r="J55">
            <v>119.47228363015284</v>
          </cell>
        </row>
        <row r="56">
          <cell r="A56">
            <v>440</v>
          </cell>
          <cell r="B56">
            <v>9</v>
          </cell>
          <cell r="C56">
            <v>3935.4627487447542</v>
          </cell>
          <cell r="D56">
            <v>35419.164738702792</v>
          </cell>
          <cell r="E56">
            <v>4575.8789751989971</v>
          </cell>
          <cell r="F56">
            <v>508.43099724433301</v>
          </cell>
          <cell r="G56">
            <v>104.20293288522606</v>
          </cell>
          <cell r="H56">
            <v>237.27007817965972</v>
          </cell>
          <cell r="I56">
            <v>26.36334201996219</v>
          </cell>
          <cell r="J56">
            <v>130.56627490518827</v>
          </cell>
        </row>
        <row r="57">
          <cell r="A57">
            <v>450</v>
          </cell>
          <cell r="B57">
            <v>4</v>
          </cell>
          <cell r="C57">
            <v>4034.6982173047545</v>
          </cell>
          <cell r="D57">
            <v>16138.792869219018</v>
          </cell>
          <cell r="E57">
            <v>2085.0057735736286</v>
          </cell>
          <cell r="F57">
            <v>521.25144339340716</v>
          </cell>
          <cell r="G57">
            <v>106.8304833234788</v>
          </cell>
          <cell r="H57">
            <v>108.11244912336055</v>
          </cell>
          <cell r="I57">
            <v>27.028112280840137</v>
          </cell>
          <cell r="J57">
            <v>133.85859560431894</v>
          </cell>
        </row>
        <row r="58">
          <cell r="A58">
            <v>460</v>
          </cell>
          <cell r="B58">
            <v>4</v>
          </cell>
          <cell r="C58">
            <v>4051.9977757047545</v>
          </cell>
          <cell r="D58">
            <v>16207.991102819018</v>
          </cell>
          <cell r="E58">
            <v>2093.9456439682895</v>
          </cell>
          <cell r="F58">
            <v>523.48641099207236</v>
          </cell>
          <cell r="G58">
            <v>107.28853993282523</v>
          </cell>
          <cell r="H58">
            <v>108.57600241201914</v>
          </cell>
          <cell r="I58">
            <v>27.144000603004784</v>
          </cell>
          <cell r="J58">
            <v>134.43254053583001</v>
          </cell>
        </row>
        <row r="59">
          <cell r="A59">
            <v>470</v>
          </cell>
          <cell r="B59">
            <v>48</v>
          </cell>
          <cell r="C59">
            <v>3990.3656989047545</v>
          </cell>
          <cell r="D59">
            <v>191537.55354742822</v>
          </cell>
          <cell r="E59">
            <v>24745.153385309008</v>
          </cell>
          <cell r="F59">
            <v>515.52402886060429</v>
          </cell>
          <cell r="G59">
            <v>105.65664971498086</v>
          </cell>
          <cell r="H59">
            <v>1283.0943541387276</v>
          </cell>
          <cell r="I59">
            <v>26.731132377890159</v>
          </cell>
          <cell r="J59">
            <v>132.38778209287102</v>
          </cell>
        </row>
        <row r="60">
          <cell r="A60">
            <v>480</v>
          </cell>
          <cell r="B60">
            <v>4</v>
          </cell>
          <cell r="C60">
            <v>4436.2183453047546</v>
          </cell>
          <cell r="D60">
            <v>17744.873381219018</v>
          </cell>
          <cell r="E60">
            <v>2292.4988102263842</v>
          </cell>
          <cell r="F60">
            <v>573.12470255659605</v>
          </cell>
          <cell r="G60">
            <v>117.46190778897437</v>
          </cell>
          <cell r="H60">
            <v>118.87145068244206</v>
          </cell>
          <cell r="I60">
            <v>29.717862670610515</v>
          </cell>
          <cell r="J60">
            <v>147.17977045958489</v>
          </cell>
        </row>
        <row r="61">
          <cell r="A61">
            <v>540</v>
          </cell>
          <cell r="B61">
            <v>3</v>
          </cell>
          <cell r="C61">
            <v>5481.6262297466183</v>
          </cell>
          <cell r="D61">
            <v>16444.878689239857</v>
          </cell>
          <cell r="E61">
            <v>2124.5496667956345</v>
          </cell>
          <cell r="F61">
            <v>708.1832222652115</v>
          </cell>
          <cell r="G61">
            <v>145.1421514032551</v>
          </cell>
          <cell r="H61">
            <v>110.16289291507063</v>
          </cell>
          <cell r="I61">
            <v>36.720964305023543</v>
          </cell>
          <cell r="J61">
            <v>181.86311570827866</v>
          </cell>
        </row>
        <row r="62">
          <cell r="A62">
            <v>550</v>
          </cell>
          <cell r="B62">
            <v>15</v>
          </cell>
          <cell r="C62">
            <v>5435.4021721466188</v>
          </cell>
          <cell r="D62">
            <v>81531.032582199288</v>
          </cell>
          <cell r="E62">
            <v>10533.171534999157</v>
          </cell>
          <cell r="F62">
            <v>702.21143566661044</v>
          </cell>
          <cell r="G62">
            <v>143.91823373987182</v>
          </cell>
          <cell r="H62">
            <v>546.16969704281348</v>
          </cell>
          <cell r="I62">
            <v>36.411313136187566</v>
          </cell>
          <cell r="J62">
            <v>180.3295468760594</v>
          </cell>
        </row>
        <row r="63">
          <cell r="A63">
            <v>560</v>
          </cell>
          <cell r="B63">
            <v>3</v>
          </cell>
          <cell r="C63">
            <v>5769.7916569466188</v>
          </cell>
          <cell r="D63">
            <v>17309.374970839857</v>
          </cell>
          <cell r="E63">
            <v>2236.2358228158128</v>
          </cell>
          <cell r="F63">
            <v>745.41194093860429</v>
          </cell>
          <cell r="G63">
            <v>152.77217729536696</v>
          </cell>
          <cell r="H63">
            <v>115.95408256718352</v>
          </cell>
          <cell r="I63">
            <v>38.651360855727837</v>
          </cell>
          <cell r="J63">
            <v>191.42353815109479</v>
          </cell>
        </row>
        <row r="64">
          <cell r="A64">
            <v>580</v>
          </cell>
          <cell r="B64">
            <v>8</v>
          </cell>
          <cell r="C64">
            <v>5886.3266839066182</v>
          </cell>
          <cell r="D64">
            <v>47090.613471252946</v>
          </cell>
          <cell r="E64">
            <v>6083.7388374907478</v>
          </cell>
          <cell r="F64">
            <v>760.46735468634347</v>
          </cell>
          <cell r="G64">
            <v>155.85778434296611</v>
          </cell>
          <cell r="H64">
            <v>315.45615551016334</v>
          </cell>
          <cell r="I64">
            <v>39.432019438770418</v>
          </cell>
          <cell r="J64">
            <v>195.28980378173654</v>
          </cell>
        </row>
        <row r="65">
          <cell r="A65">
            <v>590</v>
          </cell>
          <cell r="B65">
            <v>52</v>
          </cell>
          <cell r="C65">
            <v>5824.6946071066186</v>
          </cell>
          <cell r="D65">
            <v>302884.11956954416</v>
          </cell>
          <cell r="E65">
            <v>39130.258572853527</v>
          </cell>
          <cell r="F65">
            <v>752.50497255487551</v>
          </cell>
          <cell r="G65">
            <v>154.22589412512173</v>
          </cell>
          <cell r="H65">
            <v>2028.9958631101015</v>
          </cell>
          <cell r="I65">
            <v>39.019151213655796</v>
          </cell>
          <cell r="J65">
            <v>193.24504533877752</v>
          </cell>
        </row>
        <row r="66">
          <cell r="A66">
            <v>600</v>
          </cell>
          <cell r="B66">
            <v>4</v>
          </cell>
          <cell r="C66">
            <v>6270.5472535066183</v>
          </cell>
          <cell r="D66">
            <v>25082.189014026473</v>
          </cell>
          <cell r="E66">
            <v>3240.4225850034686</v>
          </cell>
          <cell r="F66">
            <v>810.10564625086715</v>
          </cell>
          <cell r="G66">
            <v>166.03115219911524</v>
          </cell>
          <cell r="H66">
            <v>168.02352602550462</v>
          </cell>
          <cell r="I66">
            <v>42.005881506376156</v>
          </cell>
          <cell r="J66">
            <v>208.03703370549141</v>
          </cell>
        </row>
        <row r="67">
          <cell r="A67">
            <v>610</v>
          </cell>
          <cell r="B67">
            <v>28</v>
          </cell>
          <cell r="C67">
            <v>1137.7567647199999</v>
          </cell>
          <cell r="D67">
            <v>31857.189412159998</v>
          </cell>
          <cell r="E67">
            <v>4115.6996308483231</v>
          </cell>
          <cell r="F67">
            <v>146.98927253029726</v>
          </cell>
          <cell r="G67">
            <v>30.125451405084426</v>
          </cell>
          <cell r="H67">
            <v>213.40869775361807</v>
          </cell>
          <cell r="I67">
            <v>7.6217392054863593</v>
          </cell>
          <cell r="J67">
            <v>37.747190610570783</v>
          </cell>
        </row>
        <row r="68">
          <cell r="A68">
            <v>620</v>
          </cell>
          <cell r="B68">
            <v>30</v>
          </cell>
          <cell r="C68">
            <v>1053.36623672</v>
          </cell>
          <cell r="D68">
            <v>31600.9871016</v>
          </cell>
          <cell r="E68">
            <v>4082.6002967748727</v>
          </cell>
          <cell r="F68">
            <v>136.08667655916241</v>
          </cell>
          <cell r="G68">
            <v>27.890964360800336</v>
          </cell>
          <cell r="H68">
            <v>211.69241949847458</v>
          </cell>
          <cell r="I68">
            <v>7.0564139832824857</v>
          </cell>
          <cell r="J68">
            <v>34.947378344082821</v>
          </cell>
        </row>
        <row r="69">
          <cell r="A69">
            <v>640</v>
          </cell>
          <cell r="B69">
            <v>6</v>
          </cell>
          <cell r="C69">
            <v>1053.36623672</v>
          </cell>
          <cell r="D69">
            <v>6320.1974203199998</v>
          </cell>
          <cell r="E69">
            <v>816.52005935497459</v>
          </cell>
          <cell r="F69">
            <v>136.08667655916244</v>
          </cell>
          <cell r="G69">
            <v>27.890964360800343</v>
          </cell>
          <cell r="H69">
            <v>42.338483899694921</v>
          </cell>
          <cell r="I69">
            <v>7.0564139832824866</v>
          </cell>
          <cell r="J69">
            <v>34.947378344082829</v>
          </cell>
        </row>
        <row r="70">
          <cell r="A70">
            <v>660</v>
          </cell>
          <cell r="B70">
            <v>2</v>
          </cell>
          <cell r="C70">
            <v>1513.49642528</v>
          </cell>
          <cell r="D70">
            <v>3026.9928505600001</v>
          </cell>
          <cell r="E70">
            <v>391.06379399794042</v>
          </cell>
          <cell r="F70">
            <v>195.53189699897021</v>
          </cell>
          <cell r="G70">
            <v>40.07426228993895</v>
          </cell>
          <cell r="H70">
            <v>20.277576718709106</v>
          </cell>
          <cell r="I70">
            <v>10.138788359354553</v>
          </cell>
          <cell r="J70">
            <v>50.213050649293507</v>
          </cell>
        </row>
        <row r="71">
          <cell r="A71">
            <v>690</v>
          </cell>
          <cell r="B71">
            <v>128</v>
          </cell>
          <cell r="C71">
            <v>3203.9336481847545</v>
          </cell>
          <cell r="D71">
            <v>410103.50696764857</v>
          </cell>
          <cell r="E71">
            <v>52982.164571997397</v>
          </cell>
          <cell r="F71">
            <v>413.92316071872966</v>
          </cell>
          <cell r="G71">
            <v>84.833551789303655</v>
          </cell>
          <cell r="H71">
            <v>2747.2497411448094</v>
          </cell>
          <cell r="I71">
            <v>21.462888602693823</v>
          </cell>
          <cell r="J71">
            <v>106.29644039199748</v>
          </cell>
        </row>
        <row r="72">
          <cell r="A72">
            <v>710</v>
          </cell>
          <cell r="B72">
            <v>3</v>
          </cell>
          <cell r="C72">
            <v>3589.3024927447541</v>
          </cell>
          <cell r="D72">
            <v>10767.907478234261</v>
          </cell>
          <cell r="E72">
            <v>1391.1294012729672</v>
          </cell>
          <cell r="F72">
            <v>463.7098004243224</v>
          </cell>
          <cell r="G72">
            <v>95.037323596964868</v>
          </cell>
          <cell r="H72">
            <v>72.133328610096356</v>
          </cell>
          <cell r="I72">
            <v>24.044442870032118</v>
          </cell>
          <cell r="J72">
            <v>119.08176646699698</v>
          </cell>
        </row>
        <row r="73">
          <cell r="A73">
            <v>720</v>
          </cell>
          <cell r="B73">
            <v>4</v>
          </cell>
          <cell r="C73">
            <v>3974.6713373047542</v>
          </cell>
          <cell r="D73">
            <v>15898.685349219017</v>
          </cell>
          <cell r="E73">
            <v>2053.9857605196612</v>
          </cell>
          <cell r="F73">
            <v>513.4964401299153</v>
          </cell>
          <cell r="G73">
            <v>105.24109540462615</v>
          </cell>
          <cell r="H73">
            <v>106.50398854948166</v>
          </cell>
          <cell r="I73">
            <v>26.625997137370415</v>
          </cell>
          <cell r="J73">
            <v>131.86709254199656</v>
          </cell>
        </row>
        <row r="74">
          <cell r="A74">
            <v>730</v>
          </cell>
          <cell r="B74">
            <v>28</v>
          </cell>
          <cell r="C74">
            <v>2915.8215201847547</v>
          </cell>
          <cell r="D74">
            <v>81643.002565173127</v>
          </cell>
          <cell r="E74">
            <v>10547.637180779435</v>
          </cell>
          <cell r="F74">
            <v>376.70132788497983</v>
          </cell>
          <cell r="G74">
            <v>77.204937150026609</v>
          </cell>
          <cell r="H74">
            <v>546.91977477078854</v>
          </cell>
          <cell r="I74">
            <v>19.532849098956735</v>
          </cell>
          <cell r="J74">
            <v>96.73778624898334</v>
          </cell>
        </row>
        <row r="75">
          <cell r="A75">
            <v>740</v>
          </cell>
          <cell r="B75">
            <v>70</v>
          </cell>
          <cell r="C75">
            <v>731.27671327999997</v>
          </cell>
          <cell r="D75">
            <v>51189.369929599998</v>
          </cell>
          <cell r="E75">
            <v>6613.2661044541383</v>
          </cell>
          <cell r="F75">
            <v>94.475230063630548</v>
          </cell>
          <cell r="G75">
            <v>19.362698401541081</v>
          </cell>
          <cell r="H75">
            <v>342.91338869129254</v>
          </cell>
          <cell r="I75">
            <v>4.8987626955898937</v>
          </cell>
          <cell r="J75">
            <v>24.261461097130976</v>
          </cell>
        </row>
        <row r="76">
          <cell r="A76">
            <v>750</v>
          </cell>
          <cell r="B76">
            <v>3</v>
          </cell>
          <cell r="C76">
            <v>1047.7046938400001</v>
          </cell>
          <cell r="D76">
            <v>3143.1140815200006</v>
          </cell>
          <cell r="E76">
            <v>406.06574853989707</v>
          </cell>
          <cell r="F76">
            <v>135.35524951329901</v>
          </cell>
          <cell r="G76">
            <v>27.741058387750634</v>
          </cell>
          <cell r="H76">
            <v>21.055463316302735</v>
          </cell>
          <cell r="I76">
            <v>7.0184877721009116</v>
          </cell>
          <cell r="J76">
            <v>34.759546159851546</v>
          </cell>
        </row>
        <row r="77">
          <cell r="A77">
            <v>760</v>
          </cell>
          <cell r="B77">
            <v>6</v>
          </cell>
          <cell r="C77">
            <v>2408.2475632725973</v>
          </cell>
          <cell r="D77">
            <v>14449.485379635584</v>
          </cell>
          <cell r="E77">
            <v>1866.7604625602851</v>
          </cell>
          <cell r="F77">
            <v>311.12674376004753</v>
          </cell>
          <cell r="G77">
            <v>63.765426133621744</v>
          </cell>
          <cell r="H77">
            <v>96.7959168708378</v>
          </cell>
          <cell r="I77">
            <v>16.132652811806299</v>
          </cell>
          <cell r="J77">
            <v>79.89807894542804</v>
          </cell>
        </row>
        <row r="78">
          <cell r="A78">
            <v>770</v>
          </cell>
          <cell r="B78">
            <v>7</v>
          </cell>
          <cell r="C78">
            <v>2631.1738864725976</v>
          </cell>
          <cell r="D78">
            <v>18418.217205308181</v>
          </cell>
          <cell r="E78">
            <v>2379.4895642563033</v>
          </cell>
          <cell r="F78">
            <v>339.92708060804335</v>
          </cell>
          <cell r="G78">
            <v>69.668055170618487</v>
          </cell>
          <cell r="H78">
            <v>123.38212570716533</v>
          </cell>
          <cell r="I78">
            <v>17.626017958166475</v>
          </cell>
          <cell r="J78">
            <v>87.294073128784959</v>
          </cell>
        </row>
        <row r="79">
          <cell r="A79">
            <v>780</v>
          </cell>
          <cell r="B79">
            <v>2</v>
          </cell>
          <cell r="C79">
            <v>2430.4138224725975</v>
          </cell>
          <cell r="D79">
            <v>4860.8276449451951</v>
          </cell>
          <cell r="E79">
            <v>627.98090205289793</v>
          </cell>
          <cell r="F79">
            <v>313.99045102644897</v>
          </cell>
          <cell r="G79">
            <v>64.352342937870716</v>
          </cell>
          <cell r="H79">
            <v>32.562285526562583</v>
          </cell>
          <cell r="I79">
            <v>16.281142763281292</v>
          </cell>
          <cell r="J79">
            <v>80.633485701152011</v>
          </cell>
        </row>
        <row r="80">
          <cell r="A80">
            <v>790</v>
          </cell>
          <cell r="B80">
            <v>18</v>
          </cell>
          <cell r="C80">
            <v>2439.0636016725975</v>
          </cell>
          <cell r="D80">
            <v>43903.144830106758</v>
          </cell>
          <cell r="E80">
            <v>5671.9428268640686</v>
          </cell>
          <cell r="F80">
            <v>315.10793482578157</v>
          </cell>
          <cell r="G80">
            <v>64.581371242543938</v>
          </cell>
          <cell r="H80">
            <v>294.10356463854509</v>
          </cell>
          <cell r="I80">
            <v>16.339086924363617</v>
          </cell>
          <cell r="J80">
            <v>80.920458166907551</v>
          </cell>
        </row>
        <row r="81">
          <cell r="A81">
            <v>810</v>
          </cell>
          <cell r="B81">
            <v>363</v>
          </cell>
          <cell r="C81">
            <v>1563.9481779125977</v>
          </cell>
          <cell r="D81">
            <v>567713.18858227297</v>
          </cell>
          <cell r="E81">
            <v>73344.102345196879</v>
          </cell>
          <cell r="F81">
            <v>202.04986871955063</v>
          </cell>
          <cell r="G81">
            <v>41.410120594071905</v>
          </cell>
          <cell r="H81">
            <v>3803.0640652389693</v>
          </cell>
          <cell r="I81">
            <v>10.47676051030019</v>
          </cell>
          <cell r="J81">
            <v>51.886881104372094</v>
          </cell>
        </row>
        <row r="82">
          <cell r="A82">
            <v>820</v>
          </cell>
          <cell r="B82">
            <v>12</v>
          </cell>
          <cell r="C82">
            <v>935.03189384000007</v>
          </cell>
          <cell r="D82">
            <v>11220.382726080001</v>
          </cell>
          <cell r="E82">
            <v>1449.5856632624786</v>
          </cell>
          <cell r="F82">
            <v>120.79880527187322</v>
          </cell>
          <cell r="G82">
            <v>24.757715140470417</v>
          </cell>
          <cell r="H82">
            <v>75.164423166468197</v>
          </cell>
          <cell r="I82">
            <v>6.2637019305390167</v>
          </cell>
          <cell r="J82">
            <v>31.021417071009434</v>
          </cell>
        </row>
        <row r="83">
          <cell r="A83">
            <v>840</v>
          </cell>
          <cell r="B83">
            <v>6</v>
          </cell>
          <cell r="C83">
            <v>6122.1980569466186</v>
          </cell>
          <cell r="D83">
            <v>36733.188341679714</v>
          </cell>
          <cell r="E83">
            <v>4745.6405441726174</v>
          </cell>
          <cell r="F83">
            <v>790.9400906954362</v>
          </cell>
          <cell r="G83">
            <v>162.10317158802965</v>
          </cell>
          <cell r="H83">
            <v>246.07261447062902</v>
          </cell>
          <cell r="I83">
            <v>41.012102411771501</v>
          </cell>
          <cell r="J83">
            <v>203.11527399980116</v>
          </cell>
        </row>
        <row r="84">
          <cell r="A84">
            <v>850</v>
          </cell>
          <cell r="B84">
            <v>4</v>
          </cell>
          <cell r="C84">
            <v>5503.9736603866186</v>
          </cell>
          <cell r="D84">
            <v>22015.894641546474</v>
          </cell>
          <cell r="E84">
            <v>2844.2813418569167</v>
          </cell>
          <cell r="F84">
            <v>711.07033546422917</v>
          </cell>
          <cell r="G84">
            <v>145.73386525339376</v>
          </cell>
          <cell r="H84">
            <v>147.4826716364345</v>
          </cell>
          <cell r="I84">
            <v>36.870667909108626</v>
          </cell>
          <cell r="J84">
            <v>182.60453316250238</v>
          </cell>
        </row>
        <row r="85">
          <cell r="A85">
            <v>860</v>
          </cell>
          <cell r="B85">
            <v>12</v>
          </cell>
          <cell r="C85">
            <v>6122.1980569466186</v>
          </cell>
          <cell r="D85">
            <v>73466.376683359427</v>
          </cell>
          <cell r="E85">
            <v>9491.2810883452348</v>
          </cell>
          <cell r="F85">
            <v>790.9400906954362</v>
          </cell>
          <cell r="G85">
            <v>162.10317158802965</v>
          </cell>
          <cell r="H85">
            <v>492.14522894125804</v>
          </cell>
          <cell r="I85">
            <v>41.012102411771501</v>
          </cell>
          <cell r="J85">
            <v>203.11527399980116</v>
          </cell>
        </row>
        <row r="86">
          <cell r="A86">
            <v>870</v>
          </cell>
          <cell r="B86">
            <v>36</v>
          </cell>
          <cell r="C86">
            <v>6740.4224535066187</v>
          </cell>
          <cell r="D86">
            <v>242655.20832623827</v>
          </cell>
          <cell r="E86">
            <v>31349.154453359159</v>
          </cell>
          <cell r="F86">
            <v>870.80984592664333</v>
          </cell>
          <cell r="G86">
            <v>178.47247792266558</v>
          </cell>
          <cell r="H86">
            <v>1625.5273289196377</v>
          </cell>
          <cell r="I86">
            <v>45.153536914434383</v>
          </cell>
          <cell r="J86">
            <v>223.62601483709994</v>
          </cell>
        </row>
        <row r="87">
          <cell r="A87">
            <v>890</v>
          </cell>
          <cell r="B87">
            <v>5</v>
          </cell>
          <cell r="C87">
            <v>806.39191328000004</v>
          </cell>
          <cell r="D87">
            <v>4031.9595664000003</v>
          </cell>
          <cell r="E87">
            <v>520.89763112290541</v>
          </cell>
          <cell r="F87">
            <v>104.17952622458108</v>
          </cell>
          <cell r="G87">
            <v>21.351593899727892</v>
          </cell>
          <cell r="H87">
            <v>27.009766283155784</v>
          </cell>
          <cell r="I87">
            <v>5.401953256631157</v>
          </cell>
          <cell r="J87">
            <v>26.753547156359048</v>
          </cell>
        </row>
        <row r="88">
          <cell r="A88">
            <v>900</v>
          </cell>
          <cell r="B88">
            <v>2</v>
          </cell>
          <cell r="C88">
            <v>2866.1114864725978</v>
          </cell>
          <cell r="D88">
            <v>5732.2229729451956</v>
          </cell>
          <cell r="E88">
            <v>740.558360891863</v>
          </cell>
          <cell r="F88">
            <v>370.2791804459315</v>
          </cell>
          <cell r="G88">
            <v>75.888718032393669</v>
          </cell>
          <cell r="H88">
            <v>38.399691324391199</v>
          </cell>
          <cell r="I88">
            <v>19.1998456621956</v>
          </cell>
          <cell r="J88">
            <v>95.088563694589268</v>
          </cell>
        </row>
        <row r="89">
          <cell r="A89">
            <v>910</v>
          </cell>
          <cell r="B89">
            <v>4</v>
          </cell>
          <cell r="C89">
            <v>1842.8185584725975</v>
          </cell>
          <cell r="D89">
            <v>7371.27423389039</v>
          </cell>
          <cell r="E89">
            <v>952.31096035497524</v>
          </cell>
          <cell r="F89">
            <v>238.07774008874381</v>
          </cell>
          <cell r="G89">
            <v>48.794032831188048</v>
          </cell>
          <cell r="H89">
            <v>49.379561225162298</v>
          </cell>
          <cell r="I89">
            <v>12.344890306290575</v>
          </cell>
          <cell r="J89">
            <v>61.138923137478621</v>
          </cell>
        </row>
        <row r="90">
          <cell r="A90">
            <v>930</v>
          </cell>
          <cell r="B90">
            <v>6</v>
          </cell>
          <cell r="C90">
            <v>2797.5399982325971</v>
          </cell>
          <cell r="D90">
            <v>16785.239989395581</v>
          </cell>
          <cell r="E90">
            <v>2168.5216838898755</v>
          </cell>
          <cell r="F90">
            <v>361.4202806483126</v>
          </cell>
          <cell r="G90">
            <v>74.073086518871662</v>
          </cell>
          <cell r="H90">
            <v>112.4429453356472</v>
          </cell>
          <cell r="I90">
            <v>18.740490889274533</v>
          </cell>
          <cell r="J90">
            <v>92.813577408146188</v>
          </cell>
        </row>
        <row r="91">
          <cell r="A91">
            <v>940</v>
          </cell>
          <cell r="B91">
            <v>36</v>
          </cell>
          <cell r="C91">
            <v>1393.9871772799997</v>
          </cell>
          <cell r="D91">
            <v>50183.538382079991</v>
          </cell>
          <cell r="E91">
            <v>6483.3205378423036</v>
          </cell>
          <cell r="F91">
            <v>180.09223716228621</v>
          </cell>
          <cell r="G91">
            <v>36.909904006410564</v>
          </cell>
          <cell r="H91">
            <v>336.17540569038738</v>
          </cell>
          <cell r="I91">
            <v>9.3382057136218712</v>
          </cell>
          <cell r="J91">
            <v>46.248109720032431</v>
          </cell>
        </row>
        <row r="92">
          <cell r="A92">
            <v>950</v>
          </cell>
          <cell r="B92">
            <v>38</v>
          </cell>
          <cell r="C92">
            <v>1402.6369564799998</v>
          </cell>
          <cell r="D92">
            <v>53300.204346239989</v>
          </cell>
          <cell r="E92">
            <v>6885.9693965415154</v>
          </cell>
          <cell r="F92">
            <v>181.20972096161881</v>
          </cell>
          <cell r="G92">
            <v>37.138932311083778</v>
          </cell>
          <cell r="H92">
            <v>357.05369523875942</v>
          </cell>
          <cell r="I92">
            <v>9.3961498747041947</v>
          </cell>
          <cell r="J92">
            <v>46.535082185787971</v>
          </cell>
        </row>
        <row r="93">
          <cell r="A93">
            <v>960</v>
          </cell>
          <cell r="B93">
            <v>20</v>
          </cell>
          <cell r="C93">
            <v>1371.82091808</v>
          </cell>
          <cell r="D93">
            <v>27436.418361600001</v>
          </cell>
          <cell r="E93">
            <v>3544.5705979176969</v>
          </cell>
          <cell r="F93">
            <v>177.22852989588483</v>
          </cell>
          <cell r="G93">
            <v>36.322987202161592</v>
          </cell>
          <cell r="H93">
            <v>183.7943152429377</v>
          </cell>
          <cell r="I93">
            <v>9.1897157621468857</v>
          </cell>
          <cell r="J93">
            <v>45.512702964308474</v>
          </cell>
        </row>
        <row r="94">
          <cell r="A94">
            <v>980</v>
          </cell>
          <cell r="B94">
            <v>12</v>
          </cell>
          <cell r="C94">
            <v>2400.4003824725974</v>
          </cell>
          <cell r="D94">
            <v>28804.80458967117</v>
          </cell>
          <cell r="E94">
            <v>3721.3553927364369</v>
          </cell>
          <cell r="F94">
            <v>310.11294939470309</v>
          </cell>
          <cell r="G94">
            <v>63.557648978444405</v>
          </cell>
          <cell r="H94">
            <v>192.9610222985572</v>
          </cell>
          <cell r="I94">
            <v>16.080085191546434</v>
          </cell>
          <cell r="J94">
            <v>79.637734169990836</v>
          </cell>
        </row>
        <row r="95">
          <cell r="A95">
            <v>990</v>
          </cell>
          <cell r="B95">
            <v>6360</v>
          </cell>
          <cell r="C95">
            <v>2636.9511396247544</v>
          </cell>
          <cell r="D95">
            <v>16771009.248013439</v>
          </cell>
          <cell r="E95">
            <v>2166683.1834404031</v>
          </cell>
          <cell r="F95">
            <v>340.67345651578665</v>
          </cell>
          <cell r="G95">
            <v>69.821024912910474</v>
          </cell>
          <cell r="H95">
            <v>112347.61476686598</v>
          </cell>
          <cell r="I95">
            <v>17.664719302966351</v>
          </cell>
          <cell r="J95">
            <v>87.485744215876821</v>
          </cell>
        </row>
        <row r="96">
          <cell r="A96">
            <v>1000</v>
          </cell>
          <cell r="B96">
            <v>10</v>
          </cell>
          <cell r="C96">
            <v>2840.7063201847545</v>
          </cell>
          <cell r="D96">
            <v>28407.063201847544</v>
          </cell>
          <cell r="E96">
            <v>3669.9703172402928</v>
          </cell>
          <cell r="F96">
            <v>366.99703172402928</v>
          </cell>
          <cell r="G96">
            <v>75.216041651839802</v>
          </cell>
          <cell r="H96">
            <v>190.29658537915472</v>
          </cell>
          <cell r="I96">
            <v>19.029658537915473</v>
          </cell>
          <cell r="J96">
            <v>94.245700189755269</v>
          </cell>
        </row>
        <row r="97">
          <cell r="A97">
            <v>1010</v>
          </cell>
          <cell r="B97">
            <v>3</v>
          </cell>
          <cell r="C97">
            <v>1363.9737372799998</v>
          </cell>
          <cell r="D97">
            <v>4091.9212118399992</v>
          </cell>
          <cell r="E97">
            <v>528.6442065916209</v>
          </cell>
          <cell r="F97">
            <v>176.21473553054031</v>
          </cell>
          <cell r="G97">
            <v>36.115210046984238</v>
          </cell>
          <cell r="H97">
            <v>27.411444425661035</v>
          </cell>
          <cell r="I97">
            <v>9.1371481418870122</v>
          </cell>
          <cell r="J97">
            <v>45.252358188871249</v>
          </cell>
        </row>
        <row r="98">
          <cell r="A98">
            <v>1020</v>
          </cell>
          <cell r="B98">
            <v>3</v>
          </cell>
          <cell r="C98">
            <v>1761.1133530399998</v>
          </cell>
          <cell r="D98">
            <v>5283.3400591199988</v>
          </cell>
          <cell r="E98">
            <v>682.56620035244964</v>
          </cell>
          <cell r="F98">
            <v>227.52206678414987</v>
          </cell>
          <cell r="G98">
            <v>46.630647587411516</v>
          </cell>
          <cell r="H98">
            <v>35.392661518845344</v>
          </cell>
          <cell r="I98">
            <v>11.797553839615114</v>
          </cell>
          <cell r="J98">
            <v>58.428201427026629</v>
          </cell>
        </row>
        <row r="99">
          <cell r="A99">
            <v>1030</v>
          </cell>
          <cell r="B99">
            <v>97</v>
          </cell>
          <cell r="C99">
            <v>1594.7472412799998</v>
          </cell>
          <cell r="D99">
            <v>154690.48240415999</v>
          </cell>
          <cell r="E99">
            <v>19984.800074156425</v>
          </cell>
          <cell r="F99">
            <v>206.02886674388066</v>
          </cell>
          <cell r="G99">
            <v>42.225616239158349</v>
          </cell>
          <cell r="H99">
            <v>1036.2588481251848</v>
          </cell>
          <cell r="I99">
            <v>10.68308090850706</v>
          </cell>
          <cell r="J99">
            <v>52.908697147665407</v>
          </cell>
        </row>
        <row r="100">
          <cell r="A100">
            <v>1050</v>
          </cell>
          <cell r="B100">
            <v>4</v>
          </cell>
          <cell r="C100">
            <v>6740.4224535066187</v>
          </cell>
          <cell r="D100">
            <v>26961.689814026475</v>
          </cell>
          <cell r="E100">
            <v>3483.2393837065733</v>
          </cell>
          <cell r="F100">
            <v>870.80984592664333</v>
          </cell>
          <cell r="G100">
            <v>178.47247792266558</v>
          </cell>
          <cell r="H100">
            <v>180.61414765773753</v>
          </cell>
          <cell r="I100">
            <v>45.153536914434383</v>
          </cell>
          <cell r="J100">
            <v>223.62601483709994</v>
          </cell>
        </row>
        <row r="101">
          <cell r="A101">
            <v>1070</v>
          </cell>
          <cell r="B101">
            <v>10</v>
          </cell>
          <cell r="C101">
            <v>2174.1834099125972</v>
          </cell>
          <cell r="D101">
            <v>21741.834099125972</v>
          </cell>
          <cell r="E101">
            <v>2808.8748639445994</v>
          </cell>
          <cell r="F101">
            <v>280.88748639445993</v>
          </cell>
          <cell r="G101">
            <v>57.567890336544565</v>
          </cell>
          <cell r="H101">
            <v>145.64676255145775</v>
          </cell>
          <cell r="I101">
            <v>14.564676255145775</v>
          </cell>
          <cell r="J101">
            <v>72.132566591690335</v>
          </cell>
        </row>
        <row r="102">
          <cell r="A102">
            <v>1080</v>
          </cell>
          <cell r="B102">
            <v>23</v>
          </cell>
          <cell r="C102">
            <v>2247.8870899125977</v>
          </cell>
          <cell r="D102">
            <v>51701.403067989748</v>
          </cell>
          <cell r="E102">
            <v>6679.4167799386623</v>
          </cell>
          <cell r="F102">
            <v>290.40942521472442</v>
          </cell>
          <cell r="G102">
            <v>59.519411697757775</v>
          </cell>
          <cell r="H102">
            <v>346.34345666925248</v>
          </cell>
          <cell r="I102">
            <v>15.058411159532715</v>
          </cell>
          <cell r="J102">
            <v>74.577822857290485</v>
          </cell>
        </row>
        <row r="103">
          <cell r="A103">
            <v>1100</v>
          </cell>
          <cell r="B103">
            <v>10</v>
          </cell>
          <cell r="C103">
            <v>2247.8870899125977</v>
          </cell>
          <cell r="D103">
            <v>22478.870899125977</v>
          </cell>
          <cell r="E103">
            <v>2904.0942521472443</v>
          </cell>
          <cell r="F103">
            <v>290.40942521472442</v>
          </cell>
          <cell r="G103">
            <v>59.519411697757775</v>
          </cell>
          <cell r="H103">
            <v>150.58411159532716</v>
          </cell>
          <cell r="I103">
            <v>15.058411159532715</v>
          </cell>
          <cell r="J103">
            <v>74.577822857290485</v>
          </cell>
        </row>
        <row r="104">
          <cell r="A104">
            <v>1120</v>
          </cell>
          <cell r="B104">
            <v>6</v>
          </cell>
          <cell r="C104">
            <v>2977.7166756247543</v>
          </cell>
          <cell r="D104">
            <v>17866.300053748528</v>
          </cell>
          <cell r="E104">
            <v>2308.1861863109198</v>
          </cell>
          <cell r="F104">
            <v>384.69769771848661</v>
          </cell>
          <cell r="G104">
            <v>78.843793147403829</v>
          </cell>
          <cell r="H104">
            <v>119.68487799775903</v>
          </cell>
          <cell r="I104">
            <v>19.947479666293173</v>
          </cell>
          <cell r="J104">
            <v>98.791272813697006</v>
          </cell>
        </row>
        <row r="105">
          <cell r="A105">
            <v>1130</v>
          </cell>
          <cell r="B105">
            <v>4</v>
          </cell>
          <cell r="C105">
            <v>3669.6447521847549</v>
          </cell>
          <cell r="D105">
            <v>14678.57900873902</v>
          </cell>
          <cell r="E105">
            <v>1896.3575670798325</v>
          </cell>
          <cell r="F105">
            <v>474.08939176995813</v>
          </cell>
          <cell r="G105">
            <v>97.164620843252933</v>
          </cell>
          <cell r="H105">
            <v>98.330596293371954</v>
          </cell>
          <cell r="I105">
            <v>24.582649073342989</v>
          </cell>
          <cell r="J105">
            <v>121.74726991659593</v>
          </cell>
        </row>
        <row r="106">
          <cell r="A106">
            <v>1160</v>
          </cell>
          <cell r="B106">
            <v>2</v>
          </cell>
          <cell r="C106">
            <v>2718.7041264725976</v>
          </cell>
          <cell r="D106">
            <v>5437.4082529451953</v>
          </cell>
          <cell r="E106">
            <v>702.47060561080525</v>
          </cell>
          <cell r="F106">
            <v>351.23530280540263</v>
          </cell>
          <cell r="G106">
            <v>71.985675309967277</v>
          </cell>
          <cell r="H106">
            <v>36.424751706843438</v>
          </cell>
          <cell r="I106">
            <v>18.212375853421719</v>
          </cell>
          <cell r="J106">
            <v>90.198051163388996</v>
          </cell>
        </row>
        <row r="107">
          <cell r="A107">
            <v>1170</v>
          </cell>
          <cell r="B107">
            <v>3</v>
          </cell>
          <cell r="C107">
            <v>3051.4203556247548</v>
          </cell>
          <cell r="D107">
            <v>9154.2610668742636</v>
          </cell>
          <cell r="E107">
            <v>1182.6589096162531</v>
          </cell>
          <cell r="F107">
            <v>394.21963653875105</v>
          </cell>
          <cell r="G107">
            <v>80.795314508617025</v>
          </cell>
          <cell r="H107">
            <v>61.323643712040322</v>
          </cell>
          <cell r="I107">
            <v>20.441214570680106</v>
          </cell>
          <cell r="J107">
            <v>101.23652907929713</v>
          </cell>
        </row>
        <row r="108">
          <cell r="A108">
            <v>1180</v>
          </cell>
          <cell r="B108">
            <v>2</v>
          </cell>
          <cell r="C108">
            <v>872.38619828000014</v>
          </cell>
          <cell r="D108">
            <v>1744.7723965600003</v>
          </cell>
          <cell r="E108">
            <v>225.41094305373156</v>
          </cell>
          <cell r="F108">
            <v>112.70547152686578</v>
          </cell>
          <cell r="G108">
            <v>23.098986389431143</v>
          </cell>
          <cell r="H108">
            <v>11.688087113052159</v>
          </cell>
          <cell r="I108">
            <v>5.8440435565260795</v>
          </cell>
          <cell r="J108">
            <v>28.943029945957221</v>
          </cell>
        </row>
        <row r="109">
          <cell r="A109">
            <v>1200</v>
          </cell>
          <cell r="B109">
            <v>4</v>
          </cell>
          <cell r="C109">
            <v>1421.0060444000001</v>
          </cell>
          <cell r="D109">
            <v>5684.0241776000003</v>
          </cell>
          <cell r="E109">
            <v>734.33145362634525</v>
          </cell>
          <cell r="F109">
            <v>183.58286340658631</v>
          </cell>
          <cell r="G109">
            <v>37.625307855179862</v>
          </cell>
          <cell r="H109">
            <v>38.076811549442027</v>
          </cell>
          <cell r="I109">
            <v>9.5192028873605068</v>
          </cell>
          <cell r="J109">
            <v>47.144510742540369</v>
          </cell>
        </row>
        <row r="110">
          <cell r="A110">
            <v>1210</v>
          </cell>
          <cell r="B110">
            <v>2</v>
          </cell>
          <cell r="C110">
            <v>1908.8128434725977</v>
          </cell>
          <cell r="D110">
            <v>3817.6256869451954</v>
          </cell>
          <cell r="E110">
            <v>493.20737078205701</v>
          </cell>
          <cell r="F110">
            <v>246.60368539102851</v>
          </cell>
          <cell r="G110">
            <v>50.5414253208913</v>
          </cell>
          <cell r="H110">
            <v>25.573961212370996</v>
          </cell>
          <cell r="I110">
            <v>12.786980606185498</v>
          </cell>
          <cell r="J110">
            <v>63.328405927076801</v>
          </cell>
        </row>
        <row r="111">
          <cell r="A111">
            <v>1250</v>
          </cell>
          <cell r="B111">
            <v>3</v>
          </cell>
          <cell r="C111">
            <v>3484.3358830325978</v>
          </cell>
          <cell r="D111">
            <v>10453.007649097794</v>
          </cell>
          <cell r="E111">
            <v>1350.4468070314156</v>
          </cell>
          <cell r="F111">
            <v>450.14893567713852</v>
          </cell>
          <cell r="G111">
            <v>92.258024367029549</v>
          </cell>
          <cell r="H111">
            <v>70.023840494575424</v>
          </cell>
          <cell r="I111">
            <v>23.341280164858475</v>
          </cell>
          <cell r="J111">
            <v>115.59930453188802</v>
          </cell>
        </row>
        <row r="112">
          <cell r="A112">
            <v>1260</v>
          </cell>
          <cell r="B112">
            <v>34</v>
          </cell>
          <cell r="C112">
            <v>1767.7033584725975</v>
          </cell>
          <cell r="D112">
            <v>60101.914188068316</v>
          </cell>
          <cell r="E112">
            <v>7764.6970935449717</v>
          </cell>
          <cell r="F112">
            <v>228.37344392779329</v>
          </cell>
          <cell r="G112">
            <v>46.805137333001234</v>
          </cell>
          <cell r="H112">
            <v>402.61779133847665</v>
          </cell>
          <cell r="I112">
            <v>11.841699745249313</v>
          </cell>
          <cell r="J112">
            <v>58.646837078250549</v>
          </cell>
        </row>
        <row r="113">
          <cell r="A113">
            <v>1360</v>
          </cell>
          <cell r="B113">
            <v>3</v>
          </cell>
          <cell r="C113">
            <v>5423.6314009466187</v>
          </cell>
          <cell r="D113">
            <v>16270.894202839856</v>
          </cell>
          <cell r="E113">
            <v>2102.0722323557811</v>
          </cell>
          <cell r="F113">
            <v>700.69074411859367</v>
          </cell>
          <cell r="G113">
            <v>143.60656800710578</v>
          </cell>
          <cell r="H113">
            <v>108.99738511739329</v>
          </cell>
          <cell r="I113">
            <v>36.332461705797762</v>
          </cell>
          <cell r="J113">
            <v>179.93902971290353</v>
          </cell>
        </row>
        <row r="114">
          <cell r="A114">
            <v>1370</v>
          </cell>
          <cell r="B114">
            <v>4</v>
          </cell>
          <cell r="C114">
            <v>5809.0002455066187</v>
          </cell>
          <cell r="D114">
            <v>23236.000982026475</v>
          </cell>
          <cell r="E114">
            <v>3001.9095352967461</v>
          </cell>
          <cell r="F114">
            <v>750.47738382418652</v>
          </cell>
          <cell r="G114">
            <v>153.81033981476705</v>
          </cell>
          <cell r="H114">
            <v>155.65606389254424</v>
          </cell>
          <cell r="I114">
            <v>38.91401597313606</v>
          </cell>
          <cell r="J114">
            <v>192.72435578790311</v>
          </cell>
        </row>
        <row r="115">
          <cell r="A115">
            <v>1450</v>
          </cell>
          <cell r="B115">
            <v>16</v>
          </cell>
          <cell r="C115">
            <v>6445.6077335066184</v>
          </cell>
          <cell r="D115">
            <v>103129.72373610589</v>
          </cell>
          <cell r="E115">
            <v>13323.553450329369</v>
          </cell>
          <cell r="F115">
            <v>832.72209064558558</v>
          </cell>
          <cell r="G115">
            <v>170.66639247781276</v>
          </cell>
          <cell r="H115">
            <v>690.85755675018606</v>
          </cell>
          <cell r="I115">
            <v>43.178597296886629</v>
          </cell>
          <cell r="J115">
            <v>213.8449897746994</v>
          </cell>
        </row>
        <row r="116">
          <cell r="A116">
            <v>1470</v>
          </cell>
          <cell r="B116">
            <v>1</v>
          </cell>
          <cell r="C116">
            <v>6536.6223503586189</v>
          </cell>
          <cell r="D116">
            <v>6536.6223503586189</v>
          </cell>
          <cell r="E116">
            <v>844.48046707149206</v>
          </cell>
          <cell r="F116">
            <v>844.48046707149206</v>
          </cell>
          <cell r="G116">
            <v>173.07627172630231</v>
          </cell>
          <cell r="H116">
            <v>43.788296746754483</v>
          </cell>
          <cell r="I116">
            <v>43.788296746754483</v>
          </cell>
          <cell r="J116">
            <v>216.86456847305681</v>
          </cell>
        </row>
        <row r="117">
          <cell r="A117">
            <v>1490</v>
          </cell>
          <cell r="B117">
            <v>8</v>
          </cell>
          <cell r="C117">
            <v>5503.9736603866186</v>
          </cell>
          <cell r="D117">
            <v>44031.789283092949</v>
          </cell>
          <cell r="E117">
            <v>5688.5626837138334</v>
          </cell>
          <cell r="F117">
            <v>711.07033546422917</v>
          </cell>
          <cell r="G117">
            <v>145.73386525339376</v>
          </cell>
          <cell r="H117">
            <v>294.96534327286901</v>
          </cell>
          <cell r="I117">
            <v>36.870667909108626</v>
          </cell>
          <cell r="J117">
            <v>182.60453316250238</v>
          </cell>
        </row>
        <row r="118">
          <cell r="A118">
            <v>1620</v>
          </cell>
          <cell r="B118">
            <v>5</v>
          </cell>
          <cell r="C118">
            <v>587.55721272000005</v>
          </cell>
          <cell r="D118">
            <v>2937.7860636000005</v>
          </cell>
          <cell r="E118">
            <v>379.5389750501555</v>
          </cell>
          <cell r="F118">
            <v>75.907795010031094</v>
          </cell>
          <cell r="G118">
            <v>15.557302587305873</v>
          </cell>
          <cell r="H118">
            <v>19.679987772941931</v>
          </cell>
          <cell r="I118">
            <v>3.9359975545883863</v>
          </cell>
          <cell r="J118">
            <v>19.49330014189426</v>
          </cell>
        </row>
        <row r="119">
          <cell r="A119">
            <v>1700</v>
          </cell>
          <cell r="B119">
            <v>8</v>
          </cell>
          <cell r="C119">
            <v>2696.9868196247544</v>
          </cell>
          <cell r="D119">
            <v>21575.894556998035</v>
          </cell>
          <cell r="E119">
            <v>2787.4367733634385</v>
          </cell>
          <cell r="F119">
            <v>348.42959667042982</v>
          </cell>
          <cell r="G119">
            <v>71.410645837604591</v>
          </cell>
          <cell r="H119">
            <v>144.53514717531169</v>
          </cell>
          <cell r="I119">
            <v>18.066893396913962</v>
          </cell>
          <cell r="J119">
            <v>89.477539234518559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tock"/>
      <sheetName val="Assembly"/>
      <sheetName val="Non WASP Assembly"/>
      <sheetName val="Pole Cost Model"/>
      <sheetName val="Design Model"/>
      <sheetName val="Traffic Control"/>
      <sheetName val="Labour &amp; Plant"/>
      <sheetName val="Assembled Costs"/>
      <sheetName val="SLUOS Capital Ch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D13" t="str">
            <v>Capital Code</v>
          </cell>
          <cell r="E13" t="str">
            <v>Mapped to Assembly</v>
          </cell>
          <cell r="F13" t="str">
            <v>Capital Cost Total (without design)</v>
          </cell>
          <cell r="G13" t="str">
            <v>Lantern</v>
          </cell>
          <cell r="H13" t="str">
            <v>Lantern / Bracket Design</v>
          </cell>
          <cell r="I13" t="str">
            <v>Traffic Control</v>
          </cell>
          <cell r="J13" t="str">
            <v>Bracket and wiring</v>
          </cell>
          <cell r="K13" t="str">
            <v>Pole / Column</v>
          </cell>
          <cell r="L13" t="str">
            <v>Pole /Column Design</v>
          </cell>
          <cell r="M13" t="str">
            <v>Lantern</v>
          </cell>
          <cell r="N13" t="str">
            <v>Lantern / Bracket Design</v>
          </cell>
          <cell r="O13" t="str">
            <v>Bracket and Wiring</v>
          </cell>
          <cell r="P13" t="str">
            <v>Traffic Control</v>
          </cell>
          <cell r="Q13" t="str">
            <v>Pole / Column</v>
          </cell>
          <cell r="R13" t="str">
            <v>Pole / Column Design</v>
          </cell>
          <cell r="S13" t="str">
            <v>Total</v>
          </cell>
        </row>
        <row r="14">
          <cell r="D14">
            <v>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D15">
            <v>5</v>
          </cell>
          <cell r="E15" t="str">
            <v>COMPMV80W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D16">
            <v>10</v>
          </cell>
          <cell r="E16" t="str">
            <v>COMPMV80W</v>
          </cell>
          <cell r="F16">
            <v>431.39617598249998</v>
          </cell>
          <cell r="G16">
            <v>168.76998416249995</v>
          </cell>
          <cell r="H16">
            <v>109.49036035000002</v>
          </cell>
          <cell r="I16">
            <v>3.2000000000000006</v>
          </cell>
          <cell r="J16">
            <v>259.42619182000004</v>
          </cell>
          <cell r="K16">
            <v>0</v>
          </cell>
          <cell r="L16">
            <v>0</v>
          </cell>
          <cell r="M16">
            <v>13.611521949737716</v>
          </cell>
          <cell r="N16">
            <v>6.7374710231550132</v>
          </cell>
          <cell r="O16">
            <v>15.963747351341183</v>
          </cell>
          <cell r="P16">
            <v>0.25808422306434553</v>
          </cell>
          <cell r="Q16">
            <v>0</v>
          </cell>
          <cell r="R16">
            <v>0</v>
          </cell>
          <cell r="S16">
            <v>36.570824547298258</v>
          </cell>
        </row>
        <row r="17">
          <cell r="D17">
            <v>20</v>
          </cell>
          <cell r="E17" t="str">
            <v>REPMV250WHPS150W</v>
          </cell>
          <cell r="F17">
            <v>840.28098132000014</v>
          </cell>
          <cell r="G17">
            <v>341.25828822</v>
          </cell>
          <cell r="H17">
            <v>109.49036035000002</v>
          </cell>
          <cell r="I17">
            <v>3.2000000000000006</v>
          </cell>
          <cell r="J17">
            <v>495.82269310000015</v>
          </cell>
          <cell r="K17">
            <v>0</v>
          </cell>
          <cell r="L17">
            <v>0</v>
          </cell>
          <cell r="M17">
            <v>27.522931306102244</v>
          </cell>
          <cell r="N17">
            <v>6.7374710231550132</v>
          </cell>
          <cell r="O17">
            <v>30.510366544646526</v>
          </cell>
          <cell r="P17">
            <v>0.25808422306434553</v>
          </cell>
          <cell r="Q17">
            <v>0</v>
          </cell>
          <cell r="R17">
            <v>0</v>
          </cell>
          <cell r="S17">
            <v>65.028853096968135</v>
          </cell>
        </row>
        <row r="18">
          <cell r="D18">
            <v>30</v>
          </cell>
          <cell r="E18" t="str">
            <v>REPMV400WHPS250W</v>
          </cell>
          <cell r="F18">
            <v>844.07505829800016</v>
          </cell>
          <cell r="G18">
            <v>345.05236519799996</v>
          </cell>
          <cell r="H18">
            <v>109.49036035000002</v>
          </cell>
          <cell r="I18">
            <v>3.2000000000000006</v>
          </cell>
          <cell r="J18">
            <v>495.82269310000015</v>
          </cell>
          <cell r="K18">
            <v>0</v>
          </cell>
          <cell r="L18">
            <v>0</v>
          </cell>
          <cell r="M18">
            <v>27.828928621450196</v>
          </cell>
          <cell r="N18">
            <v>6.7374710231550132</v>
          </cell>
          <cell r="O18">
            <v>30.510366544646526</v>
          </cell>
          <cell r="P18">
            <v>0.25808422306434553</v>
          </cell>
          <cell r="Q18">
            <v>0</v>
          </cell>
          <cell r="R18">
            <v>0</v>
          </cell>
          <cell r="S18">
            <v>65.334850412316086</v>
          </cell>
        </row>
        <row r="19">
          <cell r="D19">
            <v>40</v>
          </cell>
          <cell r="E19" t="str">
            <v>COMPHPS70W</v>
          </cell>
          <cell r="F19">
            <v>464.34416742000002</v>
          </cell>
          <cell r="G19">
            <v>201.71797559999999</v>
          </cell>
          <cell r="H19">
            <v>109.49036035000002</v>
          </cell>
          <cell r="I19">
            <v>3.2000000000000006</v>
          </cell>
          <cell r="J19">
            <v>259.42619182000004</v>
          </cell>
          <cell r="K19">
            <v>0</v>
          </cell>
          <cell r="L19">
            <v>0</v>
          </cell>
          <cell r="M19">
            <v>16.268820940887061</v>
          </cell>
          <cell r="N19">
            <v>6.7374710231550132</v>
          </cell>
          <cell r="O19">
            <v>15.963747351341183</v>
          </cell>
          <cell r="P19">
            <v>0.25808422306434553</v>
          </cell>
          <cell r="Q19">
            <v>0</v>
          </cell>
          <cell r="R19">
            <v>0</v>
          </cell>
          <cell r="S19">
            <v>39.228123538447605</v>
          </cell>
        </row>
        <row r="20">
          <cell r="D20">
            <v>50</v>
          </cell>
          <cell r="E20" t="str">
            <v>COMPHPS150W</v>
          </cell>
          <cell r="F20">
            <v>827.11610172000019</v>
          </cell>
          <cell r="G20">
            <v>328.09340862000005</v>
          </cell>
          <cell r="H20">
            <v>109.49036035000002</v>
          </cell>
          <cell r="I20">
            <v>3.2000000000000006</v>
          </cell>
          <cell r="J20">
            <v>495.82269310000009</v>
          </cell>
          <cell r="K20">
            <v>0</v>
          </cell>
          <cell r="L20">
            <v>0</v>
          </cell>
          <cell r="M20">
            <v>26.46116639257048</v>
          </cell>
          <cell r="N20">
            <v>6.7374710231550132</v>
          </cell>
          <cell r="O20">
            <v>30.510366544646519</v>
          </cell>
          <cell r="P20">
            <v>0.25808422306434553</v>
          </cell>
          <cell r="Q20">
            <v>0</v>
          </cell>
          <cell r="R20">
            <v>0</v>
          </cell>
          <cell r="S20">
            <v>63.96708818343636</v>
          </cell>
        </row>
        <row r="21">
          <cell r="D21">
            <v>60</v>
          </cell>
          <cell r="E21" t="str">
            <v>COMPHPS250W</v>
          </cell>
          <cell r="F21">
            <v>830.55813270450005</v>
          </cell>
          <cell r="G21">
            <v>331.53543960449997</v>
          </cell>
          <cell r="H21">
            <v>109.49036035000002</v>
          </cell>
          <cell r="I21">
            <v>3.2000000000000006</v>
          </cell>
          <cell r="J21">
            <v>495.82269310000009</v>
          </cell>
          <cell r="K21">
            <v>0</v>
          </cell>
          <cell r="L21">
            <v>0</v>
          </cell>
          <cell r="M21">
            <v>26.738770733944875</v>
          </cell>
          <cell r="N21">
            <v>6.7374710231550132</v>
          </cell>
          <cell r="O21">
            <v>30.510366544646519</v>
          </cell>
          <cell r="P21">
            <v>0.25808422306434553</v>
          </cell>
          <cell r="Q21">
            <v>0</v>
          </cell>
          <cell r="R21">
            <v>0</v>
          </cell>
          <cell r="S21">
            <v>64.244692524810745</v>
          </cell>
        </row>
        <row r="22">
          <cell r="D22">
            <v>70</v>
          </cell>
          <cell r="E22" t="str">
            <v>7206.05.21</v>
          </cell>
          <cell r="F22">
            <v>928.34093283000016</v>
          </cell>
          <cell r="G22">
            <v>429.31823973000002</v>
          </cell>
          <cell r="H22">
            <v>109.49036035000002</v>
          </cell>
          <cell r="I22">
            <v>3.2000000000000006</v>
          </cell>
          <cell r="J22">
            <v>495.82269310000009</v>
          </cell>
          <cell r="K22">
            <v>0</v>
          </cell>
          <cell r="L22">
            <v>0</v>
          </cell>
          <cell r="M22">
            <v>34.625082608771713</v>
          </cell>
          <cell r="N22">
            <v>6.7374710231550132</v>
          </cell>
          <cell r="O22">
            <v>30.510366544646519</v>
          </cell>
          <cell r="P22">
            <v>0.25808422306434553</v>
          </cell>
          <cell r="Q22">
            <v>0</v>
          </cell>
          <cell r="R22">
            <v>0</v>
          </cell>
          <cell r="S22">
            <v>72.13100439963759</v>
          </cell>
        </row>
        <row r="23">
          <cell r="D23">
            <v>80</v>
          </cell>
          <cell r="E23" t="str">
            <v>7107.09.30</v>
          </cell>
          <cell r="F23">
            <v>493.31600932000003</v>
          </cell>
          <cell r="G23">
            <v>230.68981750000003</v>
          </cell>
          <cell r="H23">
            <v>109.49036035000002</v>
          </cell>
          <cell r="I23">
            <v>3.2000000000000006</v>
          </cell>
          <cell r="J23">
            <v>259.42619182000004</v>
          </cell>
          <cell r="K23">
            <v>0</v>
          </cell>
          <cell r="L23">
            <v>0</v>
          </cell>
          <cell r="M23">
            <v>18.605438224482235</v>
          </cell>
          <cell r="N23">
            <v>6.7374710231550132</v>
          </cell>
          <cell r="O23">
            <v>15.963747351341183</v>
          </cell>
          <cell r="P23">
            <v>0.25808422306434553</v>
          </cell>
          <cell r="Q23">
            <v>0</v>
          </cell>
          <cell r="R23">
            <v>0</v>
          </cell>
          <cell r="S23">
            <v>41.564740822042779</v>
          </cell>
        </row>
        <row r="24">
          <cell r="D24">
            <v>90</v>
          </cell>
          <cell r="E24" t="str">
            <v>7107.09.30</v>
          </cell>
          <cell r="F24">
            <v>493.31600932000003</v>
          </cell>
          <cell r="G24">
            <v>230.68981750000003</v>
          </cell>
          <cell r="H24">
            <v>109.49036035000002</v>
          </cell>
          <cell r="I24">
            <v>3.2000000000000006</v>
          </cell>
          <cell r="J24">
            <v>259.42619182000004</v>
          </cell>
          <cell r="K24">
            <v>0</v>
          </cell>
          <cell r="L24">
            <v>0</v>
          </cell>
          <cell r="M24">
            <v>18.605438224482235</v>
          </cell>
          <cell r="N24">
            <v>6.7374710231550132</v>
          </cell>
          <cell r="O24">
            <v>15.963747351341183</v>
          </cell>
          <cell r="P24">
            <v>0.25808422306434553</v>
          </cell>
          <cell r="Q24">
            <v>0</v>
          </cell>
          <cell r="R24">
            <v>0</v>
          </cell>
          <cell r="S24">
            <v>41.564740822042779</v>
          </cell>
        </row>
        <row r="25">
          <cell r="D25">
            <v>100</v>
          </cell>
          <cell r="E25" t="str">
            <v>7206.05.3</v>
          </cell>
          <cell r="F25">
            <v>462.40997217</v>
          </cell>
          <cell r="G25">
            <v>199.78378034999997</v>
          </cell>
          <cell r="H25">
            <v>109.49036035000002</v>
          </cell>
          <cell r="I25">
            <v>3.2000000000000006</v>
          </cell>
          <cell r="J25">
            <v>259.42619182000004</v>
          </cell>
          <cell r="K25">
            <v>0</v>
          </cell>
          <cell r="L25">
            <v>0</v>
          </cell>
          <cell r="M25">
            <v>16.112825541402373</v>
          </cell>
          <cell r="N25">
            <v>6.7374710231550132</v>
          </cell>
          <cell r="O25">
            <v>15.963747351341183</v>
          </cell>
          <cell r="P25">
            <v>0.25808422306434553</v>
          </cell>
          <cell r="Q25">
            <v>0</v>
          </cell>
          <cell r="R25">
            <v>0</v>
          </cell>
          <cell r="S25">
            <v>39.07212813896291</v>
          </cell>
        </row>
        <row r="26">
          <cell r="D26">
            <v>110</v>
          </cell>
          <cell r="E26" t="str">
            <v>BULKHEAD</v>
          </cell>
          <cell r="F26">
            <v>132.72799999999998</v>
          </cell>
          <cell r="G26">
            <v>129.52799999999999</v>
          </cell>
          <cell r="H26">
            <v>109.49036035000002</v>
          </cell>
          <cell r="I26">
            <v>3.2000000000000006</v>
          </cell>
          <cell r="J26">
            <v>0</v>
          </cell>
          <cell r="K26">
            <v>0</v>
          </cell>
          <cell r="L26">
            <v>0</v>
          </cell>
          <cell r="M26">
            <v>10.446604139087043</v>
          </cell>
          <cell r="N26">
            <v>6.7374710231550132</v>
          </cell>
          <cell r="O26">
            <v>0</v>
          </cell>
          <cell r="P26">
            <v>0.25808422306434553</v>
          </cell>
          <cell r="Q26">
            <v>0</v>
          </cell>
          <cell r="R26">
            <v>0</v>
          </cell>
          <cell r="S26">
            <v>17.4421593853064</v>
          </cell>
        </row>
        <row r="27">
          <cell r="D27">
            <v>120</v>
          </cell>
          <cell r="E27" t="str">
            <v>7107.09.50</v>
          </cell>
          <cell r="F27">
            <v>1590.3567906000003</v>
          </cell>
          <cell r="G27">
            <v>1091.3340975000001</v>
          </cell>
          <cell r="H27">
            <v>109.49036035000002</v>
          </cell>
          <cell r="I27">
            <v>3.2000000000000006</v>
          </cell>
          <cell r="J27">
            <v>495.82269310000009</v>
          </cell>
          <cell r="K27">
            <v>0</v>
          </cell>
          <cell r="L27">
            <v>0</v>
          </cell>
          <cell r="M27">
            <v>88.017535205286308</v>
          </cell>
          <cell r="N27">
            <v>6.7374710231550132</v>
          </cell>
          <cell r="O27">
            <v>30.510366544646519</v>
          </cell>
          <cell r="P27">
            <v>0.25808422306434553</v>
          </cell>
          <cell r="Q27">
            <v>0</v>
          </cell>
          <cell r="R27">
            <v>0</v>
          </cell>
          <cell r="S27">
            <v>125.52345699615218</v>
          </cell>
        </row>
        <row r="28">
          <cell r="D28">
            <v>130</v>
          </cell>
          <cell r="E28" t="str">
            <v>7107.09.30</v>
          </cell>
          <cell r="F28">
            <v>1373.4620958061514</v>
          </cell>
          <cell r="G28">
            <v>230.68981750000003</v>
          </cell>
          <cell r="H28">
            <v>109.49036035000002</v>
          </cell>
          <cell r="I28">
            <v>3.2000000000000006</v>
          </cell>
          <cell r="J28">
            <v>259.42619182000004</v>
          </cell>
          <cell r="K28">
            <v>880.14608648615149</v>
          </cell>
          <cell r="L28">
            <v>254.88789865000001</v>
          </cell>
          <cell r="M28">
            <v>18.605438224482235</v>
          </cell>
          <cell r="N28">
            <v>6.7374710231550132</v>
          </cell>
          <cell r="O28">
            <v>15.963747351341183</v>
          </cell>
          <cell r="P28">
            <v>0.25808422306434553</v>
          </cell>
          <cell r="Q28">
            <v>54.159642318171734</v>
          </cell>
          <cell r="R28">
            <v>15.684484239687196</v>
          </cell>
          <cell r="S28">
            <v>111.40886737990171</v>
          </cell>
        </row>
        <row r="29">
          <cell r="D29">
            <v>140</v>
          </cell>
          <cell r="E29" t="str">
            <v>7107.09.30</v>
          </cell>
          <cell r="F29">
            <v>1373.4620958061514</v>
          </cell>
          <cell r="G29">
            <v>230.68981750000003</v>
          </cell>
          <cell r="H29">
            <v>109.49036035000002</v>
          </cell>
          <cell r="I29">
            <v>3.2000000000000006</v>
          </cell>
          <cell r="J29">
            <v>259.42619182000004</v>
          </cell>
          <cell r="K29">
            <v>880.14608648615149</v>
          </cell>
          <cell r="L29">
            <v>254.88789865000001</v>
          </cell>
          <cell r="M29">
            <v>18.605438224482235</v>
          </cell>
          <cell r="N29">
            <v>6.7374710231550132</v>
          </cell>
          <cell r="O29">
            <v>15.963747351341183</v>
          </cell>
          <cell r="P29">
            <v>0.25808422306434553</v>
          </cell>
          <cell r="Q29">
            <v>54.159642318171734</v>
          </cell>
          <cell r="R29">
            <v>15.684484239687196</v>
          </cell>
          <cell r="S29">
            <v>111.40886737990171</v>
          </cell>
        </row>
        <row r="30">
          <cell r="D30">
            <v>150</v>
          </cell>
          <cell r="E30" t="str">
            <v>7206.05.3</v>
          </cell>
          <cell r="F30">
            <v>1342.5560586561514</v>
          </cell>
          <cell r="G30">
            <v>199.78378034999997</v>
          </cell>
          <cell r="H30">
            <v>109.49036035000002</v>
          </cell>
          <cell r="I30">
            <v>3.2000000000000006</v>
          </cell>
          <cell r="J30">
            <v>259.42619182000004</v>
          </cell>
          <cell r="K30">
            <v>880.14608648615149</v>
          </cell>
          <cell r="L30">
            <v>254.88789865000001</v>
          </cell>
          <cell r="M30">
            <v>16.112825541402373</v>
          </cell>
          <cell r="N30">
            <v>6.7374710231550132</v>
          </cell>
          <cell r="O30">
            <v>15.963747351341183</v>
          </cell>
          <cell r="P30">
            <v>0.25808422306434553</v>
          </cell>
          <cell r="Q30">
            <v>54.159642318171734</v>
          </cell>
          <cell r="R30">
            <v>15.684484239687196</v>
          </cell>
          <cell r="S30">
            <v>108.91625469682184</v>
          </cell>
        </row>
        <row r="31">
          <cell r="D31">
            <v>170</v>
          </cell>
          <cell r="E31" t="str">
            <v>7107.09.30</v>
          </cell>
          <cell r="F31">
            <v>2285.5573967870505</v>
          </cell>
          <cell r="G31">
            <v>230.68981750000003</v>
          </cell>
          <cell r="H31">
            <v>109.49036035000002</v>
          </cell>
          <cell r="I31">
            <v>3.2000000000000006</v>
          </cell>
          <cell r="J31">
            <v>0</v>
          </cell>
          <cell r="K31">
            <v>2051.6675792870506</v>
          </cell>
          <cell r="L31">
            <v>254.88789865000001</v>
          </cell>
          <cell r="M31">
            <v>18.605438224482235</v>
          </cell>
          <cell r="N31">
            <v>6.7374710231550132</v>
          </cell>
          <cell r="O31">
            <v>0</v>
          </cell>
          <cell r="P31">
            <v>0.25808422306434553</v>
          </cell>
          <cell r="Q31">
            <v>126.24902156140446</v>
          </cell>
          <cell r="R31">
            <v>15.684484239687196</v>
          </cell>
          <cell r="S31">
            <v>167.53449927179327</v>
          </cell>
        </row>
        <row r="32">
          <cell r="D32">
            <v>170</v>
          </cell>
          <cell r="E32" t="str">
            <v>7107.09.30</v>
          </cell>
          <cell r="F32">
            <v>2285.5573967870505</v>
          </cell>
          <cell r="G32">
            <v>230.68981750000003</v>
          </cell>
          <cell r="H32">
            <v>109.49036035000002</v>
          </cell>
          <cell r="I32">
            <v>3.2000000000000006</v>
          </cell>
          <cell r="J32">
            <v>0</v>
          </cell>
          <cell r="K32">
            <v>2051.6675792870506</v>
          </cell>
          <cell r="L32">
            <v>254.88789865000001</v>
          </cell>
          <cell r="M32">
            <v>18.605438224482235</v>
          </cell>
          <cell r="N32">
            <v>6.7374710231550132</v>
          </cell>
          <cell r="O32">
            <v>0</v>
          </cell>
          <cell r="P32">
            <v>0.25808422306434553</v>
          </cell>
          <cell r="Q32">
            <v>126.24902156140446</v>
          </cell>
          <cell r="R32">
            <v>15.684484239687196</v>
          </cell>
          <cell r="S32">
            <v>167.53449927179327</v>
          </cell>
        </row>
        <row r="33">
          <cell r="D33">
            <v>180</v>
          </cell>
          <cell r="E33" t="str">
            <v>7206.05.3</v>
          </cell>
          <cell r="F33">
            <v>2254.6513596370505</v>
          </cell>
          <cell r="G33">
            <v>199.78378034999997</v>
          </cell>
          <cell r="H33">
            <v>109.49036035000002</v>
          </cell>
          <cell r="I33">
            <v>3.2000000000000006</v>
          </cell>
          <cell r="J33">
            <v>0</v>
          </cell>
          <cell r="K33">
            <v>2051.6675792870506</v>
          </cell>
          <cell r="L33">
            <v>254.88789865000001</v>
          </cell>
          <cell r="M33">
            <v>16.112825541402373</v>
          </cell>
          <cell r="N33">
            <v>6.7374710231550132</v>
          </cell>
          <cell r="O33">
            <v>0</v>
          </cell>
          <cell r="P33">
            <v>0.25808422306434553</v>
          </cell>
          <cell r="Q33">
            <v>126.24902156140446</v>
          </cell>
          <cell r="R33">
            <v>15.684484239687196</v>
          </cell>
          <cell r="S33">
            <v>165.0418865887134</v>
          </cell>
        </row>
        <row r="34">
          <cell r="D34">
            <v>190</v>
          </cell>
          <cell r="E34" t="str">
            <v>HPS600HM</v>
          </cell>
          <cell r="F34">
            <v>554.60389189200009</v>
          </cell>
          <cell r="G34">
            <v>55.581198792000002</v>
          </cell>
          <cell r="H34">
            <v>109.49036035000002</v>
          </cell>
          <cell r="I34">
            <v>3.2000000000000006</v>
          </cell>
          <cell r="J34">
            <v>495.82269310000009</v>
          </cell>
          <cell r="K34">
            <v>0</v>
          </cell>
          <cell r="L34">
            <v>0</v>
          </cell>
          <cell r="M34">
            <v>4.4826970335057048</v>
          </cell>
          <cell r="N34">
            <v>6.7374710231550132</v>
          </cell>
          <cell r="O34">
            <v>30.510366544646519</v>
          </cell>
          <cell r="P34">
            <v>0.25808422306434553</v>
          </cell>
          <cell r="Q34">
            <v>0</v>
          </cell>
          <cell r="R34">
            <v>0</v>
          </cell>
          <cell r="S34">
            <v>41.988618824371585</v>
          </cell>
        </row>
        <row r="35">
          <cell r="D35">
            <v>200</v>
          </cell>
          <cell r="E35" t="str">
            <v>REPMV250WHPS150W</v>
          </cell>
          <cell r="F35">
            <v>1720.4270678061516</v>
          </cell>
          <cell r="G35">
            <v>341.25828822</v>
          </cell>
          <cell r="H35">
            <v>109.49036035000002</v>
          </cell>
          <cell r="I35">
            <v>3.2000000000000006</v>
          </cell>
          <cell r="J35">
            <v>495.82269310000015</v>
          </cell>
          <cell r="K35">
            <v>880.14608648615149</v>
          </cell>
          <cell r="L35">
            <v>254.88789865000001</v>
          </cell>
          <cell r="M35">
            <v>27.522931306102244</v>
          </cell>
          <cell r="N35">
            <v>6.7374710231550132</v>
          </cell>
          <cell r="O35">
            <v>30.510366544646526</v>
          </cell>
          <cell r="P35">
            <v>0.25808422306434553</v>
          </cell>
          <cell r="Q35">
            <v>54.159642318171734</v>
          </cell>
          <cell r="R35">
            <v>15.684484239687196</v>
          </cell>
          <cell r="S35">
            <v>134.87297965482708</v>
          </cell>
        </row>
        <row r="36">
          <cell r="D36">
            <v>210</v>
          </cell>
          <cell r="E36" t="str">
            <v>REPMV400WHPS250W</v>
          </cell>
          <cell r="F36">
            <v>1724.2211447841516</v>
          </cell>
          <cell r="G36">
            <v>345.05236519799996</v>
          </cell>
          <cell r="H36">
            <v>109.49036035000002</v>
          </cell>
          <cell r="I36">
            <v>3.2000000000000006</v>
          </cell>
          <cell r="J36">
            <v>495.82269310000015</v>
          </cell>
          <cell r="K36">
            <v>880.14608648615149</v>
          </cell>
          <cell r="L36">
            <v>254.88789865000001</v>
          </cell>
          <cell r="M36">
            <v>27.828928621450196</v>
          </cell>
          <cell r="N36">
            <v>6.7374710231550132</v>
          </cell>
          <cell r="O36">
            <v>30.510366544646526</v>
          </cell>
          <cell r="P36">
            <v>0.25808422306434553</v>
          </cell>
          <cell r="Q36">
            <v>54.159642318171734</v>
          </cell>
          <cell r="R36">
            <v>15.684484239687196</v>
          </cell>
          <cell r="S36">
            <v>135.17897697017503</v>
          </cell>
        </row>
        <row r="37">
          <cell r="D37">
            <v>220</v>
          </cell>
          <cell r="E37" t="str">
            <v>COMPHPS150W</v>
          </cell>
          <cell r="F37">
            <v>1707.2621882061517</v>
          </cell>
          <cell r="G37">
            <v>328.09340862000005</v>
          </cell>
          <cell r="H37">
            <v>109.49036035000002</v>
          </cell>
          <cell r="I37">
            <v>3.2000000000000006</v>
          </cell>
          <cell r="J37">
            <v>495.82269310000009</v>
          </cell>
          <cell r="K37">
            <v>880.14608648615149</v>
          </cell>
          <cell r="L37">
            <v>254.88789865000001</v>
          </cell>
          <cell r="M37">
            <v>26.46116639257048</v>
          </cell>
          <cell r="N37">
            <v>6.7374710231550132</v>
          </cell>
          <cell r="O37">
            <v>30.510366544646519</v>
          </cell>
          <cell r="P37">
            <v>0.25808422306434553</v>
          </cell>
          <cell r="Q37">
            <v>54.159642318171734</v>
          </cell>
          <cell r="R37">
            <v>15.684484239687196</v>
          </cell>
          <cell r="S37">
            <v>133.81121474129529</v>
          </cell>
        </row>
        <row r="38">
          <cell r="D38">
            <v>230</v>
          </cell>
          <cell r="E38" t="str">
            <v>COMPHPS250W</v>
          </cell>
          <cell r="F38">
            <v>1710.7042191906517</v>
          </cell>
          <cell r="G38">
            <v>331.53543960449997</v>
          </cell>
          <cell r="H38">
            <v>109.49036035000002</v>
          </cell>
          <cell r="I38">
            <v>3.2000000000000006</v>
          </cell>
          <cell r="J38">
            <v>495.82269310000009</v>
          </cell>
          <cell r="K38">
            <v>880.14608648615149</v>
          </cell>
          <cell r="L38">
            <v>254.88789865000001</v>
          </cell>
          <cell r="M38">
            <v>26.738770733944875</v>
          </cell>
          <cell r="N38">
            <v>6.7374710231550132</v>
          </cell>
          <cell r="O38">
            <v>30.510366544646519</v>
          </cell>
          <cell r="P38">
            <v>0.25808422306434553</v>
          </cell>
          <cell r="Q38">
            <v>54.159642318171734</v>
          </cell>
          <cell r="R38">
            <v>15.684484239687196</v>
          </cell>
          <cell r="S38">
            <v>134.08881908266969</v>
          </cell>
        </row>
        <row r="39">
          <cell r="D39">
            <v>240</v>
          </cell>
          <cell r="E39" t="str">
            <v>7206.05.21</v>
          </cell>
          <cell r="F39">
            <v>1808.4870193161516</v>
          </cell>
          <cell r="G39">
            <v>429.31823973000002</v>
          </cell>
          <cell r="H39">
            <v>109.49036035000002</v>
          </cell>
          <cell r="I39">
            <v>3.2000000000000006</v>
          </cell>
          <cell r="J39">
            <v>495.82269310000009</v>
          </cell>
          <cell r="K39">
            <v>880.14608648615149</v>
          </cell>
          <cell r="L39">
            <v>254.88789865000001</v>
          </cell>
          <cell r="M39">
            <v>34.625082608771713</v>
          </cell>
          <cell r="N39">
            <v>6.7374710231550132</v>
          </cell>
          <cell r="O39">
            <v>30.510366544646519</v>
          </cell>
          <cell r="P39">
            <v>0.25808422306434553</v>
          </cell>
          <cell r="Q39">
            <v>54.159642318171734</v>
          </cell>
          <cell r="R39">
            <v>15.684484239687196</v>
          </cell>
          <cell r="S39">
            <v>141.97513095749653</v>
          </cell>
        </row>
        <row r="40">
          <cell r="D40">
            <v>250</v>
          </cell>
          <cell r="E40" t="str">
            <v>HPS600HM</v>
          </cell>
          <cell r="F40">
            <v>1434.7499783781516</v>
          </cell>
          <cell r="G40">
            <v>55.581198792000002</v>
          </cell>
          <cell r="H40">
            <v>109.49036035000002</v>
          </cell>
          <cell r="I40">
            <v>3.2000000000000006</v>
          </cell>
          <cell r="J40">
            <v>495.82269310000009</v>
          </cell>
          <cell r="K40">
            <v>880.14608648615149</v>
          </cell>
          <cell r="L40">
            <v>254.88789865000001</v>
          </cell>
          <cell r="M40">
            <v>4.4826970335057048</v>
          </cell>
          <cell r="N40">
            <v>6.7374710231550132</v>
          </cell>
          <cell r="O40">
            <v>30.510366544646519</v>
          </cell>
          <cell r="P40">
            <v>0.25808422306434553</v>
          </cell>
          <cell r="Q40">
            <v>54.159642318171734</v>
          </cell>
          <cell r="R40">
            <v>15.684484239687196</v>
          </cell>
          <cell r="S40">
            <v>111.83274538223051</v>
          </cell>
        </row>
        <row r="41">
          <cell r="D41">
            <v>260</v>
          </cell>
          <cell r="E41" t="str">
            <v>7206.05.26</v>
          </cell>
          <cell r="F41">
            <v>4682.0398744197992</v>
          </cell>
          <cell r="G41">
            <v>1064.7391599600001</v>
          </cell>
          <cell r="H41">
            <v>109.49036035000002</v>
          </cell>
          <cell r="I41">
            <v>3.2000000000000006</v>
          </cell>
          <cell r="J41">
            <v>0</v>
          </cell>
          <cell r="K41">
            <v>3614.1007144597988</v>
          </cell>
          <cell r="L41">
            <v>254.88789865000001</v>
          </cell>
          <cell r="M41">
            <v>85.872618395143888</v>
          </cell>
          <cell r="N41">
            <v>6.7374710231550132</v>
          </cell>
          <cell r="O41">
            <v>0</v>
          </cell>
          <cell r="P41">
            <v>0.25808422306434553</v>
          </cell>
          <cell r="Q41">
            <v>222.39308337829144</v>
          </cell>
          <cell r="R41">
            <v>15.684484239687196</v>
          </cell>
          <cell r="S41">
            <v>330.9457412593419</v>
          </cell>
        </row>
        <row r="42">
          <cell r="D42">
            <v>270</v>
          </cell>
          <cell r="E42" t="str">
            <v>7206.05.26</v>
          </cell>
          <cell r="F42">
            <v>5214.409454399799</v>
          </cell>
          <cell r="G42">
            <v>1597.1087399400001</v>
          </cell>
          <cell r="H42">
            <v>109.49036035000002</v>
          </cell>
          <cell r="I42">
            <v>3.2000000000000006</v>
          </cell>
          <cell r="J42">
            <v>0</v>
          </cell>
          <cell r="K42">
            <v>3614.1007144597988</v>
          </cell>
          <cell r="L42">
            <v>254.88789865000001</v>
          </cell>
          <cell r="M42">
            <v>128.80892759271583</v>
          </cell>
          <cell r="N42">
            <v>6.7374710231550132</v>
          </cell>
          <cell r="O42">
            <v>0</v>
          </cell>
          <cell r="P42">
            <v>0.25808422306434553</v>
          </cell>
          <cell r="Q42">
            <v>222.39308337829144</v>
          </cell>
          <cell r="R42">
            <v>15.684484239687196</v>
          </cell>
          <cell r="S42">
            <v>373.88205045691382</v>
          </cell>
        </row>
        <row r="43">
          <cell r="D43">
            <v>280</v>
          </cell>
          <cell r="E43" t="str">
            <v>7206.05.26</v>
          </cell>
          <cell r="F43">
            <v>5746.7790343797988</v>
          </cell>
          <cell r="G43">
            <v>2129.4783199200001</v>
          </cell>
          <cell r="H43">
            <v>109.49036035000002</v>
          </cell>
          <cell r="I43">
            <v>3.2000000000000006</v>
          </cell>
          <cell r="J43">
            <v>0</v>
          </cell>
          <cell r="K43">
            <v>3614.1007144597988</v>
          </cell>
          <cell r="L43">
            <v>254.88789865000001</v>
          </cell>
          <cell r="M43">
            <v>171.74523679028778</v>
          </cell>
          <cell r="N43">
            <v>6.7374710231550132</v>
          </cell>
          <cell r="O43">
            <v>0</v>
          </cell>
          <cell r="P43">
            <v>0.25808422306434553</v>
          </cell>
          <cell r="Q43">
            <v>222.39308337829144</v>
          </cell>
          <cell r="R43">
            <v>15.684484239687196</v>
          </cell>
          <cell r="S43">
            <v>416.81835965448579</v>
          </cell>
        </row>
        <row r="44">
          <cell r="D44">
            <v>290</v>
          </cell>
          <cell r="E44" t="str">
            <v>REPMV250WHPS150W</v>
          </cell>
          <cell r="F44">
            <v>2396.1258675070503</v>
          </cell>
          <cell r="G44">
            <v>341.25828822</v>
          </cell>
          <cell r="H44">
            <v>109.49036035000002</v>
          </cell>
          <cell r="I44">
            <v>3.2000000000000006</v>
          </cell>
          <cell r="J44">
            <v>0</v>
          </cell>
          <cell r="K44">
            <v>2051.6675792870506</v>
          </cell>
          <cell r="L44">
            <v>254.88789865000001</v>
          </cell>
          <cell r="M44">
            <v>27.522931306102244</v>
          </cell>
          <cell r="N44">
            <v>6.7374710231550132</v>
          </cell>
          <cell r="O44">
            <v>0</v>
          </cell>
          <cell r="P44">
            <v>0.25808422306434553</v>
          </cell>
          <cell r="Q44">
            <v>126.24902156140446</v>
          </cell>
          <cell r="R44">
            <v>15.684484239687196</v>
          </cell>
          <cell r="S44">
            <v>176.45199235341329</v>
          </cell>
        </row>
        <row r="45">
          <cell r="D45">
            <v>300</v>
          </cell>
          <cell r="E45" t="str">
            <v>REPMV400WHPS250W</v>
          </cell>
          <cell r="F45">
            <v>2399.9199444850506</v>
          </cell>
          <cell r="G45">
            <v>345.05236519799996</v>
          </cell>
          <cell r="H45">
            <v>109.49036035000002</v>
          </cell>
          <cell r="I45">
            <v>3.2000000000000006</v>
          </cell>
          <cell r="J45">
            <v>0</v>
          </cell>
          <cell r="K45">
            <v>2051.6675792870506</v>
          </cell>
          <cell r="L45">
            <v>254.88789865000001</v>
          </cell>
          <cell r="M45">
            <v>27.828928621450196</v>
          </cell>
          <cell r="N45">
            <v>6.7374710231550132</v>
          </cell>
          <cell r="O45">
            <v>0</v>
          </cell>
          <cell r="P45">
            <v>0.25808422306434553</v>
          </cell>
          <cell r="Q45">
            <v>126.24902156140446</v>
          </cell>
          <cell r="R45">
            <v>15.684484239687196</v>
          </cell>
          <cell r="S45">
            <v>176.75798966876124</v>
          </cell>
        </row>
        <row r="46">
          <cell r="D46">
            <v>310</v>
          </cell>
          <cell r="E46" t="str">
            <v>COMPHPS150W</v>
          </cell>
          <cell r="F46">
            <v>2382.9609879070504</v>
          </cell>
          <cell r="G46">
            <v>328.09340862000005</v>
          </cell>
          <cell r="H46">
            <v>109.49036035000002</v>
          </cell>
          <cell r="I46">
            <v>3.2000000000000006</v>
          </cell>
          <cell r="J46">
            <v>0</v>
          </cell>
          <cell r="K46">
            <v>2051.6675792870506</v>
          </cell>
          <cell r="L46">
            <v>254.88789865000001</v>
          </cell>
          <cell r="M46">
            <v>26.46116639257048</v>
          </cell>
          <cell r="N46">
            <v>6.7374710231550132</v>
          </cell>
          <cell r="O46">
            <v>0</v>
          </cell>
          <cell r="P46">
            <v>0.25808422306434553</v>
          </cell>
          <cell r="Q46">
            <v>126.24902156140446</v>
          </cell>
          <cell r="R46">
            <v>15.684484239687196</v>
          </cell>
          <cell r="S46">
            <v>175.3902274398815</v>
          </cell>
        </row>
        <row r="47">
          <cell r="D47">
            <v>320</v>
          </cell>
          <cell r="E47" t="str">
            <v>COMPHPS250W</v>
          </cell>
          <cell r="F47">
            <v>2386.4030188915503</v>
          </cell>
          <cell r="G47">
            <v>331.53543960449997</v>
          </cell>
          <cell r="H47">
            <v>109.49036035000002</v>
          </cell>
          <cell r="I47">
            <v>3.2000000000000006</v>
          </cell>
          <cell r="J47">
            <v>0</v>
          </cell>
          <cell r="K47">
            <v>2051.6675792870506</v>
          </cell>
          <cell r="L47">
            <v>254.88789865000001</v>
          </cell>
          <cell r="M47">
            <v>26.738770733944875</v>
          </cell>
          <cell r="N47">
            <v>6.7374710231550132</v>
          </cell>
          <cell r="O47">
            <v>0</v>
          </cell>
          <cell r="P47">
            <v>0.25808422306434553</v>
          </cell>
          <cell r="Q47">
            <v>126.24902156140446</v>
          </cell>
          <cell r="R47">
            <v>15.684484239687196</v>
          </cell>
          <cell r="S47">
            <v>175.6678317812559</v>
          </cell>
        </row>
        <row r="48">
          <cell r="D48">
            <v>330</v>
          </cell>
          <cell r="E48" t="str">
            <v>7206.05.21</v>
          </cell>
          <cell r="F48">
            <v>2484.1858190170506</v>
          </cell>
          <cell r="G48">
            <v>429.31823973000002</v>
          </cell>
          <cell r="H48">
            <v>109.49036035000002</v>
          </cell>
          <cell r="I48">
            <v>3.2000000000000006</v>
          </cell>
          <cell r="J48">
            <v>0</v>
          </cell>
          <cell r="K48">
            <v>2051.6675792870506</v>
          </cell>
          <cell r="L48">
            <v>254.88789865000001</v>
          </cell>
          <cell r="M48">
            <v>34.625082608771713</v>
          </cell>
          <cell r="N48">
            <v>6.7374710231550132</v>
          </cell>
          <cell r="O48">
            <v>0</v>
          </cell>
          <cell r="P48">
            <v>0.25808422306434553</v>
          </cell>
          <cell r="Q48">
            <v>126.24902156140446</v>
          </cell>
          <cell r="R48">
            <v>15.684484239687196</v>
          </cell>
          <cell r="S48">
            <v>183.55414365608274</v>
          </cell>
        </row>
        <row r="49">
          <cell r="D49">
            <v>340</v>
          </cell>
          <cell r="E49" t="str">
            <v>HPS600HM</v>
          </cell>
          <cell r="F49">
            <v>2110.4487780790505</v>
          </cell>
          <cell r="G49">
            <v>55.581198792000002</v>
          </cell>
          <cell r="H49">
            <v>109.49036035000002</v>
          </cell>
          <cell r="I49">
            <v>3.2000000000000006</v>
          </cell>
          <cell r="J49">
            <v>0</v>
          </cell>
          <cell r="K49">
            <v>2051.6675792870506</v>
          </cell>
          <cell r="L49">
            <v>254.88789865000001</v>
          </cell>
          <cell r="M49">
            <v>4.4826970335057048</v>
          </cell>
          <cell r="N49">
            <v>6.7374710231550132</v>
          </cell>
          <cell r="O49">
            <v>0</v>
          </cell>
          <cell r="P49">
            <v>0.25808422306434553</v>
          </cell>
          <cell r="Q49">
            <v>126.24902156140446</v>
          </cell>
          <cell r="R49">
            <v>15.684484239687196</v>
          </cell>
          <cell r="S49">
            <v>153.41175808081672</v>
          </cell>
        </row>
        <row r="50">
          <cell r="D50">
            <v>350</v>
          </cell>
          <cell r="E50" t="str">
            <v>COMPHPS70W</v>
          </cell>
          <cell r="F50">
            <v>1344.4902539061516</v>
          </cell>
          <cell r="G50">
            <v>201.71797559999999</v>
          </cell>
          <cell r="H50">
            <v>109.49036035000002</v>
          </cell>
          <cell r="I50">
            <v>3.2000000000000006</v>
          </cell>
          <cell r="J50">
            <v>259.42619182000004</v>
          </cell>
          <cell r="K50">
            <v>880.14608648615149</v>
          </cell>
          <cell r="L50">
            <v>254.88789865000001</v>
          </cell>
          <cell r="M50">
            <v>16.268820940887061</v>
          </cell>
          <cell r="N50">
            <v>6.7374710231550132</v>
          </cell>
          <cell r="O50">
            <v>15.963747351341183</v>
          </cell>
          <cell r="P50">
            <v>0.25808422306434553</v>
          </cell>
          <cell r="Q50">
            <v>54.159642318171734</v>
          </cell>
          <cell r="R50">
            <v>15.684484239687196</v>
          </cell>
          <cell r="S50">
            <v>109.07225009630653</v>
          </cell>
        </row>
        <row r="51">
          <cell r="D51">
            <v>360</v>
          </cell>
          <cell r="E51" t="str">
            <v>COMPHPS70W</v>
          </cell>
          <cell r="F51">
            <v>2256.5855548870504</v>
          </cell>
          <cell r="G51">
            <v>201.71797559999999</v>
          </cell>
          <cell r="H51">
            <v>109.49036035000002</v>
          </cell>
          <cell r="I51">
            <v>3.2000000000000006</v>
          </cell>
          <cell r="J51">
            <v>0</v>
          </cell>
          <cell r="K51">
            <v>2051.6675792870506</v>
          </cell>
          <cell r="L51">
            <v>254.88789865000001</v>
          </cell>
          <cell r="M51">
            <v>16.268820940887061</v>
          </cell>
          <cell r="N51">
            <v>6.7374710231550132</v>
          </cell>
          <cell r="O51">
            <v>0</v>
          </cell>
          <cell r="P51">
            <v>0.25808422306434553</v>
          </cell>
          <cell r="Q51">
            <v>126.24902156140446</v>
          </cell>
          <cell r="R51">
            <v>15.684484239687196</v>
          </cell>
          <cell r="S51">
            <v>165.19788198819808</v>
          </cell>
        </row>
        <row r="52">
          <cell r="D52">
            <v>370</v>
          </cell>
          <cell r="E52" t="str">
            <v>REPMV250WHPS150W</v>
          </cell>
          <cell r="F52">
            <v>2737.3841557270507</v>
          </cell>
          <cell r="G52">
            <v>682.51657643999999</v>
          </cell>
          <cell r="H52">
            <v>109.49036035000002</v>
          </cell>
          <cell r="I52">
            <v>3.2000000000000006</v>
          </cell>
          <cell r="J52">
            <v>0</v>
          </cell>
          <cell r="K52">
            <v>2051.6675792870506</v>
          </cell>
          <cell r="L52">
            <v>254.88789865000001</v>
          </cell>
          <cell r="M52">
            <v>55.045862612204488</v>
          </cell>
          <cell r="N52">
            <v>6.7374710231550132</v>
          </cell>
          <cell r="O52">
            <v>0</v>
          </cell>
          <cell r="P52">
            <v>0.25808422306434553</v>
          </cell>
          <cell r="Q52">
            <v>126.24902156140446</v>
          </cell>
          <cell r="R52">
            <v>15.684484239687196</v>
          </cell>
          <cell r="S52">
            <v>203.97492365951553</v>
          </cell>
        </row>
        <row r="53">
          <cell r="D53">
            <v>380</v>
          </cell>
          <cell r="E53" t="str">
            <v>REPMV400WHPS250W</v>
          </cell>
          <cell r="F53">
            <v>2744.9723096830503</v>
          </cell>
          <cell r="G53">
            <v>690.10473039599992</v>
          </cell>
          <cell r="H53">
            <v>109.49036035000002</v>
          </cell>
          <cell r="I53">
            <v>3.2000000000000006</v>
          </cell>
          <cell r="J53">
            <v>0</v>
          </cell>
          <cell r="K53">
            <v>2051.6675792870506</v>
          </cell>
          <cell r="L53">
            <v>254.88789865000001</v>
          </cell>
          <cell r="M53">
            <v>55.657857242900391</v>
          </cell>
          <cell r="N53">
            <v>6.7374710231550132</v>
          </cell>
          <cell r="O53">
            <v>0</v>
          </cell>
          <cell r="P53">
            <v>0.25808422306434553</v>
          </cell>
          <cell r="Q53">
            <v>126.24902156140446</v>
          </cell>
          <cell r="R53">
            <v>15.684484239687196</v>
          </cell>
          <cell r="S53">
            <v>204.58691829021143</v>
          </cell>
        </row>
        <row r="54">
          <cell r="D54">
            <v>390</v>
          </cell>
          <cell r="E54" t="str">
            <v>COMPHPS250W</v>
          </cell>
          <cell r="F54">
            <v>2717.9384584960508</v>
          </cell>
          <cell r="G54">
            <v>663.07087920899994</v>
          </cell>
          <cell r="H54">
            <v>109.49036035000002</v>
          </cell>
          <cell r="I54">
            <v>3.2000000000000006</v>
          </cell>
          <cell r="J54">
            <v>0</v>
          </cell>
          <cell r="K54">
            <v>2051.6675792870506</v>
          </cell>
          <cell r="L54">
            <v>254.88789865000001</v>
          </cell>
          <cell r="M54">
            <v>53.47754146788975</v>
          </cell>
          <cell r="N54">
            <v>6.7374710231550132</v>
          </cell>
          <cell r="O54">
            <v>0</v>
          </cell>
          <cell r="P54">
            <v>0.25808422306434553</v>
          </cell>
          <cell r="Q54">
            <v>126.24902156140446</v>
          </cell>
          <cell r="R54">
            <v>15.684484239687196</v>
          </cell>
          <cell r="S54">
            <v>202.40660251520077</v>
          </cell>
        </row>
        <row r="55">
          <cell r="D55">
            <v>400</v>
          </cell>
          <cell r="E55" t="str">
            <v>7206.05.21</v>
          </cell>
          <cell r="F55">
            <v>2913.5040587470507</v>
          </cell>
          <cell r="G55">
            <v>858.63647946000003</v>
          </cell>
          <cell r="H55">
            <v>109.49036035000002</v>
          </cell>
          <cell r="I55">
            <v>3.2000000000000006</v>
          </cell>
          <cell r="J55">
            <v>0</v>
          </cell>
          <cell r="K55">
            <v>2051.6675792870506</v>
          </cell>
          <cell r="L55">
            <v>254.88789865000001</v>
          </cell>
          <cell r="M55">
            <v>69.250165217543426</v>
          </cell>
          <cell r="N55">
            <v>6.7374710231550132</v>
          </cell>
          <cell r="O55">
            <v>0</v>
          </cell>
          <cell r="P55">
            <v>0.25808422306434553</v>
          </cell>
          <cell r="Q55">
            <v>126.24902156140446</v>
          </cell>
          <cell r="R55">
            <v>15.684484239687196</v>
          </cell>
          <cell r="S55">
            <v>218.17922626485444</v>
          </cell>
        </row>
        <row r="56">
          <cell r="D56">
            <v>410</v>
          </cell>
          <cell r="E56" t="str">
            <v>REPMV250WHPS150W</v>
          </cell>
          <cell r="F56">
            <v>3078.6424439470507</v>
          </cell>
          <cell r="G56">
            <v>1023.77486466</v>
          </cell>
          <cell r="H56">
            <v>109.49036035000002</v>
          </cell>
          <cell r="I56">
            <v>3.2000000000000006</v>
          </cell>
          <cell r="J56">
            <v>0</v>
          </cell>
          <cell r="K56">
            <v>2051.6675792870506</v>
          </cell>
          <cell r="L56">
            <v>254.88789865000001</v>
          </cell>
          <cell r="M56">
            <v>82.568793918306724</v>
          </cell>
          <cell r="N56">
            <v>6.7374710231550132</v>
          </cell>
          <cell r="O56">
            <v>0</v>
          </cell>
          <cell r="P56">
            <v>0.25808422306434553</v>
          </cell>
          <cell r="Q56">
            <v>126.24902156140446</v>
          </cell>
          <cell r="R56">
            <v>15.684484239687196</v>
          </cell>
          <cell r="S56">
            <v>231.49785496561776</v>
          </cell>
        </row>
        <row r="57">
          <cell r="D57">
            <v>420</v>
          </cell>
          <cell r="E57" t="str">
            <v>REPMV400WHPS250W</v>
          </cell>
          <cell r="F57">
            <v>3090.0246748810505</v>
          </cell>
          <cell r="G57">
            <v>1035.1570955939999</v>
          </cell>
          <cell r="H57">
            <v>109.49036035000002</v>
          </cell>
          <cell r="I57">
            <v>3.2000000000000006</v>
          </cell>
          <cell r="J57">
            <v>0</v>
          </cell>
          <cell r="K57">
            <v>2051.6675792870506</v>
          </cell>
          <cell r="L57">
            <v>254.88789865000001</v>
          </cell>
          <cell r="M57">
            <v>83.48678586435058</v>
          </cell>
          <cell r="N57">
            <v>6.7374710231550132</v>
          </cell>
          <cell r="O57">
            <v>0</v>
          </cell>
          <cell r="P57">
            <v>0.25808422306434553</v>
          </cell>
          <cell r="Q57">
            <v>126.24902156140446</v>
          </cell>
          <cell r="R57">
            <v>15.684484239687196</v>
          </cell>
          <cell r="S57">
            <v>232.41584691166162</v>
          </cell>
        </row>
        <row r="58">
          <cell r="D58">
            <v>430</v>
          </cell>
          <cell r="E58" t="str">
            <v>COMPHPS250W</v>
          </cell>
          <cell r="F58">
            <v>3049.4738981005503</v>
          </cell>
          <cell r="G58">
            <v>994.60631881349991</v>
          </cell>
          <cell r="H58">
            <v>109.49036035000002</v>
          </cell>
          <cell r="I58">
            <v>3.2000000000000006</v>
          </cell>
          <cell r="J58">
            <v>0</v>
          </cell>
          <cell r="K58">
            <v>2051.6675792870506</v>
          </cell>
          <cell r="L58">
            <v>254.88789865000001</v>
          </cell>
          <cell r="M58">
            <v>80.216312201834626</v>
          </cell>
          <cell r="N58">
            <v>6.7374710231550132</v>
          </cell>
          <cell r="O58">
            <v>0</v>
          </cell>
          <cell r="P58">
            <v>0.25808422306434553</v>
          </cell>
          <cell r="Q58">
            <v>126.24902156140446</v>
          </cell>
          <cell r="R58">
            <v>15.684484239687196</v>
          </cell>
          <cell r="S58">
            <v>229.14537324914565</v>
          </cell>
        </row>
        <row r="59">
          <cell r="D59">
            <v>440</v>
          </cell>
          <cell r="E59" t="str">
            <v>7206.05.21</v>
          </cell>
          <cell r="F59">
            <v>3342.8222984770509</v>
          </cell>
          <cell r="G59">
            <v>1287.9547191900001</v>
          </cell>
          <cell r="H59">
            <v>109.49036035000002</v>
          </cell>
          <cell r="I59">
            <v>3.2000000000000006</v>
          </cell>
          <cell r="J59">
            <v>0</v>
          </cell>
          <cell r="K59">
            <v>2051.6675792870506</v>
          </cell>
          <cell r="L59">
            <v>254.88789865000001</v>
          </cell>
          <cell r="M59">
            <v>103.87524782631513</v>
          </cell>
          <cell r="N59">
            <v>6.7374710231550132</v>
          </cell>
          <cell r="O59">
            <v>0</v>
          </cell>
          <cell r="P59">
            <v>0.25808422306434553</v>
          </cell>
          <cell r="Q59">
            <v>126.24902156140446</v>
          </cell>
          <cell r="R59">
            <v>15.684484239687196</v>
          </cell>
          <cell r="S59">
            <v>252.80430887362616</v>
          </cell>
        </row>
        <row r="60">
          <cell r="D60">
            <v>450</v>
          </cell>
          <cell r="E60" t="str">
            <v>REPMV250WHPS150W</v>
          </cell>
          <cell r="F60">
            <v>3419.9007321670506</v>
          </cell>
          <cell r="G60">
            <v>1365.03315288</v>
          </cell>
          <cell r="H60">
            <v>109.49036035000002</v>
          </cell>
          <cell r="I60">
            <v>3.2000000000000006</v>
          </cell>
          <cell r="J60">
            <v>0</v>
          </cell>
          <cell r="K60">
            <v>2051.6675792870506</v>
          </cell>
          <cell r="L60">
            <v>254.88789865000001</v>
          </cell>
          <cell r="M60">
            <v>110.09172522440898</v>
          </cell>
          <cell r="N60">
            <v>6.7374710231550132</v>
          </cell>
          <cell r="O60">
            <v>0</v>
          </cell>
          <cell r="P60">
            <v>0.25808422306434553</v>
          </cell>
          <cell r="Q60">
            <v>126.24902156140446</v>
          </cell>
          <cell r="R60">
            <v>15.684484239687196</v>
          </cell>
          <cell r="S60">
            <v>259.02078627172</v>
          </cell>
        </row>
        <row r="61">
          <cell r="D61">
            <v>460</v>
          </cell>
          <cell r="E61" t="str">
            <v>REPMV400WHPS250W</v>
          </cell>
          <cell r="F61">
            <v>3435.0770400790507</v>
          </cell>
          <cell r="G61">
            <v>1380.2094607919998</v>
          </cell>
          <cell r="H61">
            <v>109.49036035000002</v>
          </cell>
          <cell r="I61">
            <v>3.2000000000000006</v>
          </cell>
          <cell r="J61">
            <v>0</v>
          </cell>
          <cell r="K61">
            <v>2051.6675792870506</v>
          </cell>
          <cell r="L61">
            <v>254.88789865000001</v>
          </cell>
          <cell r="M61">
            <v>111.31571448580078</v>
          </cell>
          <cell r="N61">
            <v>6.7374710231550132</v>
          </cell>
          <cell r="O61">
            <v>0</v>
          </cell>
          <cell r="P61">
            <v>0.25808422306434553</v>
          </cell>
          <cell r="Q61">
            <v>126.24902156140446</v>
          </cell>
          <cell r="R61">
            <v>15.684484239687196</v>
          </cell>
          <cell r="S61">
            <v>260.24477553311181</v>
          </cell>
        </row>
        <row r="62">
          <cell r="D62">
            <v>470</v>
          </cell>
          <cell r="E62" t="str">
            <v>COMPHPS250W</v>
          </cell>
          <cell r="F62">
            <v>3381.0093377050507</v>
          </cell>
          <cell r="G62">
            <v>1326.1417584179999</v>
          </cell>
          <cell r="H62">
            <v>109.49036035000002</v>
          </cell>
          <cell r="I62">
            <v>3.2000000000000006</v>
          </cell>
          <cell r="J62">
            <v>0</v>
          </cell>
          <cell r="K62">
            <v>2051.6675792870506</v>
          </cell>
          <cell r="L62">
            <v>254.88789865000001</v>
          </cell>
          <cell r="M62">
            <v>106.9550829357795</v>
          </cell>
          <cell r="N62">
            <v>6.7374710231550132</v>
          </cell>
          <cell r="O62">
            <v>0</v>
          </cell>
          <cell r="P62">
            <v>0.25808422306434553</v>
          </cell>
          <cell r="Q62">
            <v>126.24902156140446</v>
          </cell>
          <cell r="R62">
            <v>15.684484239687196</v>
          </cell>
          <cell r="S62">
            <v>255.88414398309052</v>
          </cell>
        </row>
        <row r="63">
          <cell r="D63">
            <v>480</v>
          </cell>
          <cell r="E63" t="str">
            <v>7206.05.21</v>
          </cell>
          <cell r="F63">
            <v>3772.1405382070507</v>
          </cell>
          <cell r="G63">
            <v>1717.2729589200001</v>
          </cell>
          <cell r="H63">
            <v>109.49036035000002</v>
          </cell>
          <cell r="I63">
            <v>3.2000000000000006</v>
          </cell>
          <cell r="J63">
            <v>0</v>
          </cell>
          <cell r="K63">
            <v>2051.6675792870506</v>
          </cell>
          <cell r="L63">
            <v>254.88789865000001</v>
          </cell>
          <cell r="M63">
            <v>138.50033043508685</v>
          </cell>
          <cell r="N63">
            <v>6.7374710231550132</v>
          </cell>
          <cell r="O63">
            <v>0</v>
          </cell>
          <cell r="P63">
            <v>0.25808422306434553</v>
          </cell>
          <cell r="Q63">
            <v>126.24902156140446</v>
          </cell>
          <cell r="R63">
            <v>15.684484239687196</v>
          </cell>
          <cell r="S63">
            <v>287.42939148239788</v>
          </cell>
        </row>
        <row r="64">
          <cell r="D64">
            <v>490</v>
          </cell>
          <cell r="E64" t="str">
            <v>REPMV250WHPS150W</v>
          </cell>
          <cell r="F64">
            <v>4299.8172908997985</v>
          </cell>
          <cell r="G64">
            <v>682.51657643999999</v>
          </cell>
          <cell r="H64">
            <v>109.49036035000002</v>
          </cell>
          <cell r="I64">
            <v>3.2000000000000006</v>
          </cell>
          <cell r="J64">
            <v>0</v>
          </cell>
          <cell r="K64">
            <v>3614.1007144597988</v>
          </cell>
          <cell r="L64">
            <v>254.88789865000001</v>
          </cell>
          <cell r="M64">
            <v>55.045862612204488</v>
          </cell>
          <cell r="N64">
            <v>6.7374710231550132</v>
          </cell>
          <cell r="O64">
            <v>0</v>
          </cell>
          <cell r="P64">
            <v>0.25808422306434553</v>
          </cell>
          <cell r="Q64">
            <v>222.39308337829144</v>
          </cell>
          <cell r="R64">
            <v>15.684484239687196</v>
          </cell>
          <cell r="S64">
            <v>300.11898547640249</v>
          </cell>
        </row>
        <row r="65">
          <cell r="D65">
            <v>500</v>
          </cell>
          <cell r="E65" t="str">
            <v>REPMV400WHPS250W</v>
          </cell>
          <cell r="F65">
            <v>4307.405444855799</v>
          </cell>
          <cell r="G65">
            <v>690.10473039599992</v>
          </cell>
          <cell r="H65">
            <v>109.49036035000002</v>
          </cell>
          <cell r="I65">
            <v>3.2000000000000006</v>
          </cell>
          <cell r="J65">
            <v>0</v>
          </cell>
          <cell r="K65">
            <v>3614.1007144597988</v>
          </cell>
          <cell r="L65">
            <v>254.88789865000001</v>
          </cell>
          <cell r="M65">
            <v>55.657857242900391</v>
          </cell>
          <cell r="N65">
            <v>6.7374710231550132</v>
          </cell>
          <cell r="O65">
            <v>0</v>
          </cell>
          <cell r="P65">
            <v>0.25808422306434553</v>
          </cell>
          <cell r="Q65">
            <v>222.39308337829144</v>
          </cell>
          <cell r="R65">
            <v>15.684484239687196</v>
          </cell>
          <cell r="S65">
            <v>300.73098010709839</v>
          </cell>
        </row>
        <row r="66">
          <cell r="D66">
            <v>510</v>
          </cell>
          <cell r="E66" t="str">
            <v>COMPHPS250W</v>
          </cell>
          <cell r="F66">
            <v>4280.3715936687986</v>
          </cell>
          <cell r="G66">
            <v>663.07087920899994</v>
          </cell>
          <cell r="H66">
            <v>109.49036035000002</v>
          </cell>
          <cell r="I66">
            <v>3.2000000000000006</v>
          </cell>
          <cell r="J66">
            <v>0</v>
          </cell>
          <cell r="K66">
            <v>3614.1007144597988</v>
          </cell>
          <cell r="L66">
            <v>254.88789865000001</v>
          </cell>
          <cell r="M66">
            <v>53.47754146788975</v>
          </cell>
          <cell r="N66">
            <v>6.7374710231550132</v>
          </cell>
          <cell r="O66">
            <v>0</v>
          </cell>
          <cell r="P66">
            <v>0.25808422306434553</v>
          </cell>
          <cell r="Q66">
            <v>222.39308337829144</v>
          </cell>
          <cell r="R66">
            <v>15.684484239687196</v>
          </cell>
          <cell r="S66">
            <v>298.55066433208776</v>
          </cell>
        </row>
        <row r="67">
          <cell r="D67">
            <v>520</v>
          </cell>
          <cell r="E67" t="str">
            <v>7206.05.21</v>
          </cell>
          <cell r="F67">
            <v>4475.937193919799</v>
          </cell>
          <cell r="G67">
            <v>858.63647946000003</v>
          </cell>
          <cell r="H67">
            <v>109.49036035000002</v>
          </cell>
          <cell r="I67">
            <v>3.2000000000000006</v>
          </cell>
          <cell r="J67">
            <v>0</v>
          </cell>
          <cell r="K67">
            <v>3614.1007144597988</v>
          </cell>
          <cell r="L67">
            <v>254.88789865000001</v>
          </cell>
          <cell r="M67">
            <v>69.250165217543426</v>
          </cell>
          <cell r="N67">
            <v>6.7374710231550132</v>
          </cell>
          <cell r="O67">
            <v>0</v>
          </cell>
          <cell r="P67">
            <v>0.25808422306434553</v>
          </cell>
          <cell r="Q67">
            <v>222.39308337829144</v>
          </cell>
          <cell r="R67">
            <v>15.684484239687196</v>
          </cell>
          <cell r="S67">
            <v>314.32328808174145</v>
          </cell>
        </row>
        <row r="68">
          <cell r="D68">
            <v>530</v>
          </cell>
          <cell r="E68" t="str">
            <v>REPMV250WHPS150W</v>
          </cell>
          <cell r="F68">
            <v>4641.0755791197989</v>
          </cell>
          <cell r="G68">
            <v>1023.77486466</v>
          </cell>
          <cell r="H68">
            <v>109.49036035000002</v>
          </cell>
          <cell r="I68">
            <v>3.2000000000000006</v>
          </cell>
          <cell r="J68">
            <v>0</v>
          </cell>
          <cell r="K68">
            <v>3614.1007144597988</v>
          </cell>
          <cell r="L68">
            <v>254.88789865000001</v>
          </cell>
          <cell r="M68">
            <v>82.568793918306724</v>
          </cell>
          <cell r="N68">
            <v>6.7374710231550132</v>
          </cell>
          <cell r="O68">
            <v>0</v>
          </cell>
          <cell r="P68">
            <v>0.25808422306434553</v>
          </cell>
          <cell r="Q68">
            <v>222.39308337829144</v>
          </cell>
          <cell r="R68">
            <v>15.684484239687196</v>
          </cell>
          <cell r="S68">
            <v>327.64191678250472</v>
          </cell>
        </row>
        <row r="69">
          <cell r="D69">
            <v>540</v>
          </cell>
          <cell r="E69" t="str">
            <v>REPMV400WHPS250W</v>
          </cell>
          <cell r="F69">
            <v>4652.4578100537983</v>
          </cell>
          <cell r="G69">
            <v>1035.1570955939999</v>
          </cell>
          <cell r="H69">
            <v>109.49036035000002</v>
          </cell>
          <cell r="I69">
            <v>3.2000000000000006</v>
          </cell>
          <cell r="J69">
            <v>0</v>
          </cell>
          <cell r="K69">
            <v>3614.1007144597988</v>
          </cell>
          <cell r="L69">
            <v>254.88789865000001</v>
          </cell>
          <cell r="M69">
            <v>83.48678586435058</v>
          </cell>
          <cell r="N69">
            <v>6.7374710231550132</v>
          </cell>
          <cell r="O69">
            <v>0</v>
          </cell>
          <cell r="P69">
            <v>0.25808422306434553</v>
          </cell>
          <cell r="Q69">
            <v>222.39308337829144</v>
          </cell>
          <cell r="R69">
            <v>15.684484239687196</v>
          </cell>
          <cell r="S69">
            <v>328.55990872854858</v>
          </cell>
        </row>
        <row r="70">
          <cell r="D70">
            <v>550</v>
          </cell>
          <cell r="E70" t="str">
            <v>COMPHPS250W</v>
          </cell>
          <cell r="F70">
            <v>4611.907033273299</v>
          </cell>
          <cell r="G70">
            <v>994.60631881349991</v>
          </cell>
          <cell r="H70">
            <v>109.49036035000002</v>
          </cell>
          <cell r="I70">
            <v>3.2000000000000006</v>
          </cell>
          <cell r="J70">
            <v>0</v>
          </cell>
          <cell r="K70">
            <v>3614.1007144597988</v>
          </cell>
          <cell r="L70">
            <v>254.88789865000001</v>
          </cell>
          <cell r="M70">
            <v>80.216312201834626</v>
          </cell>
          <cell r="N70">
            <v>6.7374710231550132</v>
          </cell>
          <cell r="O70">
            <v>0</v>
          </cell>
          <cell r="P70">
            <v>0.25808422306434553</v>
          </cell>
          <cell r="Q70">
            <v>222.39308337829144</v>
          </cell>
          <cell r="R70">
            <v>15.684484239687196</v>
          </cell>
          <cell r="S70">
            <v>325.28943506603264</v>
          </cell>
        </row>
        <row r="71">
          <cell r="D71">
            <v>560</v>
          </cell>
          <cell r="E71" t="str">
            <v>7206.05.21</v>
          </cell>
          <cell r="F71">
            <v>4905.2554336497988</v>
          </cell>
          <cell r="G71">
            <v>1287.9547191900001</v>
          </cell>
          <cell r="H71">
            <v>109.49036035000002</v>
          </cell>
          <cell r="I71">
            <v>3.2000000000000006</v>
          </cell>
          <cell r="J71">
            <v>0</v>
          </cell>
          <cell r="K71">
            <v>3614.1007144597988</v>
          </cell>
          <cell r="L71">
            <v>254.88789865000001</v>
          </cell>
          <cell r="M71">
            <v>103.87524782631513</v>
          </cell>
          <cell r="N71">
            <v>6.7374710231550132</v>
          </cell>
          <cell r="O71">
            <v>0</v>
          </cell>
          <cell r="P71">
            <v>0.25808422306434553</v>
          </cell>
          <cell r="Q71">
            <v>222.39308337829144</v>
          </cell>
          <cell r="R71">
            <v>15.684484239687196</v>
          </cell>
          <cell r="S71">
            <v>348.94837069051312</v>
          </cell>
        </row>
        <row r="72">
          <cell r="D72">
            <v>570</v>
          </cell>
          <cell r="E72" t="str">
            <v>REPMV250WHPS150W</v>
          </cell>
          <cell r="F72">
            <v>4982.3338673397993</v>
          </cell>
          <cell r="G72">
            <v>1365.03315288</v>
          </cell>
          <cell r="H72">
            <v>109.49036035000002</v>
          </cell>
          <cell r="I72">
            <v>3.2000000000000006</v>
          </cell>
          <cell r="J72">
            <v>0</v>
          </cell>
          <cell r="K72">
            <v>3614.1007144597988</v>
          </cell>
          <cell r="L72">
            <v>254.88789865000001</v>
          </cell>
          <cell r="M72">
            <v>110.09172522440898</v>
          </cell>
          <cell r="N72">
            <v>6.7374710231550132</v>
          </cell>
          <cell r="O72">
            <v>0</v>
          </cell>
          <cell r="P72">
            <v>0.25808422306434553</v>
          </cell>
          <cell r="Q72">
            <v>222.39308337829144</v>
          </cell>
          <cell r="R72">
            <v>15.684484239687196</v>
          </cell>
          <cell r="S72">
            <v>355.16484808860696</v>
          </cell>
        </row>
        <row r="73">
          <cell r="D73">
            <v>580</v>
          </cell>
          <cell r="E73" t="str">
            <v>REPMV400WHPS250W</v>
          </cell>
          <cell r="F73">
            <v>4997.5101752517985</v>
          </cell>
          <cell r="G73">
            <v>1380.2094607919998</v>
          </cell>
          <cell r="H73">
            <v>109.49036035000002</v>
          </cell>
          <cell r="I73">
            <v>3.2000000000000006</v>
          </cell>
          <cell r="J73">
            <v>0</v>
          </cell>
          <cell r="K73">
            <v>3614.1007144597988</v>
          </cell>
          <cell r="L73">
            <v>254.88789865000001</v>
          </cell>
          <cell r="M73">
            <v>111.31571448580078</v>
          </cell>
          <cell r="N73">
            <v>6.7374710231550132</v>
          </cell>
          <cell r="O73">
            <v>0</v>
          </cell>
          <cell r="P73">
            <v>0.25808422306434553</v>
          </cell>
          <cell r="Q73">
            <v>222.39308337829144</v>
          </cell>
          <cell r="R73">
            <v>15.684484239687196</v>
          </cell>
          <cell r="S73">
            <v>356.38883734999877</v>
          </cell>
        </row>
        <row r="74">
          <cell r="D74">
            <v>590</v>
          </cell>
          <cell r="E74" t="str">
            <v>COMPHPS250W</v>
          </cell>
          <cell r="F74">
            <v>4943.4424728777985</v>
          </cell>
          <cell r="G74">
            <v>1326.1417584179999</v>
          </cell>
          <cell r="H74">
            <v>109.49036035000002</v>
          </cell>
          <cell r="I74">
            <v>3.2000000000000006</v>
          </cell>
          <cell r="J74">
            <v>0</v>
          </cell>
          <cell r="K74">
            <v>3614.1007144597988</v>
          </cell>
          <cell r="L74">
            <v>254.88789865000001</v>
          </cell>
          <cell r="M74">
            <v>106.9550829357795</v>
          </cell>
          <cell r="N74">
            <v>6.7374710231550132</v>
          </cell>
          <cell r="O74">
            <v>0</v>
          </cell>
          <cell r="P74">
            <v>0.25808422306434553</v>
          </cell>
          <cell r="Q74">
            <v>222.39308337829144</v>
          </cell>
          <cell r="R74">
            <v>15.684484239687196</v>
          </cell>
          <cell r="S74">
            <v>352.02820579997751</v>
          </cell>
        </row>
        <row r="75">
          <cell r="D75">
            <v>600</v>
          </cell>
          <cell r="E75" t="str">
            <v>7206.05.21</v>
          </cell>
          <cell r="F75">
            <v>5334.5736733797985</v>
          </cell>
          <cell r="G75">
            <v>1717.2729589200001</v>
          </cell>
          <cell r="H75">
            <v>109.49036035000002</v>
          </cell>
          <cell r="I75">
            <v>3.2000000000000006</v>
          </cell>
          <cell r="J75">
            <v>0</v>
          </cell>
          <cell r="K75">
            <v>3614.1007144597988</v>
          </cell>
          <cell r="L75">
            <v>254.88789865000001</v>
          </cell>
          <cell r="M75">
            <v>138.50033043508685</v>
          </cell>
          <cell r="N75">
            <v>6.7374710231550132</v>
          </cell>
          <cell r="O75">
            <v>0</v>
          </cell>
          <cell r="P75">
            <v>0.25808422306434553</v>
          </cell>
          <cell r="Q75">
            <v>222.39308337829144</v>
          </cell>
          <cell r="R75">
            <v>15.684484239687196</v>
          </cell>
          <cell r="S75">
            <v>383.57345329928489</v>
          </cell>
        </row>
        <row r="76">
          <cell r="D76">
            <v>610</v>
          </cell>
          <cell r="E76" t="str">
            <v>7206.05.18</v>
          </cell>
          <cell r="F76">
            <v>966.73456818000011</v>
          </cell>
          <cell r="G76">
            <v>467.71187508000003</v>
          </cell>
          <cell r="H76">
            <v>109.49036035000002</v>
          </cell>
          <cell r="I76">
            <v>3.2000000000000006</v>
          </cell>
          <cell r="J76">
            <v>495.82269310000009</v>
          </cell>
          <cell r="K76">
            <v>0</v>
          </cell>
          <cell r="L76">
            <v>0</v>
          </cell>
          <cell r="M76">
            <v>37.72157996812188</v>
          </cell>
          <cell r="N76">
            <v>6.7374710231550132</v>
          </cell>
          <cell r="O76">
            <v>30.510366544646519</v>
          </cell>
          <cell r="P76">
            <v>0.25808422306434553</v>
          </cell>
          <cell r="Q76">
            <v>0</v>
          </cell>
          <cell r="R76">
            <v>0</v>
          </cell>
          <cell r="S76">
            <v>75.227501758987756</v>
          </cell>
        </row>
        <row r="77">
          <cell r="D77">
            <v>620</v>
          </cell>
          <cell r="E77" t="str">
            <v>7206.05.28</v>
          </cell>
          <cell r="F77">
            <v>892.70165889000009</v>
          </cell>
          <cell r="G77">
            <v>393.67896579000001</v>
          </cell>
          <cell r="H77">
            <v>109.49036035000002</v>
          </cell>
          <cell r="I77">
            <v>3.2000000000000006</v>
          </cell>
          <cell r="J77">
            <v>495.82269310000009</v>
          </cell>
          <cell r="K77">
            <v>0</v>
          </cell>
          <cell r="L77">
            <v>0</v>
          </cell>
          <cell r="M77">
            <v>31.750728132089748</v>
          </cell>
          <cell r="N77">
            <v>6.7374710231550132</v>
          </cell>
          <cell r="O77">
            <v>30.510366544646519</v>
          </cell>
          <cell r="P77">
            <v>0.25808422306434553</v>
          </cell>
          <cell r="Q77">
            <v>0</v>
          </cell>
          <cell r="R77">
            <v>0</v>
          </cell>
          <cell r="S77">
            <v>69.256649922955617</v>
          </cell>
        </row>
        <row r="78">
          <cell r="D78">
            <v>630</v>
          </cell>
          <cell r="E78" t="str">
            <v>7206.05.18</v>
          </cell>
          <cell r="F78">
            <v>966.73456818000011</v>
          </cell>
          <cell r="G78">
            <v>467.71187508000003</v>
          </cell>
          <cell r="H78">
            <v>109.49036035000002</v>
          </cell>
          <cell r="I78">
            <v>3.2000000000000006</v>
          </cell>
          <cell r="J78">
            <v>495.82269310000009</v>
          </cell>
          <cell r="K78">
            <v>0</v>
          </cell>
          <cell r="L78">
            <v>0</v>
          </cell>
          <cell r="M78">
            <v>37.72157996812188</v>
          </cell>
          <cell r="N78">
            <v>6.7374710231550132</v>
          </cell>
          <cell r="O78">
            <v>30.510366544646519</v>
          </cell>
          <cell r="P78">
            <v>0.25808422306434553</v>
          </cell>
          <cell r="Q78">
            <v>0</v>
          </cell>
          <cell r="R78">
            <v>0</v>
          </cell>
          <cell r="S78">
            <v>75.227501758987756</v>
          </cell>
        </row>
        <row r="79">
          <cell r="D79">
            <v>640</v>
          </cell>
          <cell r="E79" t="str">
            <v>7206.05.28</v>
          </cell>
          <cell r="F79">
            <v>892.70165889000009</v>
          </cell>
          <cell r="G79">
            <v>393.67896579000001</v>
          </cell>
          <cell r="H79">
            <v>109.49036035000002</v>
          </cell>
          <cell r="I79">
            <v>3.2000000000000006</v>
          </cell>
          <cell r="J79">
            <v>495.82269310000009</v>
          </cell>
          <cell r="K79">
            <v>0</v>
          </cell>
          <cell r="L79">
            <v>0</v>
          </cell>
          <cell r="M79">
            <v>31.750728132089748</v>
          </cell>
          <cell r="N79">
            <v>6.7374710231550132</v>
          </cell>
          <cell r="O79">
            <v>30.510366544646519</v>
          </cell>
          <cell r="P79">
            <v>0.25808422306434553</v>
          </cell>
          <cell r="Q79">
            <v>0</v>
          </cell>
          <cell r="R79">
            <v>0</v>
          </cell>
          <cell r="S79">
            <v>69.256649922955617</v>
          </cell>
        </row>
        <row r="80">
          <cell r="D80">
            <v>650</v>
          </cell>
          <cell r="E80" t="str">
            <v>7206.05.26</v>
          </cell>
          <cell r="F80">
            <v>1563.7618530600002</v>
          </cell>
          <cell r="G80">
            <v>1064.7391599600001</v>
          </cell>
          <cell r="H80">
            <v>109.49036035000002</v>
          </cell>
          <cell r="I80">
            <v>3.2000000000000006</v>
          </cell>
          <cell r="J80">
            <v>495.82269310000009</v>
          </cell>
          <cell r="K80">
            <v>0</v>
          </cell>
          <cell r="L80">
            <v>0</v>
          </cell>
          <cell r="M80">
            <v>85.872618395143888</v>
          </cell>
          <cell r="N80">
            <v>6.7374710231550132</v>
          </cell>
          <cell r="O80">
            <v>30.510366544646519</v>
          </cell>
          <cell r="P80">
            <v>0.25808422306434553</v>
          </cell>
          <cell r="Q80">
            <v>0</v>
          </cell>
          <cell r="R80">
            <v>0</v>
          </cell>
          <cell r="S80">
            <v>123.37854018600976</v>
          </cell>
        </row>
        <row r="81">
          <cell r="D81">
            <v>660</v>
          </cell>
          <cell r="E81" t="str">
            <v>7206.05.28</v>
          </cell>
          <cell r="F81">
            <v>1286.3806246800002</v>
          </cell>
          <cell r="G81">
            <v>787.35793158000001</v>
          </cell>
          <cell r="H81">
            <v>109.49036035000002</v>
          </cell>
          <cell r="I81">
            <v>3.2000000000000006</v>
          </cell>
          <cell r="J81">
            <v>495.82269310000009</v>
          </cell>
          <cell r="K81">
            <v>0</v>
          </cell>
          <cell r="L81">
            <v>0</v>
          </cell>
          <cell r="M81">
            <v>63.501456264179495</v>
          </cell>
          <cell r="N81">
            <v>6.7374710231550132</v>
          </cell>
          <cell r="O81">
            <v>30.510366544646519</v>
          </cell>
          <cell r="P81">
            <v>0.25808422306434553</v>
          </cell>
          <cell r="Q81">
            <v>0</v>
          </cell>
          <cell r="R81">
            <v>0</v>
          </cell>
          <cell r="S81">
            <v>101.00737805504536</v>
          </cell>
        </row>
        <row r="82">
          <cell r="D82">
            <v>670</v>
          </cell>
          <cell r="E82" t="str">
            <v>7206.05.18</v>
          </cell>
          <cell r="F82">
            <v>1434.4464432600003</v>
          </cell>
          <cell r="G82">
            <v>935.42375016000005</v>
          </cell>
          <cell r="H82">
            <v>109.49036035000002</v>
          </cell>
          <cell r="I82">
            <v>3.2000000000000006</v>
          </cell>
          <cell r="J82">
            <v>495.82269310000009</v>
          </cell>
          <cell r="K82">
            <v>0</v>
          </cell>
          <cell r="L82">
            <v>0</v>
          </cell>
          <cell r="M82">
            <v>75.443159936243759</v>
          </cell>
          <cell r="N82">
            <v>6.7374710231550132</v>
          </cell>
          <cell r="O82">
            <v>30.510366544646519</v>
          </cell>
          <cell r="P82">
            <v>0.25808422306434553</v>
          </cell>
          <cell r="Q82">
            <v>0</v>
          </cell>
          <cell r="R82">
            <v>0</v>
          </cell>
          <cell r="S82">
            <v>112.94908172710963</v>
          </cell>
        </row>
        <row r="83">
          <cell r="D83">
            <v>680</v>
          </cell>
          <cell r="E83" t="str">
            <v>7206.05.28</v>
          </cell>
          <cell r="F83">
            <v>1286.3806246800002</v>
          </cell>
          <cell r="G83">
            <v>787.35793158000001</v>
          </cell>
          <cell r="H83">
            <v>109.49036035000002</v>
          </cell>
          <cell r="I83">
            <v>3.2000000000000006</v>
          </cell>
          <cell r="J83">
            <v>495.82269310000009</v>
          </cell>
          <cell r="K83">
            <v>0</v>
          </cell>
          <cell r="L83">
            <v>0</v>
          </cell>
          <cell r="M83">
            <v>63.501456264179495</v>
          </cell>
          <cell r="N83">
            <v>6.7374710231550132</v>
          </cell>
          <cell r="O83">
            <v>30.510366544646519</v>
          </cell>
          <cell r="P83">
            <v>0.25808422306434553</v>
          </cell>
          <cell r="Q83">
            <v>0</v>
          </cell>
          <cell r="R83">
            <v>0</v>
          </cell>
          <cell r="S83">
            <v>101.00737805504536</v>
          </cell>
        </row>
        <row r="84">
          <cell r="D84">
            <v>690</v>
          </cell>
          <cell r="E84" t="str">
            <v>COMPHPS150W</v>
          </cell>
          <cell r="F84">
            <v>2711.0543965270508</v>
          </cell>
          <cell r="G84">
            <v>656.1868172400001</v>
          </cell>
          <cell r="H84">
            <v>109.49036035000002</v>
          </cell>
          <cell r="I84">
            <v>3.2000000000000006</v>
          </cell>
          <cell r="J84">
            <v>0</v>
          </cell>
          <cell r="K84">
            <v>2051.6675792870506</v>
          </cell>
          <cell r="L84">
            <v>254.88789865000001</v>
          </cell>
          <cell r="M84">
            <v>52.922332785140959</v>
          </cell>
          <cell r="N84">
            <v>6.7374710231550132</v>
          </cell>
          <cell r="O84">
            <v>0</v>
          </cell>
          <cell r="P84">
            <v>0.25808422306434553</v>
          </cell>
          <cell r="Q84">
            <v>126.24902156140446</v>
          </cell>
          <cell r="R84">
            <v>15.684484239687196</v>
          </cell>
          <cell r="S84">
            <v>201.851393832452</v>
          </cell>
        </row>
        <row r="85">
          <cell r="D85">
            <v>700</v>
          </cell>
          <cell r="E85" t="str">
            <v>HPS600HM</v>
          </cell>
          <cell r="F85">
            <v>1490.3311771701515</v>
          </cell>
          <cell r="G85">
            <v>111.162397584</v>
          </cell>
          <cell r="H85">
            <v>109.49036035000002</v>
          </cell>
          <cell r="I85">
            <v>3.2000000000000006</v>
          </cell>
          <cell r="J85">
            <v>495.82269310000009</v>
          </cell>
          <cell r="K85">
            <v>880.14608648615149</v>
          </cell>
          <cell r="L85">
            <v>254.88789865000001</v>
          </cell>
          <cell r="M85">
            <v>8.9653940670114096</v>
          </cell>
          <cell r="N85">
            <v>6.7374710231550132</v>
          </cell>
          <cell r="O85">
            <v>30.510366544646519</v>
          </cell>
          <cell r="P85">
            <v>0.25808422306434553</v>
          </cell>
          <cell r="Q85">
            <v>54.159642318171734</v>
          </cell>
          <cell r="R85">
            <v>15.684484239687196</v>
          </cell>
          <cell r="S85">
            <v>116.31544241573621</v>
          </cell>
        </row>
        <row r="86">
          <cell r="D86">
            <v>710</v>
          </cell>
          <cell r="E86" t="str">
            <v>COMPHPS150W</v>
          </cell>
          <cell r="F86">
            <v>3039.1478051470508</v>
          </cell>
          <cell r="G86">
            <v>984.2802258600002</v>
          </cell>
          <cell r="H86">
            <v>109.49036035000002</v>
          </cell>
          <cell r="I86">
            <v>3.2000000000000006</v>
          </cell>
          <cell r="J86">
            <v>0</v>
          </cell>
          <cell r="K86">
            <v>2051.6675792870506</v>
          </cell>
          <cell r="L86">
            <v>254.88789865000001</v>
          </cell>
          <cell r="M86">
            <v>79.383499177711442</v>
          </cell>
          <cell r="N86">
            <v>6.7374710231550132</v>
          </cell>
          <cell r="O86">
            <v>0</v>
          </cell>
          <cell r="P86">
            <v>0.25808422306434553</v>
          </cell>
          <cell r="Q86">
            <v>126.24902156140446</v>
          </cell>
          <cell r="R86">
            <v>15.684484239687196</v>
          </cell>
          <cell r="S86">
            <v>228.31256022502248</v>
          </cell>
        </row>
        <row r="87">
          <cell r="D87">
            <v>720</v>
          </cell>
          <cell r="E87" t="str">
            <v>COMPHPS150W</v>
          </cell>
          <cell r="F87">
            <v>3367.2412137670508</v>
          </cell>
          <cell r="G87">
            <v>1312.3736344800002</v>
          </cell>
          <cell r="H87">
            <v>109.49036035000002</v>
          </cell>
          <cell r="I87">
            <v>3.2000000000000006</v>
          </cell>
          <cell r="J87">
            <v>0</v>
          </cell>
          <cell r="K87">
            <v>2051.6675792870506</v>
          </cell>
          <cell r="L87">
            <v>254.88789865000001</v>
          </cell>
          <cell r="M87">
            <v>105.84466557028192</v>
          </cell>
          <cell r="N87">
            <v>6.7374710231550132</v>
          </cell>
          <cell r="O87">
            <v>0</v>
          </cell>
          <cell r="P87">
            <v>0.25808422306434553</v>
          </cell>
          <cell r="Q87">
            <v>126.24902156140446</v>
          </cell>
          <cell r="R87">
            <v>15.684484239687196</v>
          </cell>
          <cell r="S87">
            <v>254.77372661759296</v>
          </cell>
        </row>
        <row r="88">
          <cell r="D88">
            <v>730</v>
          </cell>
          <cell r="E88" t="str">
            <v>COMPHPS70W</v>
          </cell>
          <cell r="F88">
            <v>2458.3035304870505</v>
          </cell>
          <cell r="G88">
            <v>403.43595119999998</v>
          </cell>
          <cell r="H88">
            <v>109.49036035000002</v>
          </cell>
          <cell r="I88">
            <v>3.2000000000000006</v>
          </cell>
          <cell r="J88">
            <v>0</v>
          </cell>
          <cell r="K88">
            <v>2051.6675792870506</v>
          </cell>
          <cell r="L88">
            <v>254.88789865000001</v>
          </cell>
          <cell r="M88">
            <v>32.537641881774121</v>
          </cell>
          <cell r="N88">
            <v>6.7374710231550132</v>
          </cell>
          <cell r="O88">
            <v>0</v>
          </cell>
          <cell r="P88">
            <v>0.25808422306434553</v>
          </cell>
          <cell r="Q88">
            <v>126.24902156140446</v>
          </cell>
          <cell r="R88">
            <v>15.684484239687196</v>
          </cell>
          <cell r="S88">
            <v>181.46670292908516</v>
          </cell>
        </row>
        <row r="89">
          <cell r="D89">
            <v>740</v>
          </cell>
          <cell r="E89" t="str">
            <v>COMPMV80W</v>
          </cell>
          <cell r="F89">
            <v>600.16616014499994</v>
          </cell>
          <cell r="G89">
            <v>337.5399683249999</v>
          </cell>
          <cell r="H89">
            <v>109.49036035000002</v>
          </cell>
          <cell r="I89">
            <v>3.2000000000000006</v>
          </cell>
          <cell r="J89">
            <v>259.42619182000004</v>
          </cell>
          <cell r="K89">
            <v>0</v>
          </cell>
          <cell r="L89">
            <v>0</v>
          </cell>
          <cell r="M89">
            <v>27.223043899475432</v>
          </cell>
          <cell r="N89">
            <v>6.7374710231550132</v>
          </cell>
          <cell r="O89">
            <v>15.963747351341183</v>
          </cell>
          <cell r="P89">
            <v>0.25808422306434553</v>
          </cell>
          <cell r="Q89">
            <v>0</v>
          </cell>
          <cell r="R89">
            <v>0</v>
          </cell>
          <cell r="S89">
            <v>50.182346497035972</v>
          </cell>
        </row>
        <row r="90">
          <cell r="D90">
            <v>750</v>
          </cell>
          <cell r="E90" t="str">
            <v>COMPHPS70W</v>
          </cell>
          <cell r="F90">
            <v>867.78011861999994</v>
          </cell>
          <cell r="G90">
            <v>605.15392679999991</v>
          </cell>
          <cell r="H90">
            <v>109.49036035000002</v>
          </cell>
          <cell r="I90">
            <v>3.2000000000000006</v>
          </cell>
          <cell r="J90">
            <v>259.42619182000004</v>
          </cell>
          <cell r="K90">
            <v>0</v>
          </cell>
          <cell r="L90">
            <v>0</v>
          </cell>
          <cell r="M90">
            <v>48.806462822661175</v>
          </cell>
          <cell r="N90">
            <v>6.7374710231550132</v>
          </cell>
          <cell r="O90">
            <v>15.963747351341183</v>
          </cell>
          <cell r="P90">
            <v>0.25808422306434553</v>
          </cell>
          <cell r="Q90">
            <v>0</v>
          </cell>
          <cell r="R90">
            <v>0</v>
          </cell>
          <cell r="S90">
            <v>71.765765420221712</v>
          </cell>
        </row>
        <row r="91">
          <cell r="D91">
            <v>760</v>
          </cell>
          <cell r="E91" t="str">
            <v>COMPHPS250W</v>
          </cell>
          <cell r="F91">
            <v>2042.2396587951516</v>
          </cell>
          <cell r="G91">
            <v>663.07087920899994</v>
          </cell>
          <cell r="H91">
            <v>109.49036035000002</v>
          </cell>
          <cell r="I91">
            <v>3.2000000000000006</v>
          </cell>
          <cell r="J91">
            <v>495.82269310000009</v>
          </cell>
          <cell r="K91">
            <v>880.14608648615149</v>
          </cell>
          <cell r="L91">
            <v>254.88789865000001</v>
          </cell>
          <cell r="M91">
            <v>53.47754146788975</v>
          </cell>
          <cell r="N91">
            <v>6.7374710231550132</v>
          </cell>
          <cell r="O91">
            <v>30.510366544646519</v>
          </cell>
          <cell r="P91">
            <v>0.25808422306434553</v>
          </cell>
          <cell r="Q91">
            <v>54.159642318171734</v>
          </cell>
          <cell r="R91">
            <v>15.684484239687196</v>
          </cell>
          <cell r="S91">
            <v>160.82758981661456</v>
          </cell>
        </row>
        <row r="92">
          <cell r="D92">
            <v>770</v>
          </cell>
          <cell r="E92" t="str">
            <v>7206.05.21</v>
          </cell>
          <cell r="F92">
            <v>2237.8052590461516</v>
          </cell>
          <cell r="G92">
            <v>858.63647946000003</v>
          </cell>
          <cell r="H92">
            <v>109.49036035000002</v>
          </cell>
          <cell r="I92">
            <v>3.2000000000000006</v>
          </cell>
          <cell r="J92">
            <v>495.82269310000009</v>
          </cell>
          <cell r="K92">
            <v>880.14608648615149</v>
          </cell>
          <cell r="L92">
            <v>254.88789865000001</v>
          </cell>
          <cell r="M92">
            <v>69.250165217543426</v>
          </cell>
          <cell r="N92">
            <v>6.7374710231550132</v>
          </cell>
          <cell r="O92">
            <v>30.510366544646519</v>
          </cell>
          <cell r="P92">
            <v>0.25808422306434553</v>
          </cell>
          <cell r="Q92">
            <v>54.159642318171734</v>
          </cell>
          <cell r="R92">
            <v>15.684484239687196</v>
          </cell>
          <cell r="S92">
            <v>176.60021356626822</v>
          </cell>
        </row>
        <row r="93">
          <cell r="D93">
            <v>780</v>
          </cell>
          <cell r="E93" t="str">
            <v>REPMV250WHPS150W</v>
          </cell>
          <cell r="F93">
            <v>2061.6853560261516</v>
          </cell>
          <cell r="G93">
            <v>682.51657643999999</v>
          </cell>
          <cell r="H93">
            <v>109.49036035000002</v>
          </cell>
          <cell r="I93">
            <v>3.2000000000000006</v>
          </cell>
          <cell r="J93">
            <v>495.82269310000015</v>
          </cell>
          <cell r="K93">
            <v>880.14608648615149</v>
          </cell>
          <cell r="L93">
            <v>254.88789865000001</v>
          </cell>
          <cell r="M93">
            <v>55.045862612204488</v>
          </cell>
          <cell r="N93">
            <v>6.7374710231550132</v>
          </cell>
          <cell r="O93">
            <v>30.510366544646526</v>
          </cell>
          <cell r="P93">
            <v>0.25808422306434553</v>
          </cell>
          <cell r="Q93">
            <v>54.159642318171734</v>
          </cell>
          <cell r="R93">
            <v>15.684484239687196</v>
          </cell>
          <cell r="S93">
            <v>162.39591096092931</v>
          </cell>
        </row>
        <row r="94">
          <cell r="D94">
            <v>790</v>
          </cell>
          <cell r="E94" t="str">
            <v>REPMV400WHPS250W</v>
          </cell>
          <cell r="F94">
            <v>2069.2735099821516</v>
          </cell>
          <cell r="G94">
            <v>690.10473039599992</v>
          </cell>
          <cell r="H94">
            <v>109.49036035000002</v>
          </cell>
          <cell r="I94">
            <v>3.2000000000000006</v>
          </cell>
          <cell r="J94">
            <v>495.82269310000015</v>
          </cell>
          <cell r="K94">
            <v>880.14608648615149</v>
          </cell>
          <cell r="L94">
            <v>254.88789865000001</v>
          </cell>
          <cell r="M94">
            <v>55.657857242900391</v>
          </cell>
          <cell r="N94">
            <v>6.7374710231550132</v>
          </cell>
          <cell r="O94">
            <v>30.510366544646526</v>
          </cell>
          <cell r="P94">
            <v>0.25808422306434553</v>
          </cell>
          <cell r="Q94">
            <v>54.159642318171734</v>
          </cell>
          <cell r="R94">
            <v>15.684484239687196</v>
          </cell>
          <cell r="S94">
            <v>163.00790559162522</v>
          </cell>
        </row>
        <row r="95">
          <cell r="D95">
            <v>800</v>
          </cell>
          <cell r="E95" t="str">
            <v>HPS600HM</v>
          </cell>
          <cell r="F95">
            <v>3950.7879072117989</v>
          </cell>
          <cell r="G95">
            <v>333.487192752</v>
          </cell>
          <cell r="H95">
            <v>109.49036035000002</v>
          </cell>
          <cell r="I95">
            <v>3.2000000000000006</v>
          </cell>
          <cell r="J95">
            <v>0</v>
          </cell>
          <cell r="K95">
            <v>3614.1007144597988</v>
          </cell>
          <cell r="L95">
            <v>254.88789865000001</v>
          </cell>
          <cell r="M95">
            <v>26.896182201034229</v>
          </cell>
          <cell r="N95">
            <v>6.7374710231550132</v>
          </cell>
          <cell r="O95">
            <v>0</v>
          </cell>
          <cell r="P95">
            <v>0.25808422306434553</v>
          </cell>
          <cell r="Q95">
            <v>222.39308337829144</v>
          </cell>
          <cell r="R95">
            <v>15.684484239687196</v>
          </cell>
          <cell r="S95">
            <v>271.96930506523222</v>
          </cell>
        </row>
        <row r="96">
          <cell r="D96">
            <v>810</v>
          </cell>
          <cell r="E96" t="str">
            <v>COMPMV80W</v>
          </cell>
          <cell r="F96">
            <v>1311.5422624686514</v>
          </cell>
          <cell r="G96">
            <v>168.76998416249995</v>
          </cell>
          <cell r="H96">
            <v>109.49036035000002</v>
          </cell>
          <cell r="I96">
            <v>3.2000000000000006</v>
          </cell>
          <cell r="J96">
            <v>259.42619182000004</v>
          </cell>
          <cell r="K96">
            <v>880.14608648615149</v>
          </cell>
          <cell r="L96">
            <v>254.88789865000001</v>
          </cell>
          <cell r="M96">
            <v>13.611521949737716</v>
          </cell>
          <cell r="N96">
            <v>6.7374710231550132</v>
          </cell>
          <cell r="O96">
            <v>15.963747351341183</v>
          </cell>
          <cell r="P96">
            <v>0.25808422306434553</v>
          </cell>
          <cell r="Q96">
            <v>54.159642318171734</v>
          </cell>
          <cell r="R96">
            <v>15.684484239687196</v>
          </cell>
          <cell r="S96">
            <v>106.41495110515719</v>
          </cell>
        </row>
        <row r="97">
          <cell r="D97">
            <v>820</v>
          </cell>
          <cell r="E97" t="str">
            <v>COMPMV80W</v>
          </cell>
          <cell r="F97">
            <v>768.93614430749994</v>
          </cell>
          <cell r="G97">
            <v>506.30995248749986</v>
          </cell>
          <cell r="H97">
            <v>109.49036035000002</v>
          </cell>
          <cell r="I97">
            <v>3.2000000000000006</v>
          </cell>
          <cell r="J97">
            <v>259.42619182000004</v>
          </cell>
          <cell r="K97">
            <v>0</v>
          </cell>
          <cell r="L97">
            <v>0</v>
          </cell>
          <cell r="M97">
            <v>40.834565849213142</v>
          </cell>
          <cell r="N97">
            <v>6.7374710231550132</v>
          </cell>
          <cell r="O97">
            <v>15.963747351341183</v>
          </cell>
          <cell r="P97">
            <v>0.25808422306434553</v>
          </cell>
          <cell r="Q97">
            <v>0</v>
          </cell>
          <cell r="R97">
            <v>0</v>
          </cell>
          <cell r="S97">
            <v>63.793868446773686</v>
          </cell>
        </row>
        <row r="98">
          <cell r="D98">
            <v>830</v>
          </cell>
          <cell r="E98" t="str">
            <v>COMPMV80W</v>
          </cell>
          <cell r="F98">
            <v>937.70612846999984</v>
          </cell>
          <cell r="G98">
            <v>675.07993664999981</v>
          </cell>
          <cell r="H98">
            <v>109.49036035000002</v>
          </cell>
          <cell r="I98">
            <v>3.2000000000000006</v>
          </cell>
          <cell r="J98">
            <v>259.42619182000004</v>
          </cell>
          <cell r="K98">
            <v>0</v>
          </cell>
          <cell r="L98">
            <v>0</v>
          </cell>
          <cell r="M98">
            <v>54.446087798950863</v>
          </cell>
          <cell r="N98">
            <v>6.7374710231550132</v>
          </cell>
          <cell r="O98">
            <v>15.963747351341183</v>
          </cell>
          <cell r="P98">
            <v>0.25808422306434553</v>
          </cell>
          <cell r="Q98">
            <v>0</v>
          </cell>
          <cell r="R98">
            <v>0</v>
          </cell>
          <cell r="S98">
            <v>77.405390396511407</v>
          </cell>
        </row>
        <row r="99">
          <cell r="D99">
            <v>840</v>
          </cell>
          <cell r="E99" t="str">
            <v>7206.05.26</v>
          </cell>
          <cell r="F99">
            <v>5214.409454399799</v>
          </cell>
          <cell r="G99">
            <v>1597.1087399400001</v>
          </cell>
          <cell r="H99">
            <v>109.49036035000002</v>
          </cell>
          <cell r="I99">
            <v>3.2000000000000006</v>
          </cell>
          <cell r="J99">
            <v>0</v>
          </cell>
          <cell r="K99">
            <v>3614.1007144597988</v>
          </cell>
          <cell r="L99">
            <v>254.88789865000001</v>
          </cell>
          <cell r="M99">
            <v>128.80892759271583</v>
          </cell>
          <cell r="N99">
            <v>6.7374710231550132</v>
          </cell>
          <cell r="O99">
            <v>0</v>
          </cell>
          <cell r="P99">
            <v>0.25808422306434553</v>
          </cell>
          <cell r="Q99">
            <v>222.39308337829144</v>
          </cell>
          <cell r="R99">
            <v>15.684484239687196</v>
          </cell>
          <cell r="S99">
            <v>373.88205045691382</v>
          </cell>
        </row>
        <row r="100">
          <cell r="D100">
            <v>850</v>
          </cell>
          <cell r="E100" t="str">
            <v>7206.05.26</v>
          </cell>
          <cell r="F100">
            <v>4682.0398744197992</v>
          </cell>
          <cell r="G100">
            <v>1064.7391599600001</v>
          </cell>
          <cell r="H100">
            <v>109.49036035000002</v>
          </cell>
          <cell r="I100">
            <v>3.2000000000000006</v>
          </cell>
          <cell r="J100">
            <v>0</v>
          </cell>
          <cell r="K100">
            <v>3614.1007144597988</v>
          </cell>
          <cell r="L100">
            <v>254.88789865000001</v>
          </cell>
          <cell r="M100">
            <v>85.872618395143888</v>
          </cell>
          <cell r="N100">
            <v>6.7374710231550132</v>
          </cell>
          <cell r="O100">
            <v>0</v>
          </cell>
          <cell r="P100">
            <v>0.25808422306434553</v>
          </cell>
          <cell r="Q100">
            <v>222.39308337829144</v>
          </cell>
          <cell r="R100">
            <v>15.684484239687196</v>
          </cell>
          <cell r="S100">
            <v>330.9457412593419</v>
          </cell>
        </row>
        <row r="101">
          <cell r="D101">
            <v>860</v>
          </cell>
          <cell r="E101" t="str">
            <v>7206.05.26</v>
          </cell>
          <cell r="F101">
            <v>5214.409454399799</v>
          </cell>
          <cell r="G101">
            <v>1597.1087399400001</v>
          </cell>
          <cell r="H101">
            <v>109.49036035000002</v>
          </cell>
          <cell r="I101">
            <v>3.2000000000000006</v>
          </cell>
          <cell r="J101">
            <v>0</v>
          </cell>
          <cell r="K101">
            <v>3614.1007144597988</v>
          </cell>
          <cell r="L101">
            <v>254.88789865000001</v>
          </cell>
          <cell r="M101">
            <v>128.80892759271583</v>
          </cell>
          <cell r="N101">
            <v>6.7374710231550132</v>
          </cell>
          <cell r="O101">
            <v>0</v>
          </cell>
          <cell r="P101">
            <v>0.25808422306434553</v>
          </cell>
          <cell r="Q101">
            <v>222.39308337829144</v>
          </cell>
          <cell r="R101">
            <v>15.684484239687196</v>
          </cell>
          <cell r="S101">
            <v>373.88205045691382</v>
          </cell>
        </row>
        <row r="102">
          <cell r="D102">
            <v>870</v>
          </cell>
          <cell r="E102" t="str">
            <v>7206.05.26</v>
          </cell>
          <cell r="F102">
            <v>5746.7790343797988</v>
          </cell>
          <cell r="G102">
            <v>2129.4783199200001</v>
          </cell>
          <cell r="H102">
            <v>109.49036035000002</v>
          </cell>
          <cell r="I102">
            <v>3.2000000000000006</v>
          </cell>
          <cell r="J102">
            <v>0</v>
          </cell>
          <cell r="K102">
            <v>3614.1007144597988</v>
          </cell>
          <cell r="L102">
            <v>254.88789865000001</v>
          </cell>
          <cell r="M102">
            <v>171.74523679028778</v>
          </cell>
          <cell r="N102">
            <v>6.7374710231550132</v>
          </cell>
          <cell r="O102">
            <v>0</v>
          </cell>
          <cell r="P102">
            <v>0.25808422306434553</v>
          </cell>
          <cell r="Q102">
            <v>222.39308337829144</v>
          </cell>
          <cell r="R102">
            <v>15.684484239687196</v>
          </cell>
          <cell r="S102">
            <v>416.81835965448579</v>
          </cell>
        </row>
        <row r="103">
          <cell r="D103">
            <v>880</v>
          </cell>
          <cell r="E103" t="str">
            <v>COMPHPS70W</v>
          </cell>
          <cell r="F103">
            <v>2861.7394816870506</v>
          </cell>
          <cell r="G103">
            <v>806.87190239999995</v>
          </cell>
          <cell r="H103">
            <v>109.49036035000002</v>
          </cell>
          <cell r="I103">
            <v>3.2000000000000006</v>
          </cell>
          <cell r="J103">
            <v>0</v>
          </cell>
          <cell r="K103">
            <v>2051.6675792870506</v>
          </cell>
          <cell r="L103">
            <v>254.88789865000001</v>
          </cell>
          <cell r="M103">
            <v>65.075283763548242</v>
          </cell>
          <cell r="N103">
            <v>6.7374710231550132</v>
          </cell>
          <cell r="O103">
            <v>0</v>
          </cell>
          <cell r="P103">
            <v>0.25808422306434553</v>
          </cell>
          <cell r="Q103">
            <v>126.24902156140446</v>
          </cell>
          <cell r="R103">
            <v>15.684484239687196</v>
          </cell>
          <cell r="S103">
            <v>214.00434481085927</v>
          </cell>
        </row>
        <row r="104">
          <cell r="D104">
            <v>890</v>
          </cell>
          <cell r="E104" t="str">
            <v>COMPHPS70W</v>
          </cell>
          <cell r="F104">
            <v>666.06214302000001</v>
          </cell>
          <cell r="G104">
            <v>403.43595119999998</v>
          </cell>
          <cell r="H104">
            <v>109.49036035000002</v>
          </cell>
          <cell r="I104">
            <v>3.2000000000000006</v>
          </cell>
          <cell r="J104">
            <v>259.42619182000004</v>
          </cell>
          <cell r="K104">
            <v>0</v>
          </cell>
          <cell r="L104">
            <v>0</v>
          </cell>
          <cell r="M104">
            <v>32.537641881774121</v>
          </cell>
          <cell r="N104">
            <v>6.7374710231550132</v>
          </cell>
          <cell r="O104">
            <v>15.963747351341183</v>
          </cell>
          <cell r="P104">
            <v>0.25808422306434553</v>
          </cell>
          <cell r="Q104">
            <v>0</v>
          </cell>
          <cell r="R104">
            <v>0</v>
          </cell>
          <cell r="S104">
            <v>55.496944479334658</v>
          </cell>
        </row>
        <row r="105">
          <cell r="D105">
            <v>900</v>
          </cell>
          <cell r="E105" t="str">
            <v>7206.05.26</v>
          </cell>
          <cell r="F105">
            <v>2443.9079395461517</v>
          </cell>
          <cell r="G105">
            <v>1064.7391599600001</v>
          </cell>
          <cell r="H105">
            <v>109.49036035000002</v>
          </cell>
          <cell r="I105">
            <v>3.2000000000000006</v>
          </cell>
          <cell r="J105">
            <v>495.82269310000009</v>
          </cell>
          <cell r="K105">
            <v>880.14608648615149</v>
          </cell>
          <cell r="L105">
            <v>254.88789865000001</v>
          </cell>
          <cell r="M105">
            <v>85.872618395143888</v>
          </cell>
          <cell r="N105">
            <v>6.7374710231550132</v>
          </cell>
          <cell r="O105">
            <v>30.510366544646519</v>
          </cell>
          <cell r="P105">
            <v>0.25808422306434553</v>
          </cell>
          <cell r="Q105">
            <v>54.159642318171734</v>
          </cell>
          <cell r="R105">
            <v>15.684484239687196</v>
          </cell>
          <cell r="S105">
            <v>193.2226667438687</v>
          </cell>
        </row>
        <row r="106">
          <cell r="D106">
            <v>910</v>
          </cell>
          <cell r="E106" t="str">
            <v>COMPHPS70W</v>
          </cell>
          <cell r="F106">
            <v>1546.2082295061514</v>
          </cell>
          <cell r="G106">
            <v>403.43595119999998</v>
          </cell>
          <cell r="H106">
            <v>109.49036035000002</v>
          </cell>
          <cell r="I106">
            <v>3.2000000000000006</v>
          </cell>
          <cell r="J106">
            <v>259.42619182000004</v>
          </cell>
          <cell r="K106">
            <v>880.14608648615149</v>
          </cell>
          <cell r="L106">
            <v>254.88789865000001</v>
          </cell>
          <cell r="M106">
            <v>32.537641881774121</v>
          </cell>
          <cell r="N106">
            <v>6.7374710231550132</v>
          </cell>
          <cell r="O106">
            <v>15.963747351341183</v>
          </cell>
          <cell r="P106">
            <v>0.25808422306434553</v>
          </cell>
          <cell r="Q106">
            <v>54.159642318171734</v>
          </cell>
          <cell r="R106">
            <v>15.684484239687196</v>
          </cell>
          <cell r="S106">
            <v>125.34107103719359</v>
          </cell>
        </row>
        <row r="107">
          <cell r="D107">
            <v>920</v>
          </cell>
          <cell r="E107" t="str">
            <v>COMPHPS70W</v>
          </cell>
          <cell r="F107">
            <v>1069.49809422</v>
          </cell>
          <cell r="G107">
            <v>806.87190239999995</v>
          </cell>
          <cell r="H107">
            <v>109.49036035000002</v>
          </cell>
          <cell r="I107">
            <v>3.2000000000000006</v>
          </cell>
          <cell r="J107">
            <v>259.42619182000004</v>
          </cell>
          <cell r="K107">
            <v>0</v>
          </cell>
          <cell r="L107">
            <v>0</v>
          </cell>
          <cell r="M107">
            <v>65.075283763548242</v>
          </cell>
          <cell r="N107">
            <v>6.7374710231550132</v>
          </cell>
          <cell r="O107">
            <v>15.963747351341183</v>
          </cell>
          <cell r="P107">
            <v>0.25808422306434553</v>
          </cell>
          <cell r="Q107">
            <v>0</v>
          </cell>
          <cell r="R107">
            <v>0</v>
          </cell>
          <cell r="S107">
            <v>88.034586361108779</v>
          </cell>
        </row>
        <row r="108">
          <cell r="D108">
            <v>930</v>
          </cell>
          <cell r="E108" t="str">
            <v>COMPHPS250W</v>
          </cell>
          <cell r="F108">
            <v>2373.7750983996516</v>
          </cell>
          <cell r="G108">
            <v>994.60631881349991</v>
          </cell>
          <cell r="H108">
            <v>109.49036035000002</v>
          </cell>
          <cell r="I108">
            <v>3.2000000000000006</v>
          </cell>
          <cell r="J108">
            <v>495.82269310000009</v>
          </cell>
          <cell r="K108">
            <v>880.14608648615149</v>
          </cell>
          <cell r="L108">
            <v>254.88789865000001</v>
          </cell>
          <cell r="M108">
            <v>80.216312201834626</v>
          </cell>
          <cell r="N108">
            <v>6.7374710231550132</v>
          </cell>
          <cell r="O108">
            <v>30.510366544646519</v>
          </cell>
          <cell r="P108">
            <v>0.25808422306434553</v>
          </cell>
          <cell r="Q108">
            <v>54.159642318171734</v>
          </cell>
          <cell r="R108">
            <v>15.684484239687196</v>
          </cell>
          <cell r="S108">
            <v>187.56636055055944</v>
          </cell>
        </row>
        <row r="109">
          <cell r="D109">
            <v>940</v>
          </cell>
          <cell r="E109" t="str">
            <v>REPMV250WHPS150W</v>
          </cell>
          <cell r="F109">
            <v>1181.5392695400001</v>
          </cell>
          <cell r="G109">
            <v>682.51657643999999</v>
          </cell>
          <cell r="H109">
            <v>109.49036035000002</v>
          </cell>
          <cell r="I109">
            <v>3.2000000000000006</v>
          </cell>
          <cell r="J109">
            <v>495.82269310000015</v>
          </cell>
          <cell r="K109">
            <v>0</v>
          </cell>
          <cell r="L109">
            <v>0</v>
          </cell>
          <cell r="M109">
            <v>55.045862612204488</v>
          </cell>
          <cell r="N109">
            <v>6.7374710231550132</v>
          </cell>
          <cell r="O109">
            <v>30.510366544646526</v>
          </cell>
          <cell r="P109">
            <v>0.25808422306434553</v>
          </cell>
          <cell r="Q109">
            <v>0</v>
          </cell>
          <cell r="R109">
            <v>0</v>
          </cell>
          <cell r="S109">
            <v>92.551784403070371</v>
          </cell>
        </row>
        <row r="110">
          <cell r="D110">
            <v>950</v>
          </cell>
          <cell r="E110" t="str">
            <v>REPMV400WHPS250W</v>
          </cell>
          <cell r="F110">
            <v>1189.1274234960001</v>
          </cell>
          <cell r="G110">
            <v>690.10473039599992</v>
          </cell>
          <cell r="H110">
            <v>109.49036035000002</v>
          </cell>
          <cell r="I110">
            <v>3.2000000000000006</v>
          </cell>
          <cell r="J110">
            <v>495.82269310000015</v>
          </cell>
          <cell r="K110">
            <v>0</v>
          </cell>
          <cell r="L110">
            <v>0</v>
          </cell>
          <cell r="M110">
            <v>55.657857242900391</v>
          </cell>
          <cell r="N110">
            <v>6.7374710231550132</v>
          </cell>
          <cell r="O110">
            <v>30.510366544646526</v>
          </cell>
          <cell r="P110">
            <v>0.25808422306434553</v>
          </cell>
          <cell r="Q110">
            <v>0</v>
          </cell>
          <cell r="R110">
            <v>0</v>
          </cell>
          <cell r="S110">
            <v>93.163779033766275</v>
          </cell>
        </row>
        <row r="111">
          <cell r="D111">
            <v>960</v>
          </cell>
          <cell r="E111" t="str">
            <v>COMPHPS250W</v>
          </cell>
          <cell r="F111">
            <v>1162.0935723090001</v>
          </cell>
          <cell r="G111">
            <v>663.07087920899994</v>
          </cell>
          <cell r="H111">
            <v>109.49036035000002</v>
          </cell>
          <cell r="I111">
            <v>3.2000000000000006</v>
          </cell>
          <cell r="J111">
            <v>495.82269310000009</v>
          </cell>
          <cell r="K111">
            <v>0</v>
          </cell>
          <cell r="L111">
            <v>0</v>
          </cell>
          <cell r="M111">
            <v>53.47754146788975</v>
          </cell>
          <cell r="N111">
            <v>6.7374710231550132</v>
          </cell>
          <cell r="O111">
            <v>30.510366544646519</v>
          </cell>
          <cell r="P111">
            <v>0.25808422306434553</v>
          </cell>
          <cell r="Q111">
            <v>0</v>
          </cell>
          <cell r="R111">
            <v>0</v>
          </cell>
          <cell r="S111">
            <v>90.98346325875562</v>
          </cell>
        </row>
        <row r="112">
          <cell r="D112">
            <v>970</v>
          </cell>
          <cell r="E112" t="str">
            <v>COMPHPS250W</v>
          </cell>
          <cell r="F112">
            <v>1825.1644515180001</v>
          </cell>
          <cell r="G112">
            <v>1326.1417584179999</v>
          </cell>
          <cell r="H112">
            <v>109.49036035000002</v>
          </cell>
          <cell r="I112">
            <v>3.2000000000000006</v>
          </cell>
          <cell r="J112">
            <v>495.82269310000009</v>
          </cell>
          <cell r="K112">
            <v>0</v>
          </cell>
          <cell r="L112">
            <v>0</v>
          </cell>
          <cell r="M112">
            <v>106.9550829357795</v>
          </cell>
          <cell r="N112">
            <v>6.7374710231550132</v>
          </cell>
          <cell r="O112">
            <v>30.510366544646519</v>
          </cell>
          <cell r="P112">
            <v>0.25808422306434553</v>
          </cell>
          <cell r="Q112">
            <v>0</v>
          </cell>
          <cell r="R112">
            <v>0</v>
          </cell>
          <cell r="S112">
            <v>144.46100472664537</v>
          </cell>
        </row>
        <row r="113">
          <cell r="D113">
            <v>980</v>
          </cell>
          <cell r="E113" t="str">
            <v>COMPHPS150W</v>
          </cell>
          <cell r="F113">
            <v>2035.3555968261517</v>
          </cell>
          <cell r="G113">
            <v>656.1868172400001</v>
          </cell>
          <cell r="H113">
            <v>109.49036035000002</v>
          </cell>
          <cell r="I113">
            <v>3.2000000000000006</v>
          </cell>
          <cell r="J113">
            <v>495.82269310000009</v>
          </cell>
          <cell r="K113">
            <v>880.14608648615149</v>
          </cell>
          <cell r="L113">
            <v>254.88789865000001</v>
          </cell>
          <cell r="M113">
            <v>52.922332785140959</v>
          </cell>
          <cell r="N113">
            <v>6.7374710231550132</v>
          </cell>
          <cell r="O113">
            <v>30.510366544646519</v>
          </cell>
          <cell r="P113">
            <v>0.25808422306434553</v>
          </cell>
          <cell r="Q113">
            <v>54.159642318171734</v>
          </cell>
          <cell r="R113">
            <v>15.684484239687196</v>
          </cell>
          <cell r="S113">
            <v>160.27238113386579</v>
          </cell>
        </row>
        <row r="114">
          <cell r="D114">
            <v>990</v>
          </cell>
          <cell r="E114" t="str">
            <v>COMPMV80W</v>
          </cell>
          <cell r="F114">
            <v>2223.6375634495507</v>
          </cell>
          <cell r="G114">
            <v>168.76998416249995</v>
          </cell>
          <cell r="H114">
            <v>109.49036035000002</v>
          </cell>
          <cell r="I114">
            <v>3.2000000000000006</v>
          </cell>
          <cell r="J114">
            <v>0</v>
          </cell>
          <cell r="K114">
            <v>2051.6675792870506</v>
          </cell>
          <cell r="L114">
            <v>254.88789865000001</v>
          </cell>
          <cell r="M114">
            <v>13.611521949737716</v>
          </cell>
          <cell r="N114">
            <v>6.7374710231550132</v>
          </cell>
          <cell r="O114">
            <v>0</v>
          </cell>
          <cell r="P114">
            <v>0.25808422306434553</v>
          </cell>
          <cell r="Q114">
            <v>126.24902156140446</v>
          </cell>
          <cell r="R114">
            <v>15.684484239687196</v>
          </cell>
          <cell r="S114">
            <v>162.54058299704874</v>
          </cell>
        </row>
        <row r="115">
          <cell r="D115">
            <v>1000</v>
          </cell>
          <cell r="E115" t="str">
            <v>COMPMV80W</v>
          </cell>
          <cell r="F115">
            <v>2392.4075476120506</v>
          </cell>
          <cell r="G115">
            <v>337.5399683249999</v>
          </cell>
          <cell r="H115">
            <v>109.49036035000002</v>
          </cell>
          <cell r="I115">
            <v>3.2000000000000006</v>
          </cell>
          <cell r="J115">
            <v>0</v>
          </cell>
          <cell r="K115">
            <v>2051.6675792870506</v>
          </cell>
          <cell r="L115">
            <v>254.88789865000001</v>
          </cell>
          <cell r="M115">
            <v>27.223043899475432</v>
          </cell>
          <cell r="N115">
            <v>6.7374710231550132</v>
          </cell>
          <cell r="O115">
            <v>0</v>
          </cell>
          <cell r="P115">
            <v>0.25808422306434553</v>
          </cell>
          <cell r="Q115">
            <v>126.24902156140446</v>
          </cell>
          <cell r="R115">
            <v>15.684484239687196</v>
          </cell>
          <cell r="S115">
            <v>176.15210494678647</v>
          </cell>
        </row>
        <row r="116">
          <cell r="D116">
            <v>1010</v>
          </cell>
          <cell r="E116" t="str">
            <v>COMPHPS150W</v>
          </cell>
          <cell r="F116">
            <v>1155.2095103400002</v>
          </cell>
          <cell r="G116">
            <v>656.1868172400001</v>
          </cell>
          <cell r="H116">
            <v>109.49036035000002</v>
          </cell>
          <cell r="I116">
            <v>3.2000000000000006</v>
          </cell>
          <cell r="J116">
            <v>495.82269310000009</v>
          </cell>
          <cell r="K116">
            <v>0</v>
          </cell>
          <cell r="L116">
            <v>0</v>
          </cell>
          <cell r="M116">
            <v>52.922332785140959</v>
          </cell>
          <cell r="N116">
            <v>6.7374710231550132</v>
          </cell>
          <cell r="O116">
            <v>30.510366544646519</v>
          </cell>
          <cell r="P116">
            <v>0.25808422306434553</v>
          </cell>
          <cell r="Q116">
            <v>0</v>
          </cell>
          <cell r="R116">
            <v>0</v>
          </cell>
          <cell r="S116">
            <v>90.428254576006836</v>
          </cell>
        </row>
        <row r="117">
          <cell r="D117">
            <v>1020</v>
          </cell>
          <cell r="E117" t="str">
            <v>COMPHPS250W</v>
          </cell>
          <cell r="F117">
            <v>1493.6290119135001</v>
          </cell>
          <cell r="G117">
            <v>994.60631881349991</v>
          </cell>
          <cell r="H117">
            <v>109.49036035000002</v>
          </cell>
          <cell r="I117">
            <v>3.2000000000000006</v>
          </cell>
          <cell r="J117">
            <v>495.82269310000009</v>
          </cell>
          <cell r="K117">
            <v>0</v>
          </cell>
          <cell r="L117">
            <v>0</v>
          </cell>
          <cell r="M117">
            <v>80.216312201834626</v>
          </cell>
          <cell r="N117">
            <v>6.7374710231550132</v>
          </cell>
          <cell r="O117">
            <v>30.510366544646519</v>
          </cell>
          <cell r="P117">
            <v>0.25808422306434553</v>
          </cell>
          <cell r="Q117">
            <v>0</v>
          </cell>
          <cell r="R117">
            <v>0</v>
          </cell>
          <cell r="S117">
            <v>117.7222339927005</v>
          </cell>
        </row>
        <row r="118">
          <cell r="D118">
            <v>1030</v>
          </cell>
          <cell r="E118" t="str">
            <v>7206.05.21</v>
          </cell>
          <cell r="F118">
            <v>1357.6591725600001</v>
          </cell>
          <cell r="G118">
            <v>858.63647946000003</v>
          </cell>
          <cell r="H118">
            <v>109.49036035000002</v>
          </cell>
          <cell r="I118">
            <v>3.2000000000000006</v>
          </cell>
          <cell r="J118">
            <v>495.82269310000009</v>
          </cell>
          <cell r="K118">
            <v>0</v>
          </cell>
          <cell r="L118">
            <v>0</v>
          </cell>
          <cell r="M118">
            <v>69.250165217543426</v>
          </cell>
          <cell r="N118">
            <v>6.7374710231550132</v>
          </cell>
          <cell r="O118">
            <v>30.510366544646519</v>
          </cell>
          <cell r="P118">
            <v>0.25808422306434553</v>
          </cell>
          <cell r="Q118">
            <v>0</v>
          </cell>
          <cell r="R118">
            <v>0</v>
          </cell>
          <cell r="S118">
            <v>106.7560870084093</v>
          </cell>
        </row>
        <row r="119">
          <cell r="D119">
            <v>1040</v>
          </cell>
          <cell r="E119" t="str">
            <v>7206.05.26</v>
          </cell>
          <cell r="F119">
            <v>1563.7618530600002</v>
          </cell>
          <cell r="G119">
            <v>1064.7391599600001</v>
          </cell>
          <cell r="H119">
            <v>109.49036035000002</v>
          </cell>
          <cell r="I119">
            <v>3.2000000000000006</v>
          </cell>
          <cell r="J119">
            <v>495.82269310000009</v>
          </cell>
          <cell r="K119">
            <v>0</v>
          </cell>
          <cell r="L119">
            <v>0</v>
          </cell>
          <cell r="M119">
            <v>85.872618395143888</v>
          </cell>
          <cell r="N119">
            <v>6.7374710231550132</v>
          </cell>
          <cell r="O119">
            <v>30.510366544646519</v>
          </cell>
          <cell r="P119">
            <v>0.25808422306434553</v>
          </cell>
          <cell r="Q119">
            <v>0</v>
          </cell>
          <cell r="R119">
            <v>0</v>
          </cell>
          <cell r="S119">
            <v>123.37854018600976</v>
          </cell>
        </row>
        <row r="120">
          <cell r="D120">
            <v>1050</v>
          </cell>
          <cell r="E120" t="str">
            <v>7206.05.26</v>
          </cell>
          <cell r="F120">
            <v>5746.7790343797988</v>
          </cell>
          <cell r="G120">
            <v>2129.4783199200001</v>
          </cell>
          <cell r="H120">
            <v>109.49036035000002</v>
          </cell>
          <cell r="I120">
            <v>3.2000000000000006</v>
          </cell>
          <cell r="J120">
            <v>0</v>
          </cell>
          <cell r="K120">
            <v>3614.1007144597988</v>
          </cell>
          <cell r="L120">
            <v>254.88789865000001</v>
          </cell>
          <cell r="M120">
            <v>171.74523679028778</v>
          </cell>
          <cell r="N120">
            <v>6.7374710231550132</v>
          </cell>
          <cell r="O120">
            <v>0</v>
          </cell>
          <cell r="P120">
            <v>0.25808422306434553</v>
          </cell>
          <cell r="Q120">
            <v>222.39308337829144</v>
          </cell>
          <cell r="R120">
            <v>15.684484239687196</v>
          </cell>
          <cell r="S120">
            <v>416.81835965448579</v>
          </cell>
        </row>
        <row r="121">
          <cell r="D121">
            <v>1060</v>
          </cell>
          <cell r="E121" t="str">
            <v>7206.05.21</v>
          </cell>
          <cell r="F121">
            <v>3096.4417385061515</v>
          </cell>
          <cell r="G121">
            <v>1717.2729589200001</v>
          </cell>
          <cell r="H121">
            <v>109.49036035000002</v>
          </cell>
          <cell r="I121">
            <v>3.2000000000000006</v>
          </cell>
          <cell r="J121">
            <v>495.82269310000009</v>
          </cell>
          <cell r="K121">
            <v>880.14608648615149</v>
          </cell>
          <cell r="L121">
            <v>254.88789865000001</v>
          </cell>
          <cell r="M121">
            <v>138.50033043508685</v>
          </cell>
          <cell r="N121">
            <v>6.7374710231550132</v>
          </cell>
          <cell r="O121">
            <v>30.510366544646519</v>
          </cell>
          <cell r="P121">
            <v>0.25808422306434553</v>
          </cell>
          <cell r="Q121">
            <v>54.159642318171734</v>
          </cell>
          <cell r="R121">
            <v>15.684484239687196</v>
          </cell>
          <cell r="S121">
            <v>245.85037878381169</v>
          </cell>
        </row>
        <row r="122">
          <cell r="D122">
            <v>1070</v>
          </cell>
          <cell r="E122" t="str">
            <v>7206.05.18</v>
          </cell>
          <cell r="F122">
            <v>1846.8806546661517</v>
          </cell>
          <cell r="G122">
            <v>467.71187508000003</v>
          </cell>
          <cell r="H122">
            <v>109.49036035000002</v>
          </cell>
          <cell r="I122">
            <v>3.2000000000000006</v>
          </cell>
          <cell r="J122">
            <v>495.82269310000009</v>
          </cell>
          <cell r="K122">
            <v>880.14608648615149</v>
          </cell>
          <cell r="L122">
            <v>254.88789865000001</v>
          </cell>
          <cell r="M122">
            <v>37.72157996812188</v>
          </cell>
          <cell r="N122">
            <v>6.7374710231550132</v>
          </cell>
          <cell r="O122">
            <v>30.510366544646519</v>
          </cell>
          <cell r="P122">
            <v>0.25808422306434553</v>
          </cell>
          <cell r="Q122">
            <v>54.159642318171734</v>
          </cell>
          <cell r="R122">
            <v>15.684484239687196</v>
          </cell>
          <cell r="S122">
            <v>145.0716283168467</v>
          </cell>
        </row>
        <row r="123">
          <cell r="D123">
            <v>1080</v>
          </cell>
          <cell r="E123" t="str">
            <v>7206.05.26</v>
          </cell>
          <cell r="F123">
            <v>1911.5383595661517</v>
          </cell>
          <cell r="G123">
            <v>532.36957998000003</v>
          </cell>
          <cell r="H123">
            <v>109.49036035000002</v>
          </cell>
          <cell r="I123">
            <v>3.2000000000000006</v>
          </cell>
          <cell r="J123">
            <v>495.82269310000009</v>
          </cell>
          <cell r="K123">
            <v>880.14608648615149</v>
          </cell>
          <cell r="L123">
            <v>254.88789865000001</v>
          </cell>
          <cell r="M123">
            <v>42.936309197571944</v>
          </cell>
          <cell r="N123">
            <v>6.7374710231550132</v>
          </cell>
          <cell r="O123">
            <v>30.510366544646519</v>
          </cell>
          <cell r="P123">
            <v>0.25808422306434553</v>
          </cell>
          <cell r="Q123">
            <v>54.159642318171734</v>
          </cell>
          <cell r="R123">
            <v>15.684484239687196</v>
          </cell>
          <cell r="S123">
            <v>150.28635754629676</v>
          </cell>
        </row>
        <row r="124">
          <cell r="D124">
            <v>1070</v>
          </cell>
          <cell r="E124" t="str">
            <v>7206.05.18</v>
          </cell>
          <cell r="F124">
            <v>1846.8806546661517</v>
          </cell>
          <cell r="G124">
            <v>467.71187508000003</v>
          </cell>
          <cell r="H124">
            <v>109.49036035000002</v>
          </cell>
          <cell r="I124">
            <v>3.2000000000000006</v>
          </cell>
          <cell r="J124">
            <v>495.82269310000009</v>
          </cell>
          <cell r="K124">
            <v>880.14608648615149</v>
          </cell>
          <cell r="L124">
            <v>254.88789865000001</v>
          </cell>
          <cell r="M124">
            <v>37.72157996812188</v>
          </cell>
          <cell r="N124">
            <v>6.7374710231550132</v>
          </cell>
          <cell r="O124">
            <v>30.510366544646519</v>
          </cell>
          <cell r="P124">
            <v>0.25808422306434553</v>
          </cell>
          <cell r="Q124">
            <v>54.159642318171734</v>
          </cell>
          <cell r="R124">
            <v>15.684484239687196</v>
          </cell>
          <cell r="S124">
            <v>145.0716283168467</v>
          </cell>
        </row>
        <row r="125">
          <cell r="D125">
            <v>1100</v>
          </cell>
          <cell r="E125" t="str">
            <v>7206.05.26</v>
          </cell>
          <cell r="F125">
            <v>1911.5383595661517</v>
          </cell>
          <cell r="G125">
            <v>532.36957998000003</v>
          </cell>
          <cell r="H125">
            <v>109.49036035000002</v>
          </cell>
          <cell r="I125">
            <v>3.2000000000000006</v>
          </cell>
          <cell r="J125">
            <v>495.82269310000009</v>
          </cell>
          <cell r="K125">
            <v>880.14608648615149</v>
          </cell>
          <cell r="L125">
            <v>254.88789865000001</v>
          </cell>
          <cell r="M125">
            <v>42.936309197571944</v>
          </cell>
          <cell r="N125">
            <v>6.7374710231550132</v>
          </cell>
          <cell r="O125">
            <v>30.510366544646519</v>
          </cell>
          <cell r="P125">
            <v>0.25808422306434553</v>
          </cell>
          <cell r="Q125">
            <v>54.159642318171734</v>
          </cell>
          <cell r="R125">
            <v>15.684484239687196</v>
          </cell>
          <cell r="S125">
            <v>150.28635754629676</v>
          </cell>
        </row>
        <row r="126">
          <cell r="D126">
            <v>1110</v>
          </cell>
          <cell r="E126" t="str">
            <v>7107.09.50</v>
          </cell>
          <cell r="F126">
            <v>2470.5028770861518</v>
          </cell>
          <cell r="G126">
            <v>1091.3340975000001</v>
          </cell>
          <cell r="H126">
            <v>109.49036035000002</v>
          </cell>
          <cell r="I126">
            <v>3.2000000000000006</v>
          </cell>
          <cell r="J126">
            <v>495.82269310000009</v>
          </cell>
          <cell r="K126">
            <v>880.14608648615149</v>
          </cell>
          <cell r="L126">
            <v>254.88789865000001</v>
          </cell>
          <cell r="M126">
            <v>88.017535205286308</v>
          </cell>
          <cell r="N126">
            <v>6.7374710231550132</v>
          </cell>
          <cell r="O126">
            <v>30.510366544646519</v>
          </cell>
          <cell r="P126">
            <v>0.25808422306434553</v>
          </cell>
          <cell r="Q126">
            <v>54.159642318171734</v>
          </cell>
          <cell r="R126">
            <v>15.684484239687196</v>
          </cell>
          <cell r="S126">
            <v>195.36758355401111</v>
          </cell>
        </row>
        <row r="127">
          <cell r="D127">
            <v>1120</v>
          </cell>
          <cell r="E127" t="str">
            <v>7206.05.18</v>
          </cell>
          <cell r="F127">
            <v>2522.5794543670504</v>
          </cell>
          <cell r="G127">
            <v>467.71187508000003</v>
          </cell>
          <cell r="H127">
            <v>109.49036035000002</v>
          </cell>
          <cell r="I127">
            <v>3.2000000000000006</v>
          </cell>
          <cell r="J127">
            <v>0</v>
          </cell>
          <cell r="K127">
            <v>2051.6675792870506</v>
          </cell>
          <cell r="L127">
            <v>254.88789865000001</v>
          </cell>
          <cell r="M127">
            <v>37.72157996812188</v>
          </cell>
          <cell r="N127">
            <v>6.7374710231550132</v>
          </cell>
          <cell r="O127">
            <v>0</v>
          </cell>
          <cell r="P127">
            <v>0.25808422306434553</v>
          </cell>
          <cell r="Q127">
            <v>126.24902156140446</v>
          </cell>
          <cell r="R127">
            <v>15.684484239687196</v>
          </cell>
          <cell r="S127">
            <v>186.65064101543291</v>
          </cell>
        </row>
        <row r="128">
          <cell r="D128">
            <v>1130</v>
          </cell>
          <cell r="E128" t="str">
            <v>7206.05.26</v>
          </cell>
          <cell r="F128">
            <v>3119.6067392470504</v>
          </cell>
          <cell r="G128">
            <v>1064.7391599600001</v>
          </cell>
          <cell r="H128">
            <v>109.49036035000002</v>
          </cell>
          <cell r="I128">
            <v>3.2000000000000006</v>
          </cell>
          <cell r="J128">
            <v>0</v>
          </cell>
          <cell r="K128">
            <v>2051.6675792870506</v>
          </cell>
          <cell r="L128">
            <v>254.88789865000001</v>
          </cell>
          <cell r="M128">
            <v>85.872618395143888</v>
          </cell>
          <cell r="N128">
            <v>6.7374710231550132</v>
          </cell>
          <cell r="O128">
            <v>0</v>
          </cell>
          <cell r="P128">
            <v>0.25808422306434553</v>
          </cell>
          <cell r="Q128">
            <v>126.24902156140446</v>
          </cell>
          <cell r="R128">
            <v>15.684484239687196</v>
          </cell>
          <cell r="S128">
            <v>234.80167944245491</v>
          </cell>
        </row>
        <row r="129">
          <cell r="D129">
            <v>1140</v>
          </cell>
          <cell r="E129" t="str">
            <v>7206.05.18</v>
          </cell>
          <cell r="F129">
            <v>2990.2913294470509</v>
          </cell>
          <cell r="G129">
            <v>935.42375016000005</v>
          </cell>
          <cell r="H129">
            <v>109.49036035000002</v>
          </cell>
          <cell r="I129">
            <v>3.2000000000000006</v>
          </cell>
          <cell r="J129">
            <v>0</v>
          </cell>
          <cell r="K129">
            <v>2051.6675792870506</v>
          </cell>
          <cell r="L129">
            <v>254.88789865000001</v>
          </cell>
          <cell r="M129">
            <v>75.443159936243759</v>
          </cell>
          <cell r="N129">
            <v>6.7374710231550132</v>
          </cell>
          <cell r="O129">
            <v>0</v>
          </cell>
          <cell r="P129">
            <v>0.25808422306434553</v>
          </cell>
          <cell r="Q129">
            <v>126.24902156140446</v>
          </cell>
          <cell r="R129">
            <v>15.684484239687196</v>
          </cell>
          <cell r="S129">
            <v>224.37222098355477</v>
          </cell>
        </row>
        <row r="130">
          <cell r="D130">
            <v>1150</v>
          </cell>
          <cell r="E130" t="str">
            <v>7206.05.18</v>
          </cell>
          <cell r="F130">
            <v>3458.0032045270509</v>
          </cell>
          <cell r="G130">
            <v>1403.1356252400001</v>
          </cell>
          <cell r="H130">
            <v>109.49036035000002</v>
          </cell>
          <cell r="I130">
            <v>3.2000000000000006</v>
          </cell>
          <cell r="J130">
            <v>0</v>
          </cell>
          <cell r="K130">
            <v>2051.6675792870506</v>
          </cell>
          <cell r="L130">
            <v>254.88789865000001</v>
          </cell>
          <cell r="M130">
            <v>113.16473990436563</v>
          </cell>
          <cell r="N130">
            <v>6.7374710231550132</v>
          </cell>
          <cell r="O130">
            <v>0</v>
          </cell>
          <cell r="P130">
            <v>0.25808422306434553</v>
          </cell>
          <cell r="Q130">
            <v>126.24902156140446</v>
          </cell>
          <cell r="R130">
            <v>15.684484239687196</v>
          </cell>
          <cell r="S130">
            <v>262.09380095167666</v>
          </cell>
        </row>
        <row r="131">
          <cell r="D131">
            <v>1160</v>
          </cell>
          <cell r="E131" t="str">
            <v>7206.05.18</v>
          </cell>
          <cell r="F131">
            <v>2314.5925297461517</v>
          </cell>
          <cell r="G131">
            <v>935.42375016000005</v>
          </cell>
          <cell r="H131">
            <v>109.49036035000002</v>
          </cell>
          <cell r="I131">
            <v>3.2000000000000006</v>
          </cell>
          <cell r="J131">
            <v>495.82269310000009</v>
          </cell>
          <cell r="K131">
            <v>880.14608648615149</v>
          </cell>
          <cell r="L131">
            <v>254.88789865000001</v>
          </cell>
          <cell r="M131">
            <v>75.443159936243759</v>
          </cell>
          <cell r="N131">
            <v>6.7374710231550132</v>
          </cell>
          <cell r="O131">
            <v>30.510366544646519</v>
          </cell>
          <cell r="P131">
            <v>0.25808422306434553</v>
          </cell>
          <cell r="Q131">
            <v>54.159642318171734</v>
          </cell>
          <cell r="R131">
            <v>15.684484239687196</v>
          </cell>
          <cell r="S131">
            <v>182.79320828496856</v>
          </cell>
        </row>
        <row r="132">
          <cell r="D132">
            <v>1170</v>
          </cell>
          <cell r="E132" t="str">
            <v>7206.05.26</v>
          </cell>
          <cell r="F132">
            <v>2587.2371592670506</v>
          </cell>
          <cell r="G132">
            <v>532.36957998000003</v>
          </cell>
          <cell r="H132">
            <v>109.49036035000002</v>
          </cell>
          <cell r="I132">
            <v>3.2000000000000006</v>
          </cell>
          <cell r="J132">
            <v>0</v>
          </cell>
          <cell r="K132">
            <v>2051.6675792870506</v>
          </cell>
          <cell r="L132">
            <v>254.88789865000001</v>
          </cell>
          <cell r="M132">
            <v>42.936309197571944</v>
          </cell>
          <cell r="N132">
            <v>6.7374710231550132</v>
          </cell>
          <cell r="O132">
            <v>0</v>
          </cell>
          <cell r="P132">
            <v>0.25808422306434553</v>
          </cell>
          <cell r="Q132">
            <v>126.24902156140446</v>
          </cell>
          <cell r="R132">
            <v>15.684484239687196</v>
          </cell>
          <cell r="S132">
            <v>191.86537024488297</v>
          </cell>
        </row>
        <row r="133">
          <cell r="D133">
            <v>1180</v>
          </cell>
          <cell r="E133" t="str">
            <v>7107.09.30</v>
          </cell>
          <cell r="F133">
            <v>724.00582682000004</v>
          </cell>
          <cell r="G133">
            <v>461.37963500000006</v>
          </cell>
          <cell r="H133">
            <v>109.49036035000002</v>
          </cell>
          <cell r="I133">
            <v>3.2000000000000006</v>
          </cell>
          <cell r="J133">
            <v>259.42619182000004</v>
          </cell>
          <cell r="K133">
            <v>0</v>
          </cell>
          <cell r="L133">
            <v>0</v>
          </cell>
          <cell r="M133">
            <v>37.21087644896447</v>
          </cell>
          <cell r="N133">
            <v>6.7374710231550132</v>
          </cell>
          <cell r="O133">
            <v>15.963747351341183</v>
          </cell>
          <cell r="P133">
            <v>0.25808422306434553</v>
          </cell>
          <cell r="Q133">
            <v>0</v>
          </cell>
          <cell r="R133">
            <v>0</v>
          </cell>
          <cell r="S133">
            <v>60.170179046525007</v>
          </cell>
        </row>
        <row r="134">
          <cell r="D134">
            <v>1190</v>
          </cell>
          <cell r="E134" t="str">
            <v>7107.09.30</v>
          </cell>
          <cell r="F134">
            <v>954.69564432000016</v>
          </cell>
          <cell r="G134">
            <v>692.06945250000012</v>
          </cell>
          <cell r="H134">
            <v>109.49036035000002</v>
          </cell>
          <cell r="I134">
            <v>3.2000000000000006</v>
          </cell>
          <cell r="J134">
            <v>259.42619182000004</v>
          </cell>
          <cell r="K134">
            <v>0</v>
          </cell>
          <cell r="L134">
            <v>0</v>
          </cell>
          <cell r="M134">
            <v>55.816314673446712</v>
          </cell>
          <cell r="N134">
            <v>6.7374710231550132</v>
          </cell>
          <cell r="O134">
            <v>15.963747351341183</v>
          </cell>
          <cell r="P134">
            <v>0.25808422306434553</v>
          </cell>
          <cell r="Q134">
            <v>0</v>
          </cell>
          <cell r="R134">
            <v>0</v>
          </cell>
          <cell r="S134">
            <v>78.775617271007249</v>
          </cell>
        </row>
        <row r="135">
          <cell r="D135">
            <v>1200</v>
          </cell>
          <cell r="E135" t="str">
            <v>7107.09.30</v>
          </cell>
          <cell r="F135">
            <v>1185.3854618200003</v>
          </cell>
          <cell r="G135">
            <v>922.75927000000013</v>
          </cell>
          <cell r="H135">
            <v>109.49036035000002</v>
          </cell>
          <cell r="I135">
            <v>3.2000000000000006</v>
          </cell>
          <cell r="J135">
            <v>259.42619182000004</v>
          </cell>
          <cell r="K135">
            <v>0</v>
          </cell>
          <cell r="L135">
            <v>0</v>
          </cell>
          <cell r="M135">
            <v>74.42175289792894</v>
          </cell>
          <cell r="N135">
            <v>6.7374710231550132</v>
          </cell>
          <cell r="O135">
            <v>15.963747351341183</v>
          </cell>
          <cell r="P135">
            <v>0.25808422306434553</v>
          </cell>
          <cell r="Q135">
            <v>0</v>
          </cell>
          <cell r="R135">
            <v>0</v>
          </cell>
          <cell r="S135">
            <v>97.381055495489477</v>
          </cell>
        </row>
        <row r="136">
          <cell r="D136">
            <v>1210</v>
          </cell>
          <cell r="E136" t="str">
            <v>7107.09.30</v>
          </cell>
          <cell r="F136">
            <v>1604.1519133061515</v>
          </cell>
          <cell r="G136">
            <v>461.37963500000006</v>
          </cell>
          <cell r="H136">
            <v>109.49036035000002</v>
          </cell>
          <cell r="I136">
            <v>3.2000000000000006</v>
          </cell>
          <cell r="J136">
            <v>259.42619182000004</v>
          </cell>
          <cell r="K136">
            <v>880.14608648615149</v>
          </cell>
          <cell r="L136">
            <v>254.88789865000001</v>
          </cell>
          <cell r="M136">
            <v>37.21087644896447</v>
          </cell>
          <cell r="N136">
            <v>6.7374710231550132</v>
          </cell>
          <cell r="O136">
            <v>15.963747351341183</v>
          </cell>
          <cell r="P136">
            <v>0.25808422306434553</v>
          </cell>
          <cell r="Q136">
            <v>54.159642318171734</v>
          </cell>
          <cell r="R136">
            <v>15.684484239687196</v>
          </cell>
          <cell r="S136">
            <v>130.01430560438394</v>
          </cell>
        </row>
        <row r="137">
          <cell r="D137">
            <v>1220</v>
          </cell>
          <cell r="E137" t="str">
            <v>7107.09.30</v>
          </cell>
          <cell r="F137">
            <v>2516.2472142870506</v>
          </cell>
          <cell r="G137">
            <v>461.37963500000006</v>
          </cell>
          <cell r="H137">
            <v>109.49036035000002</v>
          </cell>
          <cell r="I137">
            <v>3.2000000000000006</v>
          </cell>
          <cell r="J137">
            <v>0</v>
          </cell>
          <cell r="K137">
            <v>2051.6675792870506</v>
          </cell>
          <cell r="L137">
            <v>254.88789865000001</v>
          </cell>
          <cell r="M137">
            <v>37.21087644896447</v>
          </cell>
          <cell r="N137">
            <v>6.7374710231550132</v>
          </cell>
          <cell r="O137">
            <v>0</v>
          </cell>
          <cell r="P137">
            <v>0.25808422306434553</v>
          </cell>
          <cell r="Q137">
            <v>126.24902156140446</v>
          </cell>
          <cell r="R137">
            <v>15.684484239687196</v>
          </cell>
          <cell r="S137">
            <v>186.13993749627548</v>
          </cell>
        </row>
        <row r="138">
          <cell r="D138">
            <v>1230</v>
          </cell>
          <cell r="E138" t="str">
            <v>7107.09.30</v>
          </cell>
          <cell r="F138">
            <v>2746.9370317870507</v>
          </cell>
          <cell r="G138">
            <v>692.06945250000012</v>
          </cell>
          <cell r="H138">
            <v>109.49036035000002</v>
          </cell>
          <cell r="I138">
            <v>3.2000000000000006</v>
          </cell>
          <cell r="J138">
            <v>0</v>
          </cell>
          <cell r="K138">
            <v>2051.6675792870506</v>
          </cell>
          <cell r="L138">
            <v>254.88789865000001</v>
          </cell>
          <cell r="M138">
            <v>55.816314673446712</v>
          </cell>
          <cell r="N138">
            <v>6.7374710231550132</v>
          </cell>
          <cell r="O138">
            <v>0</v>
          </cell>
          <cell r="P138">
            <v>0.25808422306434553</v>
          </cell>
          <cell r="Q138">
            <v>126.24902156140446</v>
          </cell>
          <cell r="R138">
            <v>15.684484239687196</v>
          </cell>
          <cell r="S138">
            <v>204.74537572075775</v>
          </cell>
        </row>
        <row r="139">
          <cell r="D139">
            <v>1240</v>
          </cell>
          <cell r="E139" t="str">
            <v>7107.09.30</v>
          </cell>
          <cell r="F139">
            <v>2977.6268492870508</v>
          </cell>
          <cell r="G139">
            <v>922.75927000000013</v>
          </cell>
          <cell r="H139">
            <v>109.49036035000002</v>
          </cell>
          <cell r="I139">
            <v>3.2000000000000006</v>
          </cell>
          <cell r="J139">
            <v>0</v>
          </cell>
          <cell r="K139">
            <v>2051.6675792870506</v>
          </cell>
          <cell r="L139">
            <v>254.88789865000001</v>
          </cell>
          <cell r="M139">
            <v>74.42175289792894</v>
          </cell>
          <cell r="N139">
            <v>6.7374710231550132</v>
          </cell>
          <cell r="O139">
            <v>0</v>
          </cell>
          <cell r="P139">
            <v>0.25808422306434553</v>
          </cell>
          <cell r="Q139">
            <v>126.24902156140446</v>
          </cell>
          <cell r="R139">
            <v>15.684484239687196</v>
          </cell>
          <cell r="S139">
            <v>223.35081394523996</v>
          </cell>
        </row>
        <row r="140">
          <cell r="D140">
            <v>1250</v>
          </cell>
          <cell r="E140" t="str">
            <v>7206.05.26</v>
          </cell>
          <cell r="F140">
            <v>2976.2775195261515</v>
          </cell>
          <cell r="G140">
            <v>1597.1087399400001</v>
          </cell>
          <cell r="H140">
            <v>109.49036035000002</v>
          </cell>
          <cell r="I140">
            <v>3.2000000000000006</v>
          </cell>
          <cell r="J140">
            <v>495.82269310000009</v>
          </cell>
          <cell r="K140">
            <v>880.14608648615149</v>
          </cell>
          <cell r="L140">
            <v>254.88789865000001</v>
          </cell>
          <cell r="M140">
            <v>128.80892759271583</v>
          </cell>
          <cell r="N140">
            <v>6.7374710231550132</v>
          </cell>
          <cell r="O140">
            <v>30.510366544646519</v>
          </cell>
          <cell r="P140">
            <v>0.25808422306434553</v>
          </cell>
          <cell r="Q140">
            <v>54.159642318171734</v>
          </cell>
          <cell r="R140">
            <v>15.684484239687196</v>
          </cell>
          <cell r="S140">
            <v>236.15897594144067</v>
          </cell>
        </row>
        <row r="141">
          <cell r="D141">
            <v>1260</v>
          </cell>
          <cell r="E141" t="str">
            <v>COMPMV80W</v>
          </cell>
          <cell r="F141">
            <v>1480.3122466311515</v>
          </cell>
          <cell r="G141">
            <v>337.5399683249999</v>
          </cell>
          <cell r="H141">
            <v>109.49036035000002</v>
          </cell>
          <cell r="I141">
            <v>3.2000000000000006</v>
          </cell>
          <cell r="J141">
            <v>259.42619182000004</v>
          </cell>
          <cell r="K141">
            <v>880.14608648615149</v>
          </cell>
          <cell r="L141">
            <v>254.88789865000001</v>
          </cell>
          <cell r="M141">
            <v>27.223043899475432</v>
          </cell>
          <cell r="N141">
            <v>6.7374710231550132</v>
          </cell>
          <cell r="O141">
            <v>15.963747351341183</v>
          </cell>
          <cell r="P141">
            <v>0.25808422306434553</v>
          </cell>
          <cell r="Q141">
            <v>54.159642318171734</v>
          </cell>
          <cell r="R141">
            <v>15.684484239687196</v>
          </cell>
          <cell r="S141">
            <v>120.02647305489491</v>
          </cell>
        </row>
        <row r="142">
          <cell r="D142">
            <v>1270</v>
          </cell>
          <cell r="E142" t="str">
            <v>7206.05.15</v>
          </cell>
          <cell r="F142">
            <v>2908.1832020770507</v>
          </cell>
          <cell r="G142">
            <v>853.31562278999991</v>
          </cell>
          <cell r="H142">
            <v>109.49036035000002</v>
          </cell>
          <cell r="I142">
            <v>3.2000000000000006</v>
          </cell>
          <cell r="J142">
            <v>0</v>
          </cell>
          <cell r="K142">
            <v>2051.6675792870506</v>
          </cell>
          <cell r="L142">
            <v>254.88789865000001</v>
          </cell>
          <cell r="M142">
            <v>68.821031105132874</v>
          </cell>
          <cell r="N142">
            <v>6.7374710231550132</v>
          </cell>
          <cell r="O142">
            <v>0</v>
          </cell>
          <cell r="P142">
            <v>0.25808422306434553</v>
          </cell>
          <cell r="Q142">
            <v>126.24902156140446</v>
          </cell>
          <cell r="R142">
            <v>15.684484239687196</v>
          </cell>
          <cell r="S142">
            <v>217.7500921524439</v>
          </cell>
        </row>
        <row r="143">
          <cell r="D143">
            <v>1280</v>
          </cell>
          <cell r="E143" t="str">
            <v>7206.05.15</v>
          </cell>
          <cell r="F143">
            <v>3761.4988248670506</v>
          </cell>
          <cell r="G143">
            <v>1706.6312455799998</v>
          </cell>
          <cell r="H143">
            <v>109.49036035000002</v>
          </cell>
          <cell r="I143">
            <v>3.2000000000000006</v>
          </cell>
          <cell r="J143">
            <v>0</v>
          </cell>
          <cell r="K143">
            <v>2051.6675792870506</v>
          </cell>
          <cell r="L143">
            <v>254.88789865000001</v>
          </cell>
          <cell r="M143">
            <v>137.64206221026575</v>
          </cell>
          <cell r="N143">
            <v>6.7374710231550132</v>
          </cell>
          <cell r="O143">
            <v>0</v>
          </cell>
          <cell r="P143">
            <v>0.25808422306434553</v>
          </cell>
          <cell r="Q143">
            <v>126.24902156140446</v>
          </cell>
          <cell r="R143">
            <v>15.684484239687196</v>
          </cell>
          <cell r="S143">
            <v>286.5711232575768</v>
          </cell>
        </row>
        <row r="144">
          <cell r="D144">
            <v>1290</v>
          </cell>
          <cell r="E144" t="str">
            <v>7206.05.15</v>
          </cell>
          <cell r="F144">
            <v>5468.1300704470505</v>
          </cell>
          <cell r="G144">
            <v>3413.2624911599996</v>
          </cell>
          <cell r="H144">
            <v>109.49036035000002</v>
          </cell>
          <cell r="I144">
            <v>3.2000000000000006</v>
          </cell>
          <cell r="J144">
            <v>0</v>
          </cell>
          <cell r="K144">
            <v>2051.6675792870506</v>
          </cell>
          <cell r="L144">
            <v>254.88789865000001</v>
          </cell>
          <cell r="M144">
            <v>275.2841244205315</v>
          </cell>
          <cell r="N144">
            <v>6.7374710231550132</v>
          </cell>
          <cell r="O144">
            <v>0</v>
          </cell>
          <cell r="P144">
            <v>0.25808422306434553</v>
          </cell>
          <cell r="Q144">
            <v>126.24902156140446</v>
          </cell>
          <cell r="R144">
            <v>15.684484239687196</v>
          </cell>
          <cell r="S144">
            <v>424.21318546784255</v>
          </cell>
        </row>
        <row r="145">
          <cell r="D145">
            <v>1300</v>
          </cell>
          <cell r="E145" t="str">
            <v>7206.05.15</v>
          </cell>
          <cell r="F145">
            <v>2908.1832020770507</v>
          </cell>
          <cell r="G145">
            <v>853.31562278999991</v>
          </cell>
          <cell r="H145">
            <v>109.49036035000002</v>
          </cell>
          <cell r="I145">
            <v>3.2000000000000006</v>
          </cell>
          <cell r="J145">
            <v>0</v>
          </cell>
          <cell r="K145">
            <v>2051.6675792870506</v>
          </cell>
          <cell r="L145">
            <v>254.88789865000001</v>
          </cell>
          <cell r="M145">
            <v>68.821031105132874</v>
          </cell>
          <cell r="N145">
            <v>6.7374710231550132</v>
          </cell>
          <cell r="O145">
            <v>0</v>
          </cell>
          <cell r="P145">
            <v>0.25808422306434553</v>
          </cell>
          <cell r="Q145">
            <v>126.24902156140446</v>
          </cell>
          <cell r="R145">
            <v>15.684484239687196</v>
          </cell>
          <cell r="S145">
            <v>217.7500921524439</v>
          </cell>
        </row>
        <row r="146">
          <cell r="D146">
            <v>1310</v>
          </cell>
          <cell r="E146" t="str">
            <v>7206.05.15</v>
          </cell>
          <cell r="F146">
            <v>3761.4988248670506</v>
          </cell>
          <cell r="G146">
            <v>1706.6312455799998</v>
          </cell>
          <cell r="H146">
            <v>109.49036035000002</v>
          </cell>
          <cell r="I146">
            <v>3.2000000000000006</v>
          </cell>
          <cell r="J146">
            <v>0</v>
          </cell>
          <cell r="K146">
            <v>2051.6675792870506</v>
          </cell>
          <cell r="L146">
            <v>254.88789865000001</v>
          </cell>
          <cell r="M146">
            <v>137.64206221026575</v>
          </cell>
          <cell r="N146">
            <v>6.7374710231550132</v>
          </cell>
          <cell r="O146">
            <v>0</v>
          </cell>
          <cell r="P146">
            <v>0.25808422306434553</v>
          </cell>
          <cell r="Q146">
            <v>126.24902156140446</v>
          </cell>
          <cell r="R146">
            <v>15.684484239687196</v>
          </cell>
          <cell r="S146">
            <v>286.5711232575768</v>
          </cell>
        </row>
        <row r="147">
          <cell r="D147">
            <v>1320</v>
          </cell>
          <cell r="E147" t="str">
            <v>7206.05.15</v>
          </cell>
          <cell r="F147">
            <v>5468.1300704470505</v>
          </cell>
          <cell r="G147">
            <v>3413.2624911599996</v>
          </cell>
          <cell r="H147">
            <v>109.49036035000002</v>
          </cell>
          <cell r="I147">
            <v>3.2000000000000006</v>
          </cell>
          <cell r="J147">
            <v>0</v>
          </cell>
          <cell r="K147">
            <v>2051.6675792870506</v>
          </cell>
          <cell r="L147">
            <v>254.88789865000001</v>
          </cell>
          <cell r="M147">
            <v>275.2841244205315</v>
          </cell>
          <cell r="N147">
            <v>6.7374710231550132</v>
          </cell>
          <cell r="O147">
            <v>0</v>
          </cell>
          <cell r="P147">
            <v>0.25808422306434553</v>
          </cell>
          <cell r="Q147">
            <v>126.24902156140446</v>
          </cell>
          <cell r="R147">
            <v>15.684484239687196</v>
          </cell>
          <cell r="S147">
            <v>424.21318546784255</v>
          </cell>
        </row>
        <row r="148">
          <cell r="D148">
            <v>1330</v>
          </cell>
          <cell r="E148" t="str">
            <v>7206.05.15</v>
          </cell>
          <cell r="F148">
            <v>2908.1832020770507</v>
          </cell>
          <cell r="G148">
            <v>853.31562278999991</v>
          </cell>
          <cell r="H148">
            <v>109.49036035000002</v>
          </cell>
          <cell r="I148">
            <v>3.2000000000000006</v>
          </cell>
          <cell r="J148">
            <v>0</v>
          </cell>
          <cell r="K148">
            <v>2051.6675792870506</v>
          </cell>
          <cell r="L148">
            <v>254.88789865000001</v>
          </cell>
          <cell r="M148">
            <v>68.821031105132874</v>
          </cell>
          <cell r="N148">
            <v>6.7374710231550132</v>
          </cell>
          <cell r="O148">
            <v>0</v>
          </cell>
          <cell r="P148">
            <v>0.25808422306434553</v>
          </cell>
          <cell r="Q148">
            <v>126.24902156140446</v>
          </cell>
          <cell r="R148">
            <v>15.684484239687196</v>
          </cell>
          <cell r="S148">
            <v>217.7500921524439</v>
          </cell>
        </row>
        <row r="149">
          <cell r="D149">
            <v>1340</v>
          </cell>
          <cell r="E149" t="str">
            <v>7206.05.15</v>
          </cell>
          <cell r="F149">
            <v>3761.4988248670506</v>
          </cell>
          <cell r="G149">
            <v>1706.6312455799998</v>
          </cell>
          <cell r="H149">
            <v>109.49036035000002</v>
          </cell>
          <cell r="I149">
            <v>3.2000000000000006</v>
          </cell>
          <cell r="J149">
            <v>0</v>
          </cell>
          <cell r="K149">
            <v>2051.6675792870506</v>
          </cell>
          <cell r="L149">
            <v>254.88789865000001</v>
          </cell>
          <cell r="M149">
            <v>137.64206221026575</v>
          </cell>
          <cell r="N149">
            <v>6.7374710231550132</v>
          </cell>
          <cell r="O149">
            <v>0</v>
          </cell>
          <cell r="P149">
            <v>0.25808422306434553</v>
          </cell>
          <cell r="Q149">
            <v>126.24902156140446</v>
          </cell>
          <cell r="R149">
            <v>15.684484239687196</v>
          </cell>
          <cell r="S149">
            <v>286.5711232575768</v>
          </cell>
        </row>
        <row r="150">
          <cell r="D150">
            <v>1350</v>
          </cell>
          <cell r="E150" t="str">
            <v>7206.05.15</v>
          </cell>
          <cell r="F150">
            <v>5468.1300704470505</v>
          </cell>
          <cell r="G150">
            <v>3413.2624911599996</v>
          </cell>
          <cell r="H150">
            <v>109.49036035000002</v>
          </cell>
          <cell r="I150">
            <v>3.2000000000000006</v>
          </cell>
          <cell r="J150">
            <v>0</v>
          </cell>
          <cell r="K150">
            <v>2051.6675792870506</v>
          </cell>
          <cell r="L150">
            <v>254.88789865000001</v>
          </cell>
          <cell r="M150">
            <v>275.2841244205315</v>
          </cell>
          <cell r="N150">
            <v>6.7374710231550132</v>
          </cell>
          <cell r="O150">
            <v>0</v>
          </cell>
          <cell r="P150">
            <v>0.25808422306434553</v>
          </cell>
          <cell r="Q150">
            <v>126.24902156140446</v>
          </cell>
          <cell r="R150">
            <v>15.684484239687196</v>
          </cell>
          <cell r="S150">
            <v>424.21318546784255</v>
          </cell>
        </row>
        <row r="151">
          <cell r="D151">
            <v>1360</v>
          </cell>
          <cell r="E151" t="str">
            <v>COMPHPS150W</v>
          </cell>
          <cell r="F151">
            <v>4601.5809403197991</v>
          </cell>
          <cell r="G151">
            <v>984.2802258600002</v>
          </cell>
          <cell r="H151">
            <v>109.49036035000002</v>
          </cell>
          <cell r="I151">
            <v>3.2000000000000006</v>
          </cell>
          <cell r="J151">
            <v>0</v>
          </cell>
          <cell r="K151">
            <v>3614.1007144597988</v>
          </cell>
          <cell r="L151">
            <v>254.88789865000001</v>
          </cell>
          <cell r="M151">
            <v>79.383499177711442</v>
          </cell>
          <cell r="N151">
            <v>6.7374710231550132</v>
          </cell>
          <cell r="O151">
            <v>0</v>
          </cell>
          <cell r="P151">
            <v>0.25808422306434553</v>
          </cell>
          <cell r="Q151">
            <v>222.39308337829144</v>
          </cell>
          <cell r="R151">
            <v>15.684484239687196</v>
          </cell>
          <cell r="S151">
            <v>324.45662204190944</v>
          </cell>
        </row>
        <row r="152">
          <cell r="D152">
            <v>1370</v>
          </cell>
          <cell r="E152" t="str">
            <v>COMPHPS150W</v>
          </cell>
          <cell r="F152">
            <v>4929.6743489397995</v>
          </cell>
          <cell r="G152">
            <v>1312.3736344800002</v>
          </cell>
          <cell r="H152">
            <v>109.49036035000002</v>
          </cell>
          <cell r="I152">
            <v>3.2000000000000006</v>
          </cell>
          <cell r="J152">
            <v>0</v>
          </cell>
          <cell r="K152">
            <v>3614.1007144597988</v>
          </cell>
          <cell r="L152">
            <v>254.88789865000001</v>
          </cell>
          <cell r="M152">
            <v>105.84466557028192</v>
          </cell>
          <cell r="N152">
            <v>6.7374710231550132</v>
          </cell>
          <cell r="O152">
            <v>0</v>
          </cell>
          <cell r="P152">
            <v>0.25808422306434553</v>
          </cell>
          <cell r="Q152">
            <v>222.39308337829144</v>
          </cell>
          <cell r="R152">
            <v>15.684484239687196</v>
          </cell>
          <cell r="S152">
            <v>350.91778843447992</v>
          </cell>
        </row>
        <row r="153">
          <cell r="D153">
            <v>1380</v>
          </cell>
          <cell r="E153" t="str">
            <v>7206.05.18</v>
          </cell>
          <cell r="F153">
            <v>5020.4363396997987</v>
          </cell>
          <cell r="G153">
            <v>1403.1356252400001</v>
          </cell>
          <cell r="H153">
            <v>109.49036035000002</v>
          </cell>
          <cell r="I153">
            <v>3.2000000000000006</v>
          </cell>
          <cell r="J153">
            <v>0</v>
          </cell>
          <cell r="K153">
            <v>3614.1007144597988</v>
          </cell>
          <cell r="L153">
            <v>254.88789865000001</v>
          </cell>
          <cell r="M153">
            <v>113.16473990436563</v>
          </cell>
          <cell r="N153">
            <v>6.7374710231550132</v>
          </cell>
          <cell r="O153">
            <v>0</v>
          </cell>
          <cell r="P153">
            <v>0.25808422306434553</v>
          </cell>
          <cell r="Q153">
            <v>222.39308337829144</v>
          </cell>
          <cell r="R153">
            <v>15.684484239687196</v>
          </cell>
          <cell r="S153">
            <v>358.23786276856362</v>
          </cell>
        </row>
        <row r="154">
          <cell r="D154">
            <v>1450</v>
          </cell>
          <cell r="E154" t="str">
            <v>7206.05.18</v>
          </cell>
          <cell r="F154">
            <v>5488.1482147797988</v>
          </cell>
          <cell r="G154">
            <v>1870.8475003200001</v>
          </cell>
          <cell r="H154">
            <v>109.49036035000002</v>
          </cell>
          <cell r="I154">
            <v>3.2000000000000006</v>
          </cell>
          <cell r="J154">
            <v>0</v>
          </cell>
          <cell r="K154">
            <v>3614.1007144597988</v>
          </cell>
          <cell r="L154">
            <v>254.88789865000001</v>
          </cell>
          <cell r="M154">
            <v>150.88631987248752</v>
          </cell>
          <cell r="N154">
            <v>6.7374710231550132</v>
          </cell>
          <cell r="O154">
            <v>0</v>
          </cell>
          <cell r="P154">
            <v>0.25808422306434553</v>
          </cell>
          <cell r="Q154">
            <v>222.39308337829144</v>
          </cell>
          <cell r="R154">
            <v>15.684484239687196</v>
          </cell>
          <cell r="S154">
            <v>395.95944273668556</v>
          </cell>
        </row>
        <row r="155">
          <cell r="D155">
            <v>1460</v>
          </cell>
          <cell r="E155" t="str">
            <v>7206.05.1</v>
          </cell>
          <cell r="F155">
            <v>2554.3689679870504</v>
          </cell>
          <cell r="G155">
            <v>499.50138869999989</v>
          </cell>
          <cell r="H155">
            <v>109.49036035000002</v>
          </cell>
          <cell r="I155">
            <v>3.2000000000000006</v>
          </cell>
          <cell r="J155">
            <v>0</v>
          </cell>
          <cell r="K155">
            <v>2051.6675792870506</v>
          </cell>
          <cell r="L155">
            <v>254.88789865000001</v>
          </cell>
          <cell r="M155">
            <v>40.285446194437846</v>
          </cell>
          <cell r="N155">
            <v>6.7374710231550132</v>
          </cell>
          <cell r="O155">
            <v>0</v>
          </cell>
          <cell r="P155">
            <v>0.25808422306434553</v>
          </cell>
          <cell r="Q155">
            <v>126.24902156140446</v>
          </cell>
          <cell r="R155">
            <v>15.684484239687196</v>
          </cell>
          <cell r="S155">
            <v>189.21450724174889</v>
          </cell>
        </row>
        <row r="156">
          <cell r="D156">
            <v>1470</v>
          </cell>
          <cell r="E156" t="str">
            <v>GECEnviroflood</v>
          </cell>
          <cell r="F156">
            <v>5218.1371801077985</v>
          </cell>
          <cell r="G156">
            <v>1600.8364656480001</v>
          </cell>
          <cell r="H156">
            <v>109.49036035000002</v>
          </cell>
          <cell r="I156">
            <v>3.2000000000000006</v>
          </cell>
          <cell r="J156">
            <v>0</v>
          </cell>
          <cell r="K156">
            <v>3614.1007144597988</v>
          </cell>
          <cell r="L156">
            <v>254.88789865000001</v>
          </cell>
          <cell r="M156">
            <v>129.109573590574</v>
          </cell>
          <cell r="N156">
            <v>6.7374710231550132</v>
          </cell>
          <cell r="O156">
            <v>0</v>
          </cell>
          <cell r="P156">
            <v>0.25808422306434553</v>
          </cell>
          <cell r="Q156">
            <v>222.39308337829144</v>
          </cell>
          <cell r="R156">
            <v>15.684484239687196</v>
          </cell>
          <cell r="S156">
            <v>374.18269645477199</v>
          </cell>
        </row>
        <row r="157">
          <cell r="D157">
            <v>1480</v>
          </cell>
          <cell r="E157" t="str">
            <v>GECEnviroflood</v>
          </cell>
          <cell r="F157">
            <v>5218.1371801077985</v>
          </cell>
          <cell r="G157">
            <v>1600.8364656480001</v>
          </cell>
          <cell r="H157">
            <v>109.49036035000002</v>
          </cell>
          <cell r="I157">
            <v>3.2000000000000006</v>
          </cell>
          <cell r="J157">
            <v>0</v>
          </cell>
          <cell r="K157">
            <v>3614.1007144597988</v>
          </cell>
          <cell r="L157">
            <v>254.88789865000001</v>
          </cell>
          <cell r="M157">
            <v>129.109573590574</v>
          </cell>
          <cell r="N157">
            <v>6.7374710231550132</v>
          </cell>
          <cell r="O157">
            <v>0</v>
          </cell>
          <cell r="P157">
            <v>0.25808422306434553</v>
          </cell>
          <cell r="Q157">
            <v>222.39308337829144</v>
          </cell>
          <cell r="R157">
            <v>15.684484239687196</v>
          </cell>
          <cell r="S157">
            <v>374.18269645477199</v>
          </cell>
        </row>
        <row r="158">
          <cell r="D158">
            <v>1490</v>
          </cell>
          <cell r="E158" t="str">
            <v>7206.05.26</v>
          </cell>
          <cell r="F158">
            <v>4682.0398744197992</v>
          </cell>
          <cell r="G158">
            <v>1064.7391599600001</v>
          </cell>
          <cell r="H158">
            <v>109.49036035000002</v>
          </cell>
          <cell r="I158">
            <v>3.2000000000000006</v>
          </cell>
          <cell r="J158">
            <v>0</v>
          </cell>
          <cell r="K158">
            <v>3614.1007144597988</v>
          </cell>
          <cell r="L158">
            <v>254.88789865000001</v>
          </cell>
          <cell r="M158">
            <v>85.872618395143888</v>
          </cell>
          <cell r="N158">
            <v>6.7374710231550132</v>
          </cell>
          <cell r="O158">
            <v>0</v>
          </cell>
          <cell r="P158">
            <v>0.25808422306434553</v>
          </cell>
          <cell r="Q158">
            <v>222.39308337829144</v>
          </cell>
          <cell r="R158">
            <v>15.684484239687196</v>
          </cell>
          <cell r="S158">
            <v>330.9457412593419</v>
          </cell>
        </row>
        <row r="159">
          <cell r="D159">
            <v>1500</v>
          </cell>
          <cell r="E159" t="str">
            <v>COMPMV80W</v>
          </cell>
          <cell r="F159">
            <v>2729.9475159370504</v>
          </cell>
          <cell r="G159">
            <v>675.07993664999981</v>
          </cell>
          <cell r="H159">
            <v>109.49036035000002</v>
          </cell>
          <cell r="I159">
            <v>3.2000000000000006</v>
          </cell>
          <cell r="J159">
            <v>0</v>
          </cell>
          <cell r="K159">
            <v>2051.6675792870506</v>
          </cell>
          <cell r="L159">
            <v>254.88789865000001</v>
          </cell>
          <cell r="M159">
            <v>54.446087798950863</v>
          </cell>
          <cell r="N159">
            <v>6.7374710231550132</v>
          </cell>
          <cell r="O159">
            <v>0</v>
          </cell>
          <cell r="P159">
            <v>0.25808422306434553</v>
          </cell>
          <cell r="Q159">
            <v>126.24902156140446</v>
          </cell>
          <cell r="R159">
            <v>15.684484239687196</v>
          </cell>
          <cell r="S159">
            <v>203.37514884626188</v>
          </cell>
        </row>
        <row r="160">
          <cell r="D160">
            <v>1600</v>
          </cell>
          <cell r="E160" t="str">
            <v>7206.08.1</v>
          </cell>
          <cell r="F160">
            <v>3105.003317437051</v>
          </cell>
          <cell r="G160">
            <v>1050.1357381500002</v>
          </cell>
          <cell r="H160">
            <v>109.49036035000002</v>
          </cell>
          <cell r="I160">
            <v>3.2000000000000006</v>
          </cell>
          <cell r="J160">
            <v>0</v>
          </cell>
          <cell r="K160">
            <v>2051.6675792870506</v>
          </cell>
          <cell r="L160">
            <v>254.88789865000001</v>
          </cell>
          <cell r="M160">
            <v>84.694833153920541</v>
          </cell>
          <cell r="N160">
            <v>6.7374710231550132</v>
          </cell>
          <cell r="O160">
            <v>0</v>
          </cell>
          <cell r="P160">
            <v>0.25808422306434553</v>
          </cell>
          <cell r="Q160">
            <v>126.24902156140446</v>
          </cell>
          <cell r="R160">
            <v>15.684484239687196</v>
          </cell>
          <cell r="S160">
            <v>233.62389420123156</v>
          </cell>
        </row>
        <row r="161">
          <cell r="D161">
            <v>1610</v>
          </cell>
          <cell r="E161" t="str">
            <v>7206.09.1</v>
          </cell>
          <cell r="F161">
            <v>2472.5846949370507</v>
          </cell>
          <cell r="G161">
            <v>417.71711565000004</v>
          </cell>
          <cell r="H161">
            <v>109.49036035000002</v>
          </cell>
          <cell r="I161">
            <v>3.2000000000000006</v>
          </cell>
          <cell r="J161">
            <v>0</v>
          </cell>
          <cell r="K161">
            <v>2051.6675792870506</v>
          </cell>
          <cell r="L161">
            <v>254.88789865000001</v>
          </cell>
          <cell r="M161">
            <v>33.689436641627999</v>
          </cell>
          <cell r="N161">
            <v>6.7374710231550132</v>
          </cell>
          <cell r="O161">
            <v>0</v>
          </cell>
          <cell r="P161">
            <v>0.25808422306434553</v>
          </cell>
          <cell r="Q161">
            <v>126.24902156140446</v>
          </cell>
          <cell r="R161">
            <v>15.684484239687196</v>
          </cell>
          <cell r="S161">
            <v>182.61849768893904</v>
          </cell>
        </row>
        <row r="162">
          <cell r="D162">
            <v>7080</v>
          </cell>
          <cell r="E162" t="str">
            <v>CFL42</v>
          </cell>
          <cell r="F162">
            <v>418.05979181999999</v>
          </cell>
          <cell r="G162">
            <v>155.43359999999998</v>
          </cell>
          <cell r="H162">
            <v>109.49036035000002</v>
          </cell>
          <cell r="I162">
            <v>3.2000000000000006</v>
          </cell>
          <cell r="J162">
            <v>259.42619182000004</v>
          </cell>
          <cell r="K162">
            <v>0</v>
          </cell>
          <cell r="L162">
            <v>0</v>
          </cell>
          <cell r="M162">
            <v>12.535924966904451</v>
          </cell>
          <cell r="N162">
            <v>6.7374710231550132</v>
          </cell>
          <cell r="O162">
            <v>15.963747351341183</v>
          </cell>
          <cell r="P162">
            <v>0.25808422306434553</v>
          </cell>
          <cell r="Q162">
            <v>0</v>
          </cell>
          <cell r="R162">
            <v>0</v>
          </cell>
          <cell r="S162">
            <v>35.49522756446499</v>
          </cell>
        </row>
        <row r="163">
          <cell r="D163">
            <v>7130</v>
          </cell>
          <cell r="E163" t="str">
            <v>CFL42</v>
          </cell>
          <cell r="F163">
            <v>1298.2058783061516</v>
          </cell>
          <cell r="G163">
            <v>155.43359999999998</v>
          </cell>
          <cell r="H163">
            <v>109.49036035000002</v>
          </cell>
          <cell r="I163">
            <v>3.2000000000000006</v>
          </cell>
          <cell r="J163">
            <v>259.42619182000004</v>
          </cell>
          <cell r="K163">
            <v>880.14608648615149</v>
          </cell>
          <cell r="L163">
            <v>254.88789865000001</v>
          </cell>
          <cell r="M163">
            <v>12.535924966904451</v>
          </cell>
          <cell r="N163">
            <v>6.7374710231550132</v>
          </cell>
          <cell r="O163">
            <v>15.963747351341183</v>
          </cell>
          <cell r="P163">
            <v>0.25808422306434553</v>
          </cell>
          <cell r="Q163">
            <v>54.159642318171734</v>
          </cell>
          <cell r="R163">
            <v>15.684484239687196</v>
          </cell>
          <cell r="S163">
            <v>105.33935412232391</v>
          </cell>
        </row>
        <row r="164">
          <cell r="D164">
            <v>7160</v>
          </cell>
          <cell r="E164" t="str">
            <v>CFL42</v>
          </cell>
          <cell r="F164">
            <v>2210.3011792870507</v>
          </cell>
          <cell r="G164">
            <v>155.43359999999998</v>
          </cell>
          <cell r="H164">
            <v>109.49036035000002</v>
          </cell>
          <cell r="I164">
            <v>3.2000000000000006</v>
          </cell>
          <cell r="J164">
            <v>0</v>
          </cell>
          <cell r="K164">
            <v>2051.6675792870506</v>
          </cell>
          <cell r="L164">
            <v>254.88789865000001</v>
          </cell>
          <cell r="M164">
            <v>12.535924966904451</v>
          </cell>
          <cell r="N164">
            <v>6.7374710231550132</v>
          </cell>
          <cell r="O164">
            <v>0</v>
          </cell>
          <cell r="P164">
            <v>0.25808422306434553</v>
          </cell>
          <cell r="Q164">
            <v>126.24902156140446</v>
          </cell>
          <cell r="R164">
            <v>15.684484239687196</v>
          </cell>
          <cell r="S164">
            <v>161.46498601421547</v>
          </cell>
        </row>
        <row r="165">
          <cell r="D165">
            <v>7090</v>
          </cell>
          <cell r="E165" t="str">
            <v>CFL42</v>
          </cell>
          <cell r="F165">
            <v>418.05979181999999</v>
          </cell>
          <cell r="G165">
            <v>155.43359999999998</v>
          </cell>
          <cell r="H165">
            <v>109.49036035000002</v>
          </cell>
          <cell r="I165">
            <v>3.2000000000000006</v>
          </cell>
          <cell r="J165">
            <v>259.42619182000004</v>
          </cell>
          <cell r="K165">
            <v>0</v>
          </cell>
          <cell r="L165">
            <v>0</v>
          </cell>
          <cell r="M165">
            <v>12.535924966904451</v>
          </cell>
          <cell r="N165">
            <v>6.7374710231550132</v>
          </cell>
          <cell r="O165">
            <v>15.963747351341183</v>
          </cell>
          <cell r="P165">
            <v>0.25808422306434553</v>
          </cell>
          <cell r="Q165">
            <v>0</v>
          </cell>
          <cell r="R165">
            <v>0</v>
          </cell>
          <cell r="S165">
            <v>35.49522756446499</v>
          </cell>
        </row>
        <row r="166">
          <cell r="D166">
            <v>7140</v>
          </cell>
          <cell r="E166" t="str">
            <v>CFL42</v>
          </cell>
          <cell r="F166">
            <v>1298.2058783061516</v>
          </cell>
          <cell r="G166">
            <v>155.43359999999998</v>
          </cell>
          <cell r="H166">
            <v>109.49036035000002</v>
          </cell>
          <cell r="I166">
            <v>3.2000000000000006</v>
          </cell>
          <cell r="J166">
            <v>259.42619182000004</v>
          </cell>
          <cell r="K166">
            <v>880.14608648615149</v>
          </cell>
          <cell r="L166">
            <v>254.88789865000001</v>
          </cell>
          <cell r="M166">
            <v>12.535924966904451</v>
          </cell>
          <cell r="N166">
            <v>6.7374710231550132</v>
          </cell>
          <cell r="O166">
            <v>15.963747351341183</v>
          </cell>
          <cell r="P166">
            <v>0.25808422306434553</v>
          </cell>
          <cell r="Q166">
            <v>54.159642318171734</v>
          </cell>
          <cell r="R166">
            <v>15.684484239687196</v>
          </cell>
          <cell r="S166">
            <v>105.33935412232391</v>
          </cell>
        </row>
        <row r="167">
          <cell r="D167">
            <v>7170</v>
          </cell>
          <cell r="E167" t="str">
            <v>CFL42</v>
          </cell>
          <cell r="F167">
            <v>2210.3011792870507</v>
          </cell>
          <cell r="G167">
            <v>155.43359999999998</v>
          </cell>
          <cell r="H167">
            <v>109.49036035000002</v>
          </cell>
          <cell r="I167">
            <v>3.2000000000000006</v>
          </cell>
          <cell r="J167">
            <v>0</v>
          </cell>
          <cell r="K167">
            <v>2051.6675792870506</v>
          </cell>
          <cell r="L167">
            <v>254.88789865000001</v>
          </cell>
          <cell r="M167">
            <v>12.535924966904451</v>
          </cell>
          <cell r="N167">
            <v>6.7374710231550132</v>
          </cell>
          <cell r="O167">
            <v>0</v>
          </cell>
          <cell r="P167">
            <v>0.25808422306434553</v>
          </cell>
          <cell r="Q167">
            <v>126.24902156140446</v>
          </cell>
          <cell r="R167">
            <v>15.684484239687196</v>
          </cell>
          <cell r="S167">
            <v>161.46498601421547</v>
          </cell>
        </row>
        <row r="168">
          <cell r="D168">
            <v>8090</v>
          </cell>
          <cell r="E168" t="str">
            <v>RexelOptispanMinor</v>
          </cell>
          <cell r="F168">
            <v>413.46154782000002</v>
          </cell>
          <cell r="G168">
            <v>150.83535599999999</v>
          </cell>
          <cell r="H168">
            <v>109.49036035000002</v>
          </cell>
          <cell r="I168">
            <v>3.2000000000000006</v>
          </cell>
          <cell r="J168">
            <v>259.42619182000004</v>
          </cell>
          <cell r="K168">
            <v>0</v>
          </cell>
          <cell r="L168">
            <v>0</v>
          </cell>
          <cell r="M168">
            <v>12.165070519966861</v>
          </cell>
          <cell r="N168">
            <v>6.7374710231550132</v>
          </cell>
          <cell r="O168">
            <v>15.963747351341183</v>
          </cell>
          <cell r="P168">
            <v>0.25808422306434553</v>
          </cell>
          <cell r="Q168">
            <v>0</v>
          </cell>
          <cell r="R168">
            <v>0</v>
          </cell>
          <cell r="S168">
            <v>35.124373117527398</v>
          </cell>
        </row>
        <row r="169">
          <cell r="D169">
            <v>8140</v>
          </cell>
          <cell r="E169" t="str">
            <v>RexelOptispanMinor</v>
          </cell>
          <cell r="F169">
            <v>1293.6076343061516</v>
          </cell>
          <cell r="G169">
            <v>150.83535599999999</v>
          </cell>
          <cell r="H169">
            <v>109.49036035000002</v>
          </cell>
          <cell r="I169">
            <v>3.2000000000000006</v>
          </cell>
          <cell r="J169">
            <v>259.42619182000004</v>
          </cell>
          <cell r="K169">
            <v>880.14608648615149</v>
          </cell>
          <cell r="L169">
            <v>254.88789865000001</v>
          </cell>
          <cell r="M169">
            <v>12.165070519966861</v>
          </cell>
          <cell r="N169">
            <v>6.7374710231550132</v>
          </cell>
          <cell r="O169">
            <v>15.963747351341183</v>
          </cell>
          <cell r="P169">
            <v>0.25808422306434553</v>
          </cell>
          <cell r="Q169">
            <v>54.159642318171734</v>
          </cell>
          <cell r="R169">
            <v>15.684484239687196</v>
          </cell>
          <cell r="S169">
            <v>104.96849967538633</v>
          </cell>
        </row>
        <row r="170">
          <cell r="D170">
            <v>8170</v>
          </cell>
          <cell r="E170" t="str">
            <v>RexelOptispanMinor</v>
          </cell>
          <cell r="F170">
            <v>2205.7029352870504</v>
          </cell>
          <cell r="G170">
            <v>150.83535599999999</v>
          </cell>
          <cell r="H170">
            <v>109.49036035000002</v>
          </cell>
          <cell r="I170">
            <v>3.2000000000000006</v>
          </cell>
          <cell r="J170">
            <v>0</v>
          </cell>
          <cell r="K170">
            <v>2051.6675792870506</v>
          </cell>
          <cell r="L170">
            <v>254.88789865000001</v>
          </cell>
          <cell r="M170">
            <v>12.165070519966861</v>
          </cell>
          <cell r="N170">
            <v>6.7374710231550132</v>
          </cell>
          <cell r="O170">
            <v>0</v>
          </cell>
          <cell r="P170">
            <v>0.25808422306434553</v>
          </cell>
          <cell r="Q170">
            <v>126.24902156140446</v>
          </cell>
          <cell r="R170">
            <v>15.684484239687196</v>
          </cell>
          <cell r="S170">
            <v>161.09413156727788</v>
          </cell>
        </row>
        <row r="171">
          <cell r="D171">
            <v>1390</v>
          </cell>
          <cell r="E171" t="str">
            <v>COMPMV80W</v>
          </cell>
          <cell r="F171">
            <v>431.39617598249998</v>
          </cell>
          <cell r="G171">
            <v>168.76998416249995</v>
          </cell>
          <cell r="H171">
            <v>109.49036035000002</v>
          </cell>
          <cell r="I171">
            <v>3.2000000000000006</v>
          </cell>
          <cell r="J171">
            <v>259.42619182000004</v>
          </cell>
          <cell r="K171">
            <v>0</v>
          </cell>
          <cell r="L171">
            <v>0</v>
          </cell>
          <cell r="M171">
            <v>13.611521949737716</v>
          </cell>
          <cell r="N171">
            <v>6.7374710231550132</v>
          </cell>
          <cell r="O171">
            <v>15.963747351341183</v>
          </cell>
          <cell r="P171">
            <v>0.25808422306434553</v>
          </cell>
          <cell r="Q171">
            <v>0</v>
          </cell>
          <cell r="R171">
            <v>0</v>
          </cell>
          <cell r="S171">
            <v>36.570824547298258</v>
          </cell>
        </row>
        <row r="172">
          <cell r="D172">
            <v>1395</v>
          </cell>
          <cell r="E172" t="str">
            <v>COMPMV80W</v>
          </cell>
          <cell r="F172">
            <v>600.16616014499994</v>
          </cell>
          <cell r="G172">
            <v>337.5399683249999</v>
          </cell>
          <cell r="H172">
            <v>109.49036035000002</v>
          </cell>
          <cell r="I172">
            <v>3.2000000000000006</v>
          </cell>
          <cell r="J172">
            <v>259.42619182000004</v>
          </cell>
          <cell r="K172">
            <v>0</v>
          </cell>
          <cell r="L172">
            <v>0</v>
          </cell>
          <cell r="M172">
            <v>27.223043899475432</v>
          </cell>
          <cell r="N172">
            <v>6.7374710231550132</v>
          </cell>
          <cell r="O172">
            <v>15.963747351341183</v>
          </cell>
          <cell r="P172">
            <v>0.25808422306434553</v>
          </cell>
          <cell r="Q172">
            <v>0</v>
          </cell>
          <cell r="R172">
            <v>0</v>
          </cell>
          <cell r="S172">
            <v>50.182346497035972</v>
          </cell>
        </row>
        <row r="173">
          <cell r="D173">
            <v>1400</v>
          </cell>
          <cell r="E173" t="str">
            <v>COMPMV80W</v>
          </cell>
          <cell r="F173">
            <v>431.39617598249998</v>
          </cell>
          <cell r="G173">
            <v>168.76998416249995</v>
          </cell>
          <cell r="H173">
            <v>109.49036035000002</v>
          </cell>
          <cell r="I173">
            <v>3.2000000000000006</v>
          </cell>
          <cell r="J173">
            <v>259.42619182000004</v>
          </cell>
          <cell r="K173">
            <v>0</v>
          </cell>
          <cell r="L173">
            <v>0</v>
          </cell>
          <cell r="M173">
            <v>13.611521949737716</v>
          </cell>
          <cell r="N173">
            <v>6.7374710231550132</v>
          </cell>
          <cell r="O173">
            <v>15.963747351341183</v>
          </cell>
          <cell r="P173">
            <v>0.25808422306434553</v>
          </cell>
          <cell r="Q173">
            <v>0</v>
          </cell>
          <cell r="R173">
            <v>0</v>
          </cell>
          <cell r="S173">
            <v>36.570824547298258</v>
          </cell>
        </row>
        <row r="174">
          <cell r="D174">
            <v>1410</v>
          </cell>
          <cell r="E174" t="str">
            <v>COMPMV80W</v>
          </cell>
          <cell r="F174">
            <v>1311.5422624686514</v>
          </cell>
          <cell r="G174">
            <v>168.76998416249995</v>
          </cell>
          <cell r="H174">
            <v>109.49036035000002</v>
          </cell>
          <cell r="I174">
            <v>3.2000000000000006</v>
          </cell>
          <cell r="J174">
            <v>259.42619182000004</v>
          </cell>
          <cell r="K174">
            <v>880.14608648615149</v>
          </cell>
          <cell r="L174">
            <v>254.88789865000001</v>
          </cell>
          <cell r="M174">
            <v>13.611521949737716</v>
          </cell>
          <cell r="N174">
            <v>6.7374710231550132</v>
          </cell>
          <cell r="O174">
            <v>15.963747351341183</v>
          </cell>
          <cell r="P174">
            <v>0.25808422306434553</v>
          </cell>
          <cell r="Q174">
            <v>54.159642318171734</v>
          </cell>
          <cell r="R174">
            <v>15.684484239687196</v>
          </cell>
          <cell r="S174">
            <v>106.41495110515719</v>
          </cell>
        </row>
        <row r="175">
          <cell r="D175">
            <v>1420</v>
          </cell>
          <cell r="E175" t="str">
            <v>COMPMV80W</v>
          </cell>
          <cell r="F175">
            <v>1311.5422624686514</v>
          </cell>
          <cell r="G175">
            <v>168.76998416249995</v>
          </cell>
          <cell r="H175">
            <v>109.49036035000002</v>
          </cell>
          <cell r="I175">
            <v>3.2000000000000006</v>
          </cell>
          <cell r="J175">
            <v>259.42619182000004</v>
          </cell>
          <cell r="K175">
            <v>880.14608648615149</v>
          </cell>
          <cell r="L175">
            <v>254.88789865000001</v>
          </cell>
          <cell r="M175">
            <v>13.611521949737716</v>
          </cell>
          <cell r="N175">
            <v>6.7374710231550132</v>
          </cell>
          <cell r="O175">
            <v>15.963747351341183</v>
          </cell>
          <cell r="P175">
            <v>0.25808422306434553</v>
          </cell>
          <cell r="Q175">
            <v>54.159642318171734</v>
          </cell>
          <cell r="R175">
            <v>15.684484239687196</v>
          </cell>
          <cell r="S175">
            <v>106.41495110515719</v>
          </cell>
        </row>
        <row r="176">
          <cell r="D176">
            <v>1430</v>
          </cell>
          <cell r="E176" t="str">
            <v>COMPMV80W</v>
          </cell>
          <cell r="F176">
            <v>2223.6375634495507</v>
          </cell>
          <cell r="G176">
            <v>168.76998416249995</v>
          </cell>
          <cell r="H176">
            <v>109.49036035000002</v>
          </cell>
          <cell r="I176">
            <v>3.2000000000000006</v>
          </cell>
          <cell r="J176">
            <v>0</v>
          </cell>
          <cell r="K176">
            <v>2051.6675792870506</v>
          </cell>
          <cell r="L176">
            <v>254.88789865000001</v>
          </cell>
          <cell r="M176">
            <v>13.611521949737716</v>
          </cell>
          <cell r="N176">
            <v>6.7374710231550132</v>
          </cell>
          <cell r="O176">
            <v>0</v>
          </cell>
          <cell r="P176">
            <v>0.25808422306434553</v>
          </cell>
          <cell r="Q176">
            <v>126.24902156140446</v>
          </cell>
          <cell r="R176">
            <v>15.684484239687196</v>
          </cell>
          <cell r="S176">
            <v>162.54058299704874</v>
          </cell>
        </row>
        <row r="177">
          <cell r="D177">
            <v>1440</v>
          </cell>
          <cell r="E177" t="str">
            <v>COMPMV80W</v>
          </cell>
          <cell r="F177">
            <v>2223.6375634495507</v>
          </cell>
          <cell r="G177">
            <v>168.76998416249995</v>
          </cell>
          <cell r="H177">
            <v>109.49036035000002</v>
          </cell>
          <cell r="I177">
            <v>3.2000000000000006</v>
          </cell>
          <cell r="J177">
            <v>0</v>
          </cell>
          <cell r="K177">
            <v>2051.6675792870506</v>
          </cell>
          <cell r="L177">
            <v>254.88789865000001</v>
          </cell>
          <cell r="M177">
            <v>13.611521949737716</v>
          </cell>
          <cell r="N177">
            <v>6.7374710231550132</v>
          </cell>
          <cell r="O177">
            <v>0</v>
          </cell>
          <cell r="P177">
            <v>0.25808422306434553</v>
          </cell>
          <cell r="Q177">
            <v>126.24902156140446</v>
          </cell>
          <cell r="R177">
            <v>15.684484239687196</v>
          </cell>
          <cell r="S177">
            <v>162.54058299704874</v>
          </cell>
        </row>
        <row r="178">
          <cell r="D178">
            <v>1445</v>
          </cell>
          <cell r="E178" t="str">
            <v>COMPMV80W</v>
          </cell>
          <cell r="F178">
            <v>2392.4075476120506</v>
          </cell>
          <cell r="G178">
            <v>337.5399683249999</v>
          </cell>
          <cell r="H178">
            <v>109.49036035000002</v>
          </cell>
          <cell r="I178">
            <v>3.2000000000000006</v>
          </cell>
          <cell r="J178">
            <v>0</v>
          </cell>
          <cell r="K178">
            <v>2051.6675792870506</v>
          </cell>
          <cell r="L178">
            <v>254.88789865000001</v>
          </cell>
          <cell r="M178">
            <v>27.223043899475432</v>
          </cell>
          <cell r="N178">
            <v>6.7374710231550132</v>
          </cell>
          <cell r="O178">
            <v>0</v>
          </cell>
          <cell r="P178">
            <v>0.25808422306434553</v>
          </cell>
          <cell r="Q178">
            <v>126.24902156140446</v>
          </cell>
          <cell r="R178">
            <v>15.684484239687196</v>
          </cell>
          <cell r="S178">
            <v>176.15210494678647</v>
          </cell>
        </row>
        <row r="179">
          <cell r="D179">
            <v>1510</v>
          </cell>
          <cell r="E179" t="str">
            <v>COMPMV80W</v>
          </cell>
          <cell r="F179">
            <v>2561.1775317745505</v>
          </cell>
          <cell r="G179">
            <v>506.30995248749986</v>
          </cell>
          <cell r="H179">
            <v>109.49036035000002</v>
          </cell>
          <cell r="I179">
            <v>3.2000000000000006</v>
          </cell>
          <cell r="J179">
            <v>0</v>
          </cell>
          <cell r="K179">
            <v>2051.6675792870506</v>
          </cell>
          <cell r="L179">
            <v>254.88789865000001</v>
          </cell>
          <cell r="M179">
            <v>40.834565849213142</v>
          </cell>
          <cell r="N179">
            <v>6.7374710231550132</v>
          </cell>
          <cell r="O179">
            <v>0</v>
          </cell>
          <cell r="P179">
            <v>0.25808422306434553</v>
          </cell>
          <cell r="Q179">
            <v>126.24902156140446</v>
          </cell>
          <cell r="R179">
            <v>15.684484239687196</v>
          </cell>
          <cell r="S179">
            <v>189.76362689652416</v>
          </cell>
        </row>
        <row r="180">
          <cell r="D180">
            <v>1520</v>
          </cell>
          <cell r="E180" t="str">
            <v>COMPMV80W</v>
          </cell>
          <cell r="F180">
            <v>2729.9475159370504</v>
          </cell>
          <cell r="G180">
            <v>675.07993664999981</v>
          </cell>
          <cell r="H180">
            <v>109.49036035000002</v>
          </cell>
          <cell r="I180">
            <v>3.2000000000000006</v>
          </cell>
          <cell r="J180">
            <v>0</v>
          </cell>
          <cell r="K180">
            <v>2051.6675792870506</v>
          </cell>
          <cell r="L180">
            <v>254.88789865000001</v>
          </cell>
          <cell r="M180">
            <v>54.446087798950863</v>
          </cell>
          <cell r="N180">
            <v>6.7374710231550132</v>
          </cell>
          <cell r="O180">
            <v>0</v>
          </cell>
          <cell r="P180">
            <v>0.25808422306434553</v>
          </cell>
          <cell r="Q180">
            <v>126.24902156140446</v>
          </cell>
          <cell r="R180">
            <v>15.684484239687196</v>
          </cell>
          <cell r="S180">
            <v>203.37514884626188</v>
          </cell>
        </row>
        <row r="181">
          <cell r="D181">
            <v>1530</v>
          </cell>
          <cell r="E181" t="str">
            <v>COMPMV80W</v>
          </cell>
          <cell r="F181">
            <v>600.16616014499994</v>
          </cell>
          <cell r="G181">
            <v>337.5399683249999</v>
          </cell>
          <cell r="H181">
            <v>109.49036035000002</v>
          </cell>
          <cell r="I181">
            <v>3.2000000000000006</v>
          </cell>
          <cell r="J181">
            <v>259.42619182000004</v>
          </cell>
          <cell r="K181">
            <v>0</v>
          </cell>
          <cell r="L181">
            <v>0</v>
          </cell>
          <cell r="M181">
            <v>27.223043899475432</v>
          </cell>
          <cell r="N181">
            <v>6.7374710231550132</v>
          </cell>
          <cell r="O181">
            <v>15.963747351341183</v>
          </cell>
          <cell r="P181">
            <v>0.25808422306434553</v>
          </cell>
          <cell r="Q181">
            <v>0</v>
          </cell>
          <cell r="R181">
            <v>0</v>
          </cell>
          <cell r="S181">
            <v>50.182346497035972</v>
          </cell>
        </row>
        <row r="182">
          <cell r="D182">
            <v>1620</v>
          </cell>
          <cell r="E182" t="str">
            <v>CFL42</v>
          </cell>
          <cell r="F182">
            <v>418.05979181999999</v>
          </cell>
          <cell r="G182">
            <v>155.43359999999998</v>
          </cell>
          <cell r="H182">
            <v>109.49036035000002</v>
          </cell>
          <cell r="I182">
            <v>3.2000000000000006</v>
          </cell>
          <cell r="J182">
            <v>259.42619182000004</v>
          </cell>
          <cell r="K182">
            <v>0</v>
          </cell>
          <cell r="L182">
            <v>0</v>
          </cell>
          <cell r="M182">
            <v>12.535924966904451</v>
          </cell>
          <cell r="N182">
            <v>6.7374710231550132</v>
          </cell>
          <cell r="O182">
            <v>15.963747351341183</v>
          </cell>
          <cell r="P182">
            <v>0.25808422306434553</v>
          </cell>
          <cell r="Q182">
            <v>0</v>
          </cell>
          <cell r="R182">
            <v>0</v>
          </cell>
          <cell r="S182">
            <v>35.49522756446499</v>
          </cell>
        </row>
        <row r="183">
          <cell r="D183">
            <v>1630</v>
          </cell>
          <cell r="E183" t="str">
            <v>CFL42</v>
          </cell>
          <cell r="F183">
            <v>573.49339181999994</v>
          </cell>
          <cell r="G183">
            <v>310.86719999999997</v>
          </cell>
          <cell r="H183">
            <v>109.49036035000002</v>
          </cell>
          <cell r="I183">
            <v>3.2000000000000006</v>
          </cell>
          <cell r="J183">
            <v>259.42619182000004</v>
          </cell>
          <cell r="K183">
            <v>0</v>
          </cell>
          <cell r="L183">
            <v>0</v>
          </cell>
          <cell r="M183">
            <v>25.071849933808902</v>
          </cell>
          <cell r="N183">
            <v>6.7374710231550132</v>
          </cell>
          <cell r="O183">
            <v>15.963747351341183</v>
          </cell>
          <cell r="P183">
            <v>0.25808422306434553</v>
          </cell>
          <cell r="Q183">
            <v>0</v>
          </cell>
          <cell r="R183">
            <v>0</v>
          </cell>
          <cell r="S183">
            <v>48.031152531369443</v>
          </cell>
        </row>
        <row r="184">
          <cell r="D184">
            <v>1640</v>
          </cell>
          <cell r="E184" t="str">
            <v>CFL42</v>
          </cell>
          <cell r="F184">
            <v>728.92699182000001</v>
          </cell>
          <cell r="G184">
            <v>466.30079999999998</v>
          </cell>
          <cell r="H184">
            <v>109.49036035000002</v>
          </cell>
          <cell r="I184">
            <v>3.2000000000000006</v>
          </cell>
          <cell r="J184">
            <v>259.42619182000004</v>
          </cell>
          <cell r="K184">
            <v>0</v>
          </cell>
          <cell r="L184">
            <v>0</v>
          </cell>
          <cell r="M184">
            <v>37.607774900713359</v>
          </cell>
          <cell r="N184">
            <v>6.7374710231550132</v>
          </cell>
          <cell r="O184">
            <v>15.963747351341183</v>
          </cell>
          <cell r="P184">
            <v>0.25808422306434553</v>
          </cell>
          <cell r="Q184">
            <v>0</v>
          </cell>
          <cell r="R184">
            <v>0</v>
          </cell>
          <cell r="S184">
            <v>60.567077498273903</v>
          </cell>
        </row>
        <row r="185">
          <cell r="D185">
            <v>1650</v>
          </cell>
          <cell r="E185" t="str">
            <v>CFL42</v>
          </cell>
          <cell r="F185">
            <v>884.36059182000008</v>
          </cell>
          <cell r="G185">
            <v>621.73439999999994</v>
          </cell>
          <cell r="H185">
            <v>109.49036035000002</v>
          </cell>
          <cell r="I185">
            <v>3.2000000000000006</v>
          </cell>
          <cell r="J185">
            <v>259.42619182000004</v>
          </cell>
          <cell r="K185">
            <v>0</v>
          </cell>
          <cell r="L185">
            <v>0</v>
          </cell>
          <cell r="M185">
            <v>50.143699867617805</v>
          </cell>
          <cell r="N185">
            <v>6.7374710231550132</v>
          </cell>
          <cell r="O185">
            <v>15.963747351341183</v>
          </cell>
          <cell r="P185">
            <v>0.25808422306434553</v>
          </cell>
          <cell r="Q185">
            <v>0</v>
          </cell>
          <cell r="R185">
            <v>0</v>
          </cell>
          <cell r="S185">
            <v>73.103002465178349</v>
          </cell>
        </row>
        <row r="186">
          <cell r="D186">
            <v>1660</v>
          </cell>
          <cell r="E186" t="str">
            <v>CFL42</v>
          </cell>
          <cell r="F186">
            <v>1298.2058783061516</v>
          </cell>
          <cell r="G186">
            <v>155.43359999999998</v>
          </cell>
          <cell r="H186">
            <v>109.49036035000002</v>
          </cell>
          <cell r="I186">
            <v>3.2000000000000006</v>
          </cell>
          <cell r="J186">
            <v>259.42619182000004</v>
          </cell>
          <cell r="K186">
            <v>880.14608648615149</v>
          </cell>
          <cell r="L186">
            <v>254.88789865000001</v>
          </cell>
          <cell r="M186">
            <v>12.535924966904451</v>
          </cell>
          <cell r="N186">
            <v>6.7374710231550132</v>
          </cell>
          <cell r="O186">
            <v>15.963747351341183</v>
          </cell>
          <cell r="P186">
            <v>0.25808422306434553</v>
          </cell>
          <cell r="Q186">
            <v>54.159642318171734</v>
          </cell>
          <cell r="R186">
            <v>15.684484239687196</v>
          </cell>
          <cell r="S186">
            <v>105.33935412232391</v>
          </cell>
        </row>
        <row r="187">
          <cell r="D187">
            <v>1670</v>
          </cell>
          <cell r="E187" t="str">
            <v>CFL42</v>
          </cell>
          <cell r="F187">
            <v>1453.6394783061514</v>
          </cell>
          <cell r="G187">
            <v>310.86719999999997</v>
          </cell>
          <cell r="H187">
            <v>109.49036035000002</v>
          </cell>
          <cell r="I187">
            <v>3.2000000000000006</v>
          </cell>
          <cell r="J187">
            <v>259.42619182000004</v>
          </cell>
          <cell r="K187">
            <v>880.14608648615149</v>
          </cell>
          <cell r="L187">
            <v>254.88789865000001</v>
          </cell>
          <cell r="M187">
            <v>25.071849933808902</v>
          </cell>
          <cell r="N187">
            <v>6.7374710231550132</v>
          </cell>
          <cell r="O187">
            <v>15.963747351341183</v>
          </cell>
          <cell r="P187">
            <v>0.25808422306434553</v>
          </cell>
          <cell r="Q187">
            <v>54.159642318171734</v>
          </cell>
          <cell r="R187">
            <v>15.684484239687196</v>
          </cell>
          <cell r="S187">
            <v>117.87527908922837</v>
          </cell>
        </row>
        <row r="188">
          <cell r="D188">
            <v>1680</v>
          </cell>
          <cell r="E188" t="str">
            <v>CFL42</v>
          </cell>
          <cell r="F188">
            <v>1609.0730783061515</v>
          </cell>
          <cell r="G188">
            <v>466.30079999999998</v>
          </cell>
          <cell r="H188">
            <v>109.49036035000002</v>
          </cell>
          <cell r="I188">
            <v>3.2000000000000006</v>
          </cell>
          <cell r="J188">
            <v>259.42619182000004</v>
          </cell>
          <cell r="K188">
            <v>880.14608648615149</v>
          </cell>
          <cell r="L188">
            <v>254.88789865000001</v>
          </cell>
          <cell r="M188">
            <v>37.607774900713359</v>
          </cell>
          <cell r="N188">
            <v>6.7374710231550132</v>
          </cell>
          <cell r="O188">
            <v>15.963747351341183</v>
          </cell>
          <cell r="P188">
            <v>0.25808422306434553</v>
          </cell>
          <cell r="Q188">
            <v>54.159642318171734</v>
          </cell>
          <cell r="R188">
            <v>15.684484239687196</v>
          </cell>
          <cell r="S188">
            <v>130.41120405613285</v>
          </cell>
        </row>
        <row r="189">
          <cell r="D189">
            <v>1690</v>
          </cell>
          <cell r="E189" t="str">
            <v>CFL42</v>
          </cell>
          <cell r="F189">
            <v>1764.5066783061516</v>
          </cell>
          <cell r="G189">
            <v>621.73439999999994</v>
          </cell>
          <cell r="H189">
            <v>109.49036035000002</v>
          </cell>
          <cell r="I189">
            <v>3.2000000000000006</v>
          </cell>
          <cell r="J189">
            <v>259.42619182000004</v>
          </cell>
          <cell r="K189">
            <v>880.14608648615149</v>
          </cell>
          <cell r="L189">
            <v>254.88789865000001</v>
          </cell>
          <cell r="M189">
            <v>50.143699867617805</v>
          </cell>
          <cell r="N189">
            <v>6.7374710231550132</v>
          </cell>
          <cell r="O189">
            <v>15.963747351341183</v>
          </cell>
          <cell r="P189">
            <v>0.25808422306434553</v>
          </cell>
          <cell r="Q189">
            <v>54.159642318171734</v>
          </cell>
          <cell r="R189">
            <v>15.684484239687196</v>
          </cell>
          <cell r="S189">
            <v>142.94712902303729</v>
          </cell>
        </row>
        <row r="190">
          <cell r="D190">
            <v>1700</v>
          </cell>
          <cell r="E190" t="str">
            <v>CFL42</v>
          </cell>
          <cell r="F190">
            <v>2210.3011792870507</v>
          </cell>
          <cell r="G190">
            <v>155.43359999999998</v>
          </cell>
          <cell r="H190">
            <v>109.49036035000002</v>
          </cell>
          <cell r="I190">
            <v>3.2000000000000006</v>
          </cell>
          <cell r="J190">
            <v>0</v>
          </cell>
          <cell r="K190">
            <v>2051.6675792870506</v>
          </cell>
          <cell r="L190">
            <v>254.88789865000001</v>
          </cell>
          <cell r="M190">
            <v>12.535924966904451</v>
          </cell>
          <cell r="N190">
            <v>6.7374710231550132</v>
          </cell>
          <cell r="O190">
            <v>0</v>
          </cell>
          <cell r="P190">
            <v>0.25808422306434553</v>
          </cell>
          <cell r="Q190">
            <v>126.24902156140446</v>
          </cell>
          <cell r="R190">
            <v>15.684484239687196</v>
          </cell>
          <cell r="S190">
            <v>161.46498601421547</v>
          </cell>
        </row>
        <row r="191">
          <cell r="D191">
            <v>1710</v>
          </cell>
          <cell r="E191" t="str">
            <v>CFL42</v>
          </cell>
          <cell r="F191">
            <v>2365.7347792870505</v>
          </cell>
          <cell r="G191">
            <v>310.86719999999997</v>
          </cell>
          <cell r="H191">
            <v>109.49036035000002</v>
          </cell>
          <cell r="I191">
            <v>3.2000000000000006</v>
          </cell>
          <cell r="J191">
            <v>0</v>
          </cell>
          <cell r="K191">
            <v>2051.6675792870506</v>
          </cell>
          <cell r="L191">
            <v>254.88789865000001</v>
          </cell>
          <cell r="M191">
            <v>25.071849933808902</v>
          </cell>
          <cell r="N191">
            <v>6.7374710231550132</v>
          </cell>
          <cell r="O191">
            <v>0</v>
          </cell>
          <cell r="P191">
            <v>0.25808422306434553</v>
          </cell>
          <cell r="Q191">
            <v>126.24902156140446</v>
          </cell>
          <cell r="R191">
            <v>15.684484239687196</v>
          </cell>
          <cell r="S191">
            <v>174.00091098111994</v>
          </cell>
        </row>
        <row r="192">
          <cell r="D192">
            <v>1720</v>
          </cell>
          <cell r="E192" t="str">
            <v>CFL42</v>
          </cell>
          <cell r="F192">
            <v>2521.1683792870504</v>
          </cell>
          <cell r="G192">
            <v>466.30079999999998</v>
          </cell>
          <cell r="H192">
            <v>109.49036035000002</v>
          </cell>
          <cell r="I192">
            <v>3.2000000000000006</v>
          </cell>
          <cell r="J192">
            <v>0</v>
          </cell>
          <cell r="K192">
            <v>2051.6675792870506</v>
          </cell>
          <cell r="L192">
            <v>254.88789865000001</v>
          </cell>
          <cell r="M192">
            <v>37.607774900713359</v>
          </cell>
          <cell r="N192">
            <v>6.7374710231550132</v>
          </cell>
          <cell r="O192">
            <v>0</v>
          </cell>
          <cell r="P192">
            <v>0.25808422306434553</v>
          </cell>
          <cell r="Q192">
            <v>126.24902156140446</v>
          </cell>
          <cell r="R192">
            <v>15.684484239687196</v>
          </cell>
          <cell r="S192">
            <v>186.53683594802439</v>
          </cell>
        </row>
        <row r="193">
          <cell r="D193">
            <v>1730</v>
          </cell>
          <cell r="E193" t="str">
            <v>CFL42</v>
          </cell>
          <cell r="F193">
            <v>2676.6019792870507</v>
          </cell>
          <cell r="G193">
            <v>621.73439999999994</v>
          </cell>
          <cell r="H193">
            <v>109.49036035000002</v>
          </cell>
          <cell r="I193">
            <v>3.2000000000000006</v>
          </cell>
          <cell r="J193">
            <v>0</v>
          </cell>
          <cell r="K193">
            <v>2051.6675792870506</v>
          </cell>
          <cell r="L193">
            <v>254.88789865000001</v>
          </cell>
          <cell r="M193">
            <v>50.143699867617805</v>
          </cell>
          <cell r="N193">
            <v>6.7374710231550132</v>
          </cell>
          <cell r="O193">
            <v>0</v>
          </cell>
          <cell r="P193">
            <v>0.25808422306434553</v>
          </cell>
          <cell r="Q193">
            <v>126.24902156140446</v>
          </cell>
          <cell r="R193">
            <v>15.684484239687196</v>
          </cell>
          <cell r="S193">
            <v>199.07276091492884</v>
          </cell>
        </row>
        <row r="194">
          <cell r="D194">
            <v>1740</v>
          </cell>
          <cell r="E194" t="str">
            <v>T5_2x14W</v>
          </cell>
          <cell r="F194">
            <v>528.15859182000008</v>
          </cell>
          <cell r="G194">
            <v>265.5324</v>
          </cell>
          <cell r="H194">
            <v>109.49036035000002</v>
          </cell>
          <cell r="I194">
            <v>3.2000000000000006</v>
          </cell>
          <cell r="J194">
            <v>259.42619182000004</v>
          </cell>
          <cell r="K194">
            <v>0</v>
          </cell>
          <cell r="L194">
            <v>0</v>
          </cell>
          <cell r="M194">
            <v>21.41553848512844</v>
          </cell>
          <cell r="N194">
            <v>6.7374710231550132</v>
          </cell>
          <cell r="O194">
            <v>15.963747351341183</v>
          </cell>
          <cell r="P194">
            <v>0.25808422306434553</v>
          </cell>
          <cell r="Q194">
            <v>0</v>
          </cell>
          <cell r="R194">
            <v>0</v>
          </cell>
          <cell r="S194">
            <v>44.374841082688981</v>
          </cell>
        </row>
        <row r="195">
          <cell r="D195">
            <v>1750</v>
          </cell>
          <cell r="E195" t="str">
            <v>T5_2x14W</v>
          </cell>
          <cell r="F195">
            <v>793.69099182000014</v>
          </cell>
          <cell r="G195">
            <v>531.06479999999999</v>
          </cell>
          <cell r="H195">
            <v>109.49036035000002</v>
          </cell>
          <cell r="I195">
            <v>3.2000000000000006</v>
          </cell>
          <cell r="J195">
            <v>259.42619182000004</v>
          </cell>
          <cell r="K195">
            <v>0</v>
          </cell>
          <cell r="L195">
            <v>0</v>
          </cell>
          <cell r="M195">
            <v>42.831076970256881</v>
          </cell>
          <cell r="N195">
            <v>6.7374710231550132</v>
          </cell>
          <cell r="O195">
            <v>15.963747351341183</v>
          </cell>
          <cell r="P195">
            <v>0.25808422306434553</v>
          </cell>
          <cell r="Q195">
            <v>0</v>
          </cell>
          <cell r="R195">
            <v>0</v>
          </cell>
          <cell r="S195">
            <v>65.790379567817425</v>
          </cell>
        </row>
        <row r="196">
          <cell r="D196">
            <v>1760</v>
          </cell>
          <cell r="E196" t="str">
            <v>T5_2x14W</v>
          </cell>
          <cell r="F196">
            <v>1059.22339182</v>
          </cell>
          <cell r="G196">
            <v>796.59719999999993</v>
          </cell>
          <cell r="H196">
            <v>109.49036035000002</v>
          </cell>
          <cell r="I196">
            <v>3.2000000000000006</v>
          </cell>
          <cell r="J196">
            <v>259.42619182000004</v>
          </cell>
          <cell r="K196">
            <v>0</v>
          </cell>
          <cell r="L196">
            <v>0</v>
          </cell>
          <cell r="M196">
            <v>64.24661545538531</v>
          </cell>
          <cell r="N196">
            <v>6.7374710231550132</v>
          </cell>
          <cell r="O196">
            <v>15.963747351341183</v>
          </cell>
          <cell r="P196">
            <v>0.25808422306434553</v>
          </cell>
          <cell r="Q196">
            <v>0</v>
          </cell>
          <cell r="R196">
            <v>0</v>
          </cell>
          <cell r="S196">
            <v>87.205918052945847</v>
          </cell>
        </row>
        <row r="197">
          <cell r="D197">
            <v>1770</v>
          </cell>
          <cell r="E197" t="str">
            <v>T5_2x14W</v>
          </cell>
          <cell r="F197">
            <v>1324.75579182</v>
          </cell>
          <cell r="G197">
            <v>1062.1296</v>
          </cell>
          <cell r="H197">
            <v>109.49036035000002</v>
          </cell>
          <cell r="I197">
            <v>3.2000000000000006</v>
          </cell>
          <cell r="J197">
            <v>259.42619182000004</v>
          </cell>
          <cell r="K197">
            <v>0</v>
          </cell>
          <cell r="L197">
            <v>0</v>
          </cell>
          <cell r="M197">
            <v>85.662153940513761</v>
          </cell>
          <cell r="N197">
            <v>6.7374710231550132</v>
          </cell>
          <cell r="O197">
            <v>15.963747351341183</v>
          </cell>
          <cell r="P197">
            <v>0.25808422306434553</v>
          </cell>
          <cell r="Q197">
            <v>0</v>
          </cell>
          <cell r="R197">
            <v>0</v>
          </cell>
          <cell r="S197">
            <v>108.6214565380743</v>
          </cell>
        </row>
        <row r="198">
          <cell r="D198">
            <v>1780</v>
          </cell>
          <cell r="E198" t="str">
            <v>T5_2x14W</v>
          </cell>
          <cell r="F198">
            <v>1408.3046783061516</v>
          </cell>
          <cell r="G198">
            <v>265.5324</v>
          </cell>
          <cell r="H198">
            <v>109.49036035000002</v>
          </cell>
          <cell r="I198">
            <v>3.2000000000000006</v>
          </cell>
          <cell r="J198">
            <v>259.42619182000004</v>
          </cell>
          <cell r="K198">
            <v>880.14608648615149</v>
          </cell>
          <cell r="L198">
            <v>254.88789865000001</v>
          </cell>
          <cell r="M198">
            <v>21.41553848512844</v>
          </cell>
          <cell r="N198">
            <v>6.7374710231550132</v>
          </cell>
          <cell r="O198">
            <v>15.963747351341183</v>
          </cell>
          <cell r="P198">
            <v>0.25808422306434553</v>
          </cell>
          <cell r="Q198">
            <v>54.159642318171734</v>
          </cell>
          <cell r="R198">
            <v>15.684484239687196</v>
          </cell>
          <cell r="S198">
            <v>114.21896764054792</v>
          </cell>
        </row>
        <row r="199">
          <cell r="D199">
            <v>1790</v>
          </cell>
          <cell r="E199" t="str">
            <v>T5_2x14W</v>
          </cell>
          <cell r="F199">
            <v>1673.8370783061516</v>
          </cell>
          <cell r="G199">
            <v>531.06479999999999</v>
          </cell>
          <cell r="H199">
            <v>109.49036035000002</v>
          </cell>
          <cell r="I199">
            <v>3.2000000000000006</v>
          </cell>
          <cell r="J199">
            <v>259.42619182000004</v>
          </cell>
          <cell r="K199">
            <v>880.14608648615149</v>
          </cell>
          <cell r="L199">
            <v>254.88789865000001</v>
          </cell>
          <cell r="M199">
            <v>42.831076970256881</v>
          </cell>
          <cell r="N199">
            <v>6.7374710231550132</v>
          </cell>
          <cell r="O199">
            <v>15.963747351341183</v>
          </cell>
          <cell r="P199">
            <v>0.25808422306434553</v>
          </cell>
          <cell r="Q199">
            <v>54.159642318171734</v>
          </cell>
          <cell r="R199">
            <v>15.684484239687196</v>
          </cell>
          <cell r="S199">
            <v>135.63450612567635</v>
          </cell>
        </row>
        <row r="200">
          <cell r="D200">
            <v>1800</v>
          </cell>
          <cell r="E200" t="str">
            <v>T5_2x14W</v>
          </cell>
          <cell r="F200">
            <v>1939.3694783061514</v>
          </cell>
          <cell r="G200">
            <v>796.59719999999993</v>
          </cell>
          <cell r="H200">
            <v>109.49036035000002</v>
          </cell>
          <cell r="I200">
            <v>3.2000000000000006</v>
          </cell>
          <cell r="J200">
            <v>259.42619182000004</v>
          </cell>
          <cell r="K200">
            <v>880.14608648615149</v>
          </cell>
          <cell r="L200">
            <v>254.88789865000001</v>
          </cell>
          <cell r="M200">
            <v>64.24661545538531</v>
          </cell>
          <cell r="N200">
            <v>6.7374710231550132</v>
          </cell>
          <cell r="O200">
            <v>15.963747351341183</v>
          </cell>
          <cell r="P200">
            <v>0.25808422306434553</v>
          </cell>
          <cell r="Q200">
            <v>54.159642318171734</v>
          </cell>
          <cell r="R200">
            <v>15.684484239687196</v>
          </cell>
          <cell r="S200">
            <v>157.05004461080478</v>
          </cell>
        </row>
        <row r="201">
          <cell r="D201">
            <v>1810</v>
          </cell>
          <cell r="E201" t="str">
            <v>T5_2x14W</v>
          </cell>
          <cell r="F201">
            <v>2204.9018783061515</v>
          </cell>
          <cell r="G201">
            <v>1062.1296</v>
          </cell>
          <cell r="H201">
            <v>109.49036035000002</v>
          </cell>
          <cell r="I201">
            <v>3.2000000000000006</v>
          </cell>
          <cell r="J201">
            <v>259.42619182000004</v>
          </cell>
          <cell r="K201">
            <v>880.14608648615149</v>
          </cell>
          <cell r="L201">
            <v>254.88789865000001</v>
          </cell>
          <cell r="M201">
            <v>85.662153940513761</v>
          </cell>
          <cell r="N201">
            <v>6.7374710231550132</v>
          </cell>
          <cell r="O201">
            <v>15.963747351341183</v>
          </cell>
          <cell r="P201">
            <v>0.25808422306434553</v>
          </cell>
          <cell r="Q201">
            <v>54.159642318171734</v>
          </cell>
          <cell r="R201">
            <v>15.684484239687196</v>
          </cell>
          <cell r="S201">
            <v>178.46558309593325</v>
          </cell>
        </row>
        <row r="202">
          <cell r="D202">
            <v>1820</v>
          </cell>
          <cell r="E202" t="str">
            <v>T5_2x14W</v>
          </cell>
          <cell r="F202">
            <v>2320.3999792870504</v>
          </cell>
          <cell r="G202">
            <v>265.5324</v>
          </cell>
          <cell r="H202">
            <v>109.49036035000002</v>
          </cell>
          <cell r="I202">
            <v>3.2000000000000006</v>
          </cell>
          <cell r="J202">
            <v>0</v>
          </cell>
          <cell r="K202">
            <v>2051.6675792870506</v>
          </cell>
          <cell r="L202">
            <v>254.88789865000001</v>
          </cell>
          <cell r="M202">
            <v>21.41553848512844</v>
          </cell>
          <cell r="N202">
            <v>6.7374710231550132</v>
          </cell>
          <cell r="O202">
            <v>0</v>
          </cell>
          <cell r="P202">
            <v>0.25808422306434553</v>
          </cell>
          <cell r="Q202">
            <v>126.24902156140446</v>
          </cell>
          <cell r="R202">
            <v>15.684484239687196</v>
          </cell>
          <cell r="S202">
            <v>170.34459953243947</v>
          </cell>
        </row>
        <row r="203">
          <cell r="D203">
            <v>1830</v>
          </cell>
          <cell r="E203" t="str">
            <v>T5_2x14W</v>
          </cell>
          <cell r="F203">
            <v>2585.9323792870505</v>
          </cell>
          <cell r="G203">
            <v>531.06479999999999</v>
          </cell>
          <cell r="H203">
            <v>109.49036035000002</v>
          </cell>
          <cell r="I203">
            <v>3.2000000000000006</v>
          </cell>
          <cell r="J203">
            <v>0</v>
          </cell>
          <cell r="K203">
            <v>2051.6675792870506</v>
          </cell>
          <cell r="L203">
            <v>254.88789865000001</v>
          </cell>
          <cell r="M203">
            <v>42.831076970256881</v>
          </cell>
          <cell r="N203">
            <v>6.7374710231550132</v>
          </cell>
          <cell r="O203">
            <v>0</v>
          </cell>
          <cell r="P203">
            <v>0.25808422306434553</v>
          </cell>
          <cell r="Q203">
            <v>126.24902156140446</v>
          </cell>
          <cell r="R203">
            <v>15.684484239687196</v>
          </cell>
          <cell r="S203">
            <v>191.7601380175679</v>
          </cell>
        </row>
        <row r="204">
          <cell r="D204">
            <v>1840</v>
          </cell>
          <cell r="E204" t="str">
            <v>T5_2x14W</v>
          </cell>
          <cell r="F204">
            <v>2851.4647792870505</v>
          </cell>
          <cell r="G204">
            <v>796.59719999999993</v>
          </cell>
          <cell r="H204">
            <v>109.49036035000002</v>
          </cell>
          <cell r="I204">
            <v>3.2000000000000006</v>
          </cell>
          <cell r="J204">
            <v>0</v>
          </cell>
          <cell r="K204">
            <v>2051.6675792870506</v>
          </cell>
          <cell r="L204">
            <v>254.88789865000001</v>
          </cell>
          <cell r="M204">
            <v>64.24661545538531</v>
          </cell>
          <cell r="N204">
            <v>6.7374710231550132</v>
          </cell>
          <cell r="O204">
            <v>0</v>
          </cell>
          <cell r="P204">
            <v>0.25808422306434553</v>
          </cell>
          <cell r="Q204">
            <v>126.24902156140446</v>
          </cell>
          <cell r="R204">
            <v>15.684484239687196</v>
          </cell>
          <cell r="S204">
            <v>213.17567650269632</v>
          </cell>
        </row>
        <row r="205">
          <cell r="D205">
            <v>1850</v>
          </cell>
          <cell r="E205" t="str">
            <v>T5_2x14W</v>
          </cell>
          <cell r="F205">
            <v>3116.9971792870506</v>
          </cell>
          <cell r="G205">
            <v>1062.1296</v>
          </cell>
          <cell r="H205">
            <v>109.49036035000002</v>
          </cell>
          <cell r="I205">
            <v>3.2000000000000006</v>
          </cell>
          <cell r="J205">
            <v>0</v>
          </cell>
          <cell r="K205">
            <v>2051.6675792870506</v>
          </cell>
          <cell r="L205">
            <v>254.88789865000001</v>
          </cell>
          <cell r="M205">
            <v>85.662153940513761</v>
          </cell>
          <cell r="N205">
            <v>6.7374710231550132</v>
          </cell>
          <cell r="O205">
            <v>0</v>
          </cell>
          <cell r="P205">
            <v>0.25808422306434553</v>
          </cell>
          <cell r="Q205">
            <v>126.24902156140446</v>
          </cell>
          <cell r="R205">
            <v>15.684484239687196</v>
          </cell>
          <cell r="S205">
            <v>234.5912149878248</v>
          </cell>
        </row>
        <row r="206">
          <cell r="D206">
            <v>1860</v>
          </cell>
          <cell r="E206" t="str">
            <v>T5_2x24W</v>
          </cell>
          <cell r="F206">
            <v>566.58523181999999</v>
          </cell>
          <cell r="G206">
            <v>303.95904000000002</v>
          </cell>
          <cell r="H206">
            <v>109.49036035000002</v>
          </cell>
          <cell r="I206">
            <v>3.2000000000000006</v>
          </cell>
          <cell r="J206">
            <v>259.42619182000004</v>
          </cell>
          <cell r="K206">
            <v>0</v>
          </cell>
          <cell r="L206">
            <v>0</v>
          </cell>
          <cell r="M206">
            <v>24.514697713057597</v>
          </cell>
          <cell r="N206">
            <v>6.7374710231550132</v>
          </cell>
          <cell r="O206">
            <v>15.963747351341183</v>
          </cell>
          <cell r="P206">
            <v>0.25808422306434553</v>
          </cell>
          <cell r="Q206">
            <v>0</v>
          </cell>
          <cell r="R206">
            <v>0</v>
          </cell>
          <cell r="S206">
            <v>47.474000310618138</v>
          </cell>
        </row>
        <row r="207">
          <cell r="D207">
            <v>1870</v>
          </cell>
          <cell r="E207" t="str">
            <v>T5_2x24W</v>
          </cell>
          <cell r="F207">
            <v>870.54427182000018</v>
          </cell>
          <cell r="G207">
            <v>607.91808000000003</v>
          </cell>
          <cell r="H207">
            <v>109.49036035000002</v>
          </cell>
          <cell r="I207">
            <v>3.2000000000000006</v>
          </cell>
          <cell r="J207">
            <v>259.42619182000004</v>
          </cell>
          <cell r="K207">
            <v>0</v>
          </cell>
          <cell r="L207">
            <v>0</v>
          </cell>
          <cell r="M207">
            <v>49.029395426115194</v>
          </cell>
          <cell r="N207">
            <v>6.7374710231550132</v>
          </cell>
          <cell r="O207">
            <v>15.963747351341183</v>
          </cell>
          <cell r="P207">
            <v>0.25808422306434553</v>
          </cell>
          <cell r="Q207">
            <v>0</v>
          </cell>
          <cell r="R207">
            <v>0</v>
          </cell>
          <cell r="S207">
            <v>71.988698023675738</v>
          </cell>
        </row>
        <row r="208">
          <cell r="D208">
            <v>1880</v>
          </cell>
          <cell r="E208" t="str">
            <v>T5_2x24W</v>
          </cell>
          <cell r="F208">
            <v>1174.5033118200001</v>
          </cell>
          <cell r="G208">
            <v>911.8771200000001</v>
          </cell>
          <cell r="H208">
            <v>109.49036035000002</v>
          </cell>
          <cell r="I208">
            <v>3.2000000000000006</v>
          </cell>
          <cell r="J208">
            <v>259.42619182000004</v>
          </cell>
          <cell r="K208">
            <v>0</v>
          </cell>
          <cell r="L208">
            <v>0</v>
          </cell>
          <cell r="M208">
            <v>73.544093139172801</v>
          </cell>
          <cell r="N208">
            <v>6.7374710231550132</v>
          </cell>
          <cell r="O208">
            <v>15.963747351341183</v>
          </cell>
          <cell r="P208">
            <v>0.25808422306434553</v>
          </cell>
          <cell r="Q208">
            <v>0</v>
          </cell>
          <cell r="R208">
            <v>0</v>
          </cell>
          <cell r="S208">
            <v>96.503395736733339</v>
          </cell>
        </row>
        <row r="209">
          <cell r="D209">
            <v>1890</v>
          </cell>
          <cell r="E209" t="str">
            <v>T5_2x24W</v>
          </cell>
          <cell r="F209">
            <v>1478.4623518200001</v>
          </cell>
          <cell r="G209">
            <v>1215.8361600000001</v>
          </cell>
          <cell r="H209">
            <v>109.49036035000002</v>
          </cell>
          <cell r="I209">
            <v>3.2000000000000006</v>
          </cell>
          <cell r="J209">
            <v>259.42619182000004</v>
          </cell>
          <cell r="K209">
            <v>0</v>
          </cell>
          <cell r="L209">
            <v>0</v>
          </cell>
          <cell r="M209">
            <v>98.058790852230388</v>
          </cell>
          <cell r="N209">
            <v>6.7374710231550132</v>
          </cell>
          <cell r="O209">
            <v>15.963747351341183</v>
          </cell>
          <cell r="P209">
            <v>0.25808422306434553</v>
          </cell>
          <cell r="Q209">
            <v>0</v>
          </cell>
          <cell r="R209">
            <v>0</v>
          </cell>
          <cell r="S209">
            <v>121.01809344979092</v>
          </cell>
        </row>
        <row r="210">
          <cell r="D210">
            <v>1900</v>
          </cell>
          <cell r="E210" t="str">
            <v>T5_2x24W</v>
          </cell>
          <cell r="F210">
            <v>1446.7313183061515</v>
          </cell>
          <cell r="G210">
            <v>303.95904000000002</v>
          </cell>
          <cell r="H210">
            <v>109.49036035000002</v>
          </cell>
          <cell r="I210">
            <v>3.2000000000000006</v>
          </cell>
          <cell r="J210">
            <v>259.42619182000004</v>
          </cell>
          <cell r="K210">
            <v>880.14608648615149</v>
          </cell>
          <cell r="L210">
            <v>254.88789865000001</v>
          </cell>
          <cell r="M210">
            <v>24.514697713057597</v>
          </cell>
          <cell r="N210">
            <v>6.7374710231550132</v>
          </cell>
          <cell r="O210">
            <v>15.963747351341183</v>
          </cell>
          <cell r="P210">
            <v>0.25808422306434553</v>
          </cell>
          <cell r="Q210">
            <v>54.159642318171734</v>
          </cell>
          <cell r="R210">
            <v>15.684484239687196</v>
          </cell>
          <cell r="S210">
            <v>117.31812686847707</v>
          </cell>
        </row>
        <row r="211">
          <cell r="D211">
            <v>1910</v>
          </cell>
          <cell r="E211" t="str">
            <v>T5_2x24W</v>
          </cell>
          <cell r="F211">
            <v>1750.6903583061517</v>
          </cell>
          <cell r="G211">
            <v>607.91808000000003</v>
          </cell>
          <cell r="H211">
            <v>109.49036035000002</v>
          </cell>
          <cell r="I211">
            <v>3.2000000000000006</v>
          </cell>
          <cell r="J211">
            <v>259.42619182000004</v>
          </cell>
          <cell r="K211">
            <v>880.14608648615149</v>
          </cell>
          <cell r="L211">
            <v>254.88789865000001</v>
          </cell>
          <cell r="M211">
            <v>49.029395426115194</v>
          </cell>
          <cell r="N211">
            <v>6.7374710231550132</v>
          </cell>
          <cell r="O211">
            <v>15.963747351341183</v>
          </cell>
          <cell r="P211">
            <v>0.25808422306434553</v>
          </cell>
          <cell r="Q211">
            <v>54.159642318171734</v>
          </cell>
          <cell r="R211">
            <v>15.684484239687196</v>
          </cell>
          <cell r="S211">
            <v>141.83282458153468</v>
          </cell>
        </row>
        <row r="212">
          <cell r="D212">
            <v>1920</v>
          </cell>
          <cell r="E212" t="str">
            <v>T5_2x24W</v>
          </cell>
          <cell r="F212">
            <v>2054.6493983061519</v>
          </cell>
          <cell r="G212">
            <v>911.8771200000001</v>
          </cell>
          <cell r="H212">
            <v>109.49036035000002</v>
          </cell>
          <cell r="I212">
            <v>3.2000000000000006</v>
          </cell>
          <cell r="J212">
            <v>259.42619182000004</v>
          </cell>
          <cell r="K212">
            <v>880.14608648615149</v>
          </cell>
          <cell r="L212">
            <v>254.88789865000001</v>
          </cell>
          <cell r="M212">
            <v>73.544093139172801</v>
          </cell>
          <cell r="N212">
            <v>6.7374710231550132</v>
          </cell>
          <cell r="O212">
            <v>15.963747351341183</v>
          </cell>
          <cell r="P212">
            <v>0.25808422306434553</v>
          </cell>
          <cell r="Q212">
            <v>54.159642318171734</v>
          </cell>
          <cell r="R212">
            <v>15.684484239687196</v>
          </cell>
          <cell r="S212">
            <v>166.3475222945923</v>
          </cell>
        </row>
        <row r="213">
          <cell r="D213">
            <v>1930</v>
          </cell>
          <cell r="E213" t="str">
            <v>T5_2x24W</v>
          </cell>
          <cell r="F213">
            <v>2358.6084383061516</v>
          </cell>
          <cell r="G213">
            <v>1215.8361600000001</v>
          </cell>
          <cell r="H213">
            <v>109.49036035000002</v>
          </cell>
          <cell r="I213">
            <v>3.2000000000000006</v>
          </cell>
          <cell r="J213">
            <v>259.42619182000004</v>
          </cell>
          <cell r="K213">
            <v>880.14608648615149</v>
          </cell>
          <cell r="L213">
            <v>254.88789865000001</v>
          </cell>
          <cell r="M213">
            <v>98.058790852230388</v>
          </cell>
          <cell r="N213">
            <v>6.7374710231550132</v>
          </cell>
          <cell r="O213">
            <v>15.963747351341183</v>
          </cell>
          <cell r="P213">
            <v>0.25808422306434553</v>
          </cell>
          <cell r="Q213">
            <v>54.159642318171734</v>
          </cell>
          <cell r="R213">
            <v>15.684484239687196</v>
          </cell>
          <cell r="S213">
            <v>190.86222000764985</v>
          </cell>
        </row>
        <row r="214">
          <cell r="D214">
            <v>1940</v>
          </cell>
          <cell r="E214" t="str">
            <v>T5_2x24W</v>
          </cell>
          <cell r="F214">
            <v>2358.8266192870506</v>
          </cell>
          <cell r="G214">
            <v>303.95904000000002</v>
          </cell>
          <cell r="H214">
            <v>109.49036035000002</v>
          </cell>
          <cell r="I214">
            <v>3.2000000000000006</v>
          </cell>
          <cell r="J214">
            <v>0</v>
          </cell>
          <cell r="K214">
            <v>2051.6675792870506</v>
          </cell>
          <cell r="L214">
            <v>254.88789865000001</v>
          </cell>
          <cell r="M214">
            <v>24.514697713057597</v>
          </cell>
          <cell r="N214">
            <v>6.7374710231550132</v>
          </cell>
          <cell r="O214">
            <v>0</v>
          </cell>
          <cell r="P214">
            <v>0.25808422306434553</v>
          </cell>
          <cell r="Q214">
            <v>126.24902156140446</v>
          </cell>
          <cell r="R214">
            <v>15.684484239687196</v>
          </cell>
          <cell r="S214">
            <v>173.44375876036861</v>
          </cell>
        </row>
        <row r="215">
          <cell r="D215">
            <v>1950</v>
          </cell>
          <cell r="E215" t="str">
            <v>T5_2x24W</v>
          </cell>
          <cell r="F215">
            <v>2662.7856592870507</v>
          </cell>
          <cell r="G215">
            <v>607.91808000000003</v>
          </cell>
          <cell r="H215">
            <v>109.49036035000002</v>
          </cell>
          <cell r="I215">
            <v>3.2000000000000006</v>
          </cell>
          <cell r="J215">
            <v>0</v>
          </cell>
          <cell r="K215">
            <v>2051.6675792870506</v>
          </cell>
          <cell r="L215">
            <v>254.88789865000001</v>
          </cell>
          <cell r="M215">
            <v>49.029395426115194</v>
          </cell>
          <cell r="N215">
            <v>6.7374710231550132</v>
          </cell>
          <cell r="O215">
            <v>0</v>
          </cell>
          <cell r="P215">
            <v>0.25808422306434553</v>
          </cell>
          <cell r="Q215">
            <v>126.24902156140446</v>
          </cell>
          <cell r="R215">
            <v>15.684484239687196</v>
          </cell>
          <cell r="S215">
            <v>197.95845647342622</v>
          </cell>
        </row>
        <row r="216">
          <cell r="D216">
            <v>1960</v>
          </cell>
          <cell r="E216" t="str">
            <v>T5_2x24W</v>
          </cell>
          <cell r="F216">
            <v>2966.7446992870509</v>
          </cell>
          <cell r="G216">
            <v>911.8771200000001</v>
          </cell>
          <cell r="H216">
            <v>109.49036035000002</v>
          </cell>
          <cell r="I216">
            <v>3.2000000000000006</v>
          </cell>
          <cell r="J216">
            <v>0</v>
          </cell>
          <cell r="K216">
            <v>2051.6675792870506</v>
          </cell>
          <cell r="L216">
            <v>254.88789865000001</v>
          </cell>
          <cell r="M216">
            <v>73.544093139172801</v>
          </cell>
          <cell r="N216">
            <v>6.7374710231550132</v>
          </cell>
          <cell r="O216">
            <v>0</v>
          </cell>
          <cell r="P216">
            <v>0.25808422306434553</v>
          </cell>
          <cell r="Q216">
            <v>126.24902156140446</v>
          </cell>
          <cell r="R216">
            <v>15.684484239687196</v>
          </cell>
          <cell r="S216">
            <v>222.47315418648384</v>
          </cell>
        </row>
        <row r="217">
          <cell r="D217">
            <v>1970</v>
          </cell>
          <cell r="E217" t="str">
            <v>T5_2x24W</v>
          </cell>
          <cell r="F217">
            <v>3270.7037392870507</v>
          </cell>
          <cell r="G217">
            <v>1215.8361600000001</v>
          </cell>
          <cell r="H217">
            <v>109.49036035000002</v>
          </cell>
          <cell r="I217">
            <v>3.2000000000000006</v>
          </cell>
          <cell r="J217">
            <v>0</v>
          </cell>
          <cell r="K217">
            <v>2051.6675792870506</v>
          </cell>
          <cell r="L217">
            <v>254.88789865000001</v>
          </cell>
          <cell r="M217">
            <v>98.058790852230388</v>
          </cell>
          <cell r="N217">
            <v>6.7374710231550132</v>
          </cell>
          <cell r="O217">
            <v>0</v>
          </cell>
          <cell r="P217">
            <v>0.25808422306434553</v>
          </cell>
          <cell r="Q217">
            <v>126.24902156140446</v>
          </cell>
          <cell r="R217">
            <v>15.684484239687196</v>
          </cell>
          <cell r="S217">
            <v>246.9878518995414</v>
          </cell>
        </row>
        <row r="218">
          <cell r="D218">
            <v>1980</v>
          </cell>
          <cell r="E218" t="str">
            <v>CFL32</v>
          </cell>
          <cell r="F218">
            <v>417.72517782</v>
          </cell>
          <cell r="G218">
            <v>155.098986</v>
          </cell>
          <cell r="H218">
            <v>109.49036035000002</v>
          </cell>
          <cell r="I218">
            <v>3.2000000000000006</v>
          </cell>
          <cell r="J218">
            <v>259.42619182000004</v>
          </cell>
          <cell r="K218">
            <v>0</v>
          </cell>
          <cell r="L218">
            <v>0</v>
          </cell>
          <cell r="M218">
            <v>12.508937906211811</v>
          </cell>
          <cell r="N218">
            <v>6.7374710231550132</v>
          </cell>
          <cell r="O218">
            <v>15.963747351341183</v>
          </cell>
          <cell r="P218">
            <v>0.25808422306434553</v>
          </cell>
          <cell r="Q218">
            <v>0</v>
          </cell>
          <cell r="R218">
            <v>0</v>
          </cell>
          <cell r="S218">
            <v>35.46824050377235</v>
          </cell>
        </row>
        <row r="219">
          <cell r="D219">
            <v>1990</v>
          </cell>
          <cell r="E219" t="str">
            <v>CFL32</v>
          </cell>
          <cell r="F219">
            <v>572.82416381999997</v>
          </cell>
          <cell r="G219">
            <v>310.19797199999999</v>
          </cell>
          <cell r="H219">
            <v>109.49036035000002</v>
          </cell>
          <cell r="I219">
            <v>3.2000000000000006</v>
          </cell>
          <cell r="J219">
            <v>259.42619182000004</v>
          </cell>
          <cell r="K219">
            <v>0</v>
          </cell>
          <cell r="L219">
            <v>0</v>
          </cell>
          <cell r="M219">
            <v>25.017875812423622</v>
          </cell>
          <cell r="N219">
            <v>6.7374710231550132</v>
          </cell>
          <cell r="O219">
            <v>15.963747351341183</v>
          </cell>
          <cell r="P219">
            <v>0.25808422306434553</v>
          </cell>
          <cell r="Q219">
            <v>0</v>
          </cell>
          <cell r="R219">
            <v>0</v>
          </cell>
          <cell r="S219">
            <v>47.977178409984162</v>
          </cell>
        </row>
        <row r="220">
          <cell r="D220">
            <v>2000</v>
          </cell>
          <cell r="E220" t="str">
            <v>CFL32</v>
          </cell>
          <cell r="F220">
            <v>727.92314982000005</v>
          </cell>
          <cell r="G220">
            <v>465.29695800000002</v>
          </cell>
          <cell r="H220">
            <v>109.49036035000002</v>
          </cell>
          <cell r="I220">
            <v>3.2000000000000006</v>
          </cell>
          <cell r="J220">
            <v>259.42619182000004</v>
          </cell>
          <cell r="K220">
            <v>0</v>
          </cell>
          <cell r="L220">
            <v>0</v>
          </cell>
          <cell r="M220">
            <v>37.526813718635438</v>
          </cell>
          <cell r="N220">
            <v>6.7374710231550132</v>
          </cell>
          <cell r="O220">
            <v>15.963747351341183</v>
          </cell>
          <cell r="P220">
            <v>0.25808422306434553</v>
          </cell>
          <cell r="Q220">
            <v>0</v>
          </cell>
          <cell r="R220">
            <v>0</v>
          </cell>
          <cell r="S220">
            <v>60.486116316195975</v>
          </cell>
        </row>
        <row r="221">
          <cell r="D221">
            <v>2010</v>
          </cell>
          <cell r="E221" t="str">
            <v>CFL32</v>
          </cell>
          <cell r="F221">
            <v>883.02213582000013</v>
          </cell>
          <cell r="G221">
            <v>620.39594399999999</v>
          </cell>
          <cell r="H221">
            <v>109.49036035000002</v>
          </cell>
          <cell r="I221">
            <v>3.2000000000000006</v>
          </cell>
          <cell r="J221">
            <v>259.42619182000004</v>
          </cell>
          <cell r="K221">
            <v>0</v>
          </cell>
          <cell r="L221">
            <v>0</v>
          </cell>
          <cell r="M221">
            <v>50.035751624847244</v>
          </cell>
          <cell r="N221">
            <v>6.7374710231550132</v>
          </cell>
          <cell r="O221">
            <v>15.963747351341183</v>
          </cell>
          <cell r="P221">
            <v>0.25808422306434553</v>
          </cell>
          <cell r="Q221">
            <v>0</v>
          </cell>
          <cell r="R221">
            <v>0</v>
          </cell>
          <cell r="S221">
            <v>72.995054222407788</v>
          </cell>
        </row>
        <row r="222">
          <cell r="D222">
            <v>2020</v>
          </cell>
          <cell r="E222" t="str">
            <v>CFL32</v>
          </cell>
          <cell r="F222">
            <v>1297.8712643061515</v>
          </cell>
          <cell r="G222">
            <v>155.098986</v>
          </cell>
          <cell r="H222">
            <v>109.49036035000002</v>
          </cell>
          <cell r="I222">
            <v>3.2000000000000006</v>
          </cell>
          <cell r="J222">
            <v>259.42619182000004</v>
          </cell>
          <cell r="K222">
            <v>880.14608648615149</v>
          </cell>
          <cell r="L222">
            <v>254.88789865000001</v>
          </cell>
          <cell r="M222">
            <v>12.508937906211811</v>
          </cell>
          <cell r="N222">
            <v>6.7374710231550132</v>
          </cell>
          <cell r="O222">
            <v>15.963747351341183</v>
          </cell>
          <cell r="P222">
            <v>0.25808422306434553</v>
          </cell>
          <cell r="Q222">
            <v>54.159642318171734</v>
          </cell>
          <cell r="R222">
            <v>15.684484239687196</v>
          </cell>
          <cell r="S222">
            <v>105.31236706163128</v>
          </cell>
        </row>
        <row r="223">
          <cell r="D223">
            <v>2030</v>
          </cell>
          <cell r="E223" t="str">
            <v>CFL32</v>
          </cell>
          <cell r="F223">
            <v>1452.9702503061515</v>
          </cell>
          <cell r="G223">
            <v>310.19797199999999</v>
          </cell>
          <cell r="H223">
            <v>109.49036035000002</v>
          </cell>
          <cell r="I223">
            <v>3.2000000000000006</v>
          </cell>
          <cell r="J223">
            <v>259.42619182000004</v>
          </cell>
          <cell r="K223">
            <v>880.14608648615149</v>
          </cell>
          <cell r="L223">
            <v>254.88789865000001</v>
          </cell>
          <cell r="M223">
            <v>25.017875812423622</v>
          </cell>
          <cell r="N223">
            <v>6.7374710231550132</v>
          </cell>
          <cell r="O223">
            <v>15.963747351341183</v>
          </cell>
          <cell r="P223">
            <v>0.25808422306434553</v>
          </cell>
          <cell r="Q223">
            <v>54.159642318171734</v>
          </cell>
          <cell r="R223">
            <v>15.684484239687196</v>
          </cell>
          <cell r="S223">
            <v>117.82130496784309</v>
          </cell>
        </row>
        <row r="224">
          <cell r="D224">
            <v>2040</v>
          </cell>
          <cell r="E224" t="str">
            <v>CFL32</v>
          </cell>
          <cell r="F224">
            <v>1608.0692363061517</v>
          </cell>
          <cell r="G224">
            <v>465.29695800000002</v>
          </cell>
          <cell r="H224">
            <v>109.49036035000002</v>
          </cell>
          <cell r="I224">
            <v>3.2000000000000006</v>
          </cell>
          <cell r="J224">
            <v>259.42619182000004</v>
          </cell>
          <cell r="K224">
            <v>880.14608648615149</v>
          </cell>
          <cell r="L224">
            <v>254.88789865000001</v>
          </cell>
          <cell r="M224">
            <v>37.526813718635438</v>
          </cell>
          <cell r="N224">
            <v>6.7374710231550132</v>
          </cell>
          <cell r="O224">
            <v>15.963747351341183</v>
          </cell>
          <cell r="P224">
            <v>0.25808422306434553</v>
          </cell>
          <cell r="Q224">
            <v>54.159642318171734</v>
          </cell>
          <cell r="R224">
            <v>15.684484239687196</v>
          </cell>
          <cell r="S224">
            <v>130.3302428740549</v>
          </cell>
        </row>
        <row r="225">
          <cell r="D225">
            <v>2050</v>
          </cell>
          <cell r="E225" t="str">
            <v>CFL32</v>
          </cell>
          <cell r="F225">
            <v>1763.1682223061516</v>
          </cell>
          <cell r="G225">
            <v>620.39594399999999</v>
          </cell>
          <cell r="H225">
            <v>109.49036035000002</v>
          </cell>
          <cell r="I225">
            <v>3.2000000000000006</v>
          </cell>
          <cell r="J225">
            <v>259.42619182000004</v>
          </cell>
          <cell r="K225">
            <v>880.14608648615149</v>
          </cell>
          <cell r="L225">
            <v>254.88789865000001</v>
          </cell>
          <cell r="M225">
            <v>50.035751624847244</v>
          </cell>
          <cell r="N225">
            <v>6.7374710231550132</v>
          </cell>
          <cell r="O225">
            <v>15.963747351341183</v>
          </cell>
          <cell r="P225">
            <v>0.25808422306434553</v>
          </cell>
          <cell r="Q225">
            <v>54.159642318171734</v>
          </cell>
          <cell r="R225">
            <v>15.684484239687196</v>
          </cell>
          <cell r="S225">
            <v>142.83918078026673</v>
          </cell>
        </row>
        <row r="226">
          <cell r="D226">
            <v>2060</v>
          </cell>
          <cell r="E226" t="str">
            <v>CFL32</v>
          </cell>
          <cell r="F226">
            <v>2209.9665652870503</v>
          </cell>
          <cell r="G226">
            <v>155.098986</v>
          </cell>
          <cell r="H226">
            <v>109.49036035000002</v>
          </cell>
          <cell r="I226">
            <v>3.2000000000000006</v>
          </cell>
          <cell r="J226">
            <v>0</v>
          </cell>
          <cell r="K226">
            <v>2051.6675792870506</v>
          </cell>
          <cell r="L226">
            <v>254.88789865000001</v>
          </cell>
          <cell r="M226">
            <v>12.508937906211811</v>
          </cell>
          <cell r="N226">
            <v>6.7374710231550132</v>
          </cell>
          <cell r="O226">
            <v>0</v>
          </cell>
          <cell r="P226">
            <v>0.25808422306434553</v>
          </cell>
          <cell r="Q226">
            <v>126.24902156140446</v>
          </cell>
          <cell r="R226">
            <v>15.684484239687196</v>
          </cell>
          <cell r="S226">
            <v>161.43799895352282</v>
          </cell>
        </row>
        <row r="227">
          <cell r="D227">
            <v>2070</v>
          </cell>
          <cell r="E227" t="str">
            <v>CFL32</v>
          </cell>
          <cell r="F227">
            <v>2365.0655512870508</v>
          </cell>
          <cell r="G227">
            <v>310.19797199999999</v>
          </cell>
          <cell r="H227">
            <v>109.49036035000002</v>
          </cell>
          <cell r="I227">
            <v>3.2000000000000006</v>
          </cell>
          <cell r="J227">
            <v>0</v>
          </cell>
          <cell r="K227">
            <v>2051.6675792870506</v>
          </cell>
          <cell r="L227">
            <v>254.88789865000001</v>
          </cell>
          <cell r="M227">
            <v>25.017875812423622</v>
          </cell>
          <cell r="N227">
            <v>6.7374710231550132</v>
          </cell>
          <cell r="O227">
            <v>0</v>
          </cell>
          <cell r="P227">
            <v>0.25808422306434553</v>
          </cell>
          <cell r="Q227">
            <v>126.24902156140446</v>
          </cell>
          <cell r="R227">
            <v>15.684484239687196</v>
          </cell>
          <cell r="S227">
            <v>173.94693685973465</v>
          </cell>
        </row>
        <row r="228">
          <cell r="D228">
            <v>2080</v>
          </cell>
          <cell r="E228" t="str">
            <v>CFL32</v>
          </cell>
          <cell r="F228">
            <v>2520.1645372870507</v>
          </cell>
          <cell r="G228">
            <v>465.29695800000002</v>
          </cell>
          <cell r="H228">
            <v>109.49036035000002</v>
          </cell>
          <cell r="I228">
            <v>3.2000000000000006</v>
          </cell>
          <cell r="J228">
            <v>0</v>
          </cell>
          <cell r="K228">
            <v>2051.6675792870506</v>
          </cell>
          <cell r="L228">
            <v>254.88789865000001</v>
          </cell>
          <cell r="M228">
            <v>37.526813718635438</v>
          </cell>
          <cell r="N228">
            <v>6.7374710231550132</v>
          </cell>
          <cell r="O228">
            <v>0</v>
          </cell>
          <cell r="P228">
            <v>0.25808422306434553</v>
          </cell>
          <cell r="Q228">
            <v>126.24902156140446</v>
          </cell>
          <cell r="R228">
            <v>15.684484239687196</v>
          </cell>
          <cell r="S228">
            <v>186.45587476594648</v>
          </cell>
        </row>
        <row r="229">
          <cell r="D229">
            <v>2090</v>
          </cell>
          <cell r="E229" t="str">
            <v>CFL32</v>
          </cell>
          <cell r="F229">
            <v>2675.2635232870507</v>
          </cell>
          <cell r="G229">
            <v>620.39594399999999</v>
          </cell>
          <cell r="H229">
            <v>109.49036035000002</v>
          </cell>
          <cell r="I229">
            <v>3.2000000000000006</v>
          </cell>
          <cell r="J229">
            <v>0</v>
          </cell>
          <cell r="K229">
            <v>2051.6675792870506</v>
          </cell>
          <cell r="L229">
            <v>254.88789865000001</v>
          </cell>
          <cell r="M229">
            <v>50.035751624847244</v>
          </cell>
          <cell r="N229">
            <v>6.7374710231550132</v>
          </cell>
          <cell r="O229">
            <v>0</v>
          </cell>
          <cell r="P229">
            <v>0.25808422306434553</v>
          </cell>
          <cell r="Q229">
            <v>126.24902156140446</v>
          </cell>
          <cell r="R229">
            <v>15.684484239687196</v>
          </cell>
          <cell r="S229">
            <v>198.96481267215827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s 9.1.14"/>
      <sheetName val="Introduction"/>
      <sheetName val="Input Data"/>
      <sheetName val="Stock"/>
      <sheetName val="TEMP - Unit Assemblies"/>
      <sheetName val="Assembly"/>
      <sheetName val="Pole Cost Model"/>
      <sheetName val="Assembled Costs"/>
      <sheetName val="SLUOS Capital Cha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D12" t="str">
            <v>Capital Code</v>
          </cell>
          <cell r="E12" t="str">
            <v>Mapped to Assembly</v>
          </cell>
          <cell r="F12" t="str">
            <v>Capital Cost Total (including corporate &amp; divisional overhead)</v>
          </cell>
          <cell r="G12" t="str">
            <v>Lantern</v>
          </cell>
          <cell r="H12" t="str">
            <v>Lantern / Bracket Design</v>
          </cell>
          <cell r="I12" t="str">
            <v>Traffic Control</v>
          </cell>
          <cell r="J12" t="str">
            <v>Bracket and wiring</v>
          </cell>
          <cell r="K12" t="str">
            <v>Pole / Column</v>
          </cell>
          <cell r="L12" t="str">
            <v>Pole /Column Design</v>
          </cell>
          <cell r="M12" t="str">
            <v>Lantern</v>
          </cell>
          <cell r="N12" t="str">
            <v>Lantern / Bracket Design</v>
          </cell>
          <cell r="O12" t="str">
            <v>Bracket and Wiring</v>
          </cell>
          <cell r="P12" t="str">
            <v>Traffic Control</v>
          </cell>
          <cell r="Q12" t="str">
            <v>Pole / Column</v>
          </cell>
          <cell r="R12" t="str">
            <v>Pole / Column Design</v>
          </cell>
          <cell r="S12" t="str">
            <v>Total</v>
          </cell>
        </row>
        <row r="13">
          <cell r="D13">
            <v>10</v>
          </cell>
          <cell r="E13" t="str">
            <v>COMPMV80W</v>
          </cell>
          <cell r="F13">
            <v>1019.8200083500001</v>
          </cell>
          <cell r="G13">
            <v>169.85338432500004</v>
          </cell>
          <cell r="H13">
            <v>148.10830022499999</v>
          </cell>
          <cell r="I13">
            <v>158.5295448</v>
          </cell>
          <cell r="J13">
            <v>543.32877900000005</v>
          </cell>
          <cell r="K13">
            <v>0</v>
          </cell>
          <cell r="L13">
            <v>0</v>
          </cell>
          <cell r="M13">
            <v>13.698899602614784</v>
          </cell>
          <cell r="N13">
            <v>9.1138194984914094</v>
          </cell>
          <cell r="O13">
            <v>33.433645600004589</v>
          </cell>
          <cell r="P13">
            <v>12.785617000766358</v>
          </cell>
          <cell r="Q13">
            <v>0</v>
          </cell>
          <cell r="R13">
            <v>0</v>
          </cell>
          <cell r="S13">
            <v>69.031981701877129</v>
          </cell>
        </row>
        <row r="14">
          <cell r="D14">
            <v>20</v>
          </cell>
          <cell r="E14" t="str">
            <v>REPMV250WHPS150W</v>
          </cell>
          <cell r="F14">
            <v>1518.549741325</v>
          </cell>
          <cell r="G14">
            <v>397.92572610000002</v>
          </cell>
          <cell r="H14">
            <v>148.10830022499999</v>
          </cell>
          <cell r="I14">
            <v>158.5295448</v>
          </cell>
          <cell r="J14">
            <v>813.98617020000006</v>
          </cell>
          <cell r="K14">
            <v>0</v>
          </cell>
          <cell r="L14">
            <v>0</v>
          </cell>
          <cell r="M14">
            <v>32.093234955573138</v>
          </cell>
          <cell r="N14">
            <v>9.1138194984914094</v>
          </cell>
          <cell r="O14">
            <v>50.088502927933099</v>
          </cell>
          <cell r="P14">
            <v>12.785617000766358</v>
          </cell>
          <cell r="Q14">
            <v>0</v>
          </cell>
          <cell r="R14">
            <v>0</v>
          </cell>
          <cell r="S14">
            <v>104.081174382764</v>
          </cell>
        </row>
        <row r="15">
          <cell r="D15">
            <v>30</v>
          </cell>
          <cell r="E15" t="str">
            <v>REPMV400WHPS250W</v>
          </cell>
          <cell r="F15">
            <v>1468.049386525</v>
          </cell>
          <cell r="G15">
            <v>347.42537130000005</v>
          </cell>
          <cell r="H15">
            <v>148.10830022499999</v>
          </cell>
          <cell r="I15">
            <v>158.5295448</v>
          </cell>
          <cell r="J15">
            <v>813.98617020000006</v>
          </cell>
          <cell r="K15">
            <v>0</v>
          </cell>
          <cell r="L15">
            <v>0</v>
          </cell>
          <cell r="M15">
            <v>28.020314695250708</v>
          </cell>
          <cell r="N15">
            <v>9.1138194984914094</v>
          </cell>
          <cell r="O15">
            <v>50.088502927933099</v>
          </cell>
          <cell r="P15">
            <v>12.785617000766358</v>
          </cell>
          <cell r="Q15">
            <v>0</v>
          </cell>
          <cell r="R15">
            <v>0</v>
          </cell>
          <cell r="S15">
            <v>100.00825412244157</v>
          </cell>
        </row>
        <row r="16">
          <cell r="D16">
            <v>40</v>
          </cell>
          <cell r="E16" t="str">
            <v>COMPHPS70W</v>
          </cell>
          <cell r="F16">
            <v>1094.4447600250001</v>
          </cell>
          <cell r="G16">
            <v>244.47813600000001</v>
          </cell>
          <cell r="H16">
            <v>148.10830022499999</v>
          </cell>
          <cell r="I16">
            <v>158.5295448</v>
          </cell>
          <cell r="J16">
            <v>543.32877900000005</v>
          </cell>
          <cell r="K16">
            <v>0</v>
          </cell>
          <cell r="L16">
            <v>0</v>
          </cell>
          <cell r="M16">
            <v>19.717484308056061</v>
          </cell>
          <cell r="N16">
            <v>9.1138194984914094</v>
          </cell>
          <cell r="O16">
            <v>33.433645600004589</v>
          </cell>
          <cell r="P16">
            <v>12.785617000766358</v>
          </cell>
          <cell r="Q16">
            <v>0</v>
          </cell>
          <cell r="R16">
            <v>0</v>
          </cell>
          <cell r="S16">
            <v>75.050566407318428</v>
          </cell>
        </row>
        <row r="17">
          <cell r="D17">
            <v>50</v>
          </cell>
          <cell r="E17" t="str">
            <v>COMPHPS150W</v>
          </cell>
          <cell r="F17">
            <v>1455.270881725</v>
          </cell>
          <cell r="G17">
            <v>334.64686649999999</v>
          </cell>
          <cell r="H17">
            <v>148.10830022499999</v>
          </cell>
          <cell r="I17">
            <v>158.5295448</v>
          </cell>
          <cell r="J17">
            <v>813.98617020000006</v>
          </cell>
          <cell r="K17">
            <v>0</v>
          </cell>
          <cell r="L17">
            <v>0</v>
          </cell>
          <cell r="M17">
            <v>26.989711419240699</v>
          </cell>
          <cell r="N17">
            <v>9.1138194984914094</v>
          </cell>
          <cell r="O17">
            <v>50.088502927933099</v>
          </cell>
          <cell r="P17">
            <v>12.785617000766358</v>
          </cell>
          <cell r="Q17">
            <v>0</v>
          </cell>
          <cell r="R17">
            <v>0</v>
          </cell>
          <cell r="S17">
            <v>98.977650846431573</v>
          </cell>
        </row>
        <row r="18">
          <cell r="D18">
            <v>60</v>
          </cell>
          <cell r="E18" t="str">
            <v>COMPHPS250W</v>
          </cell>
          <cell r="F18">
            <v>1456.8460879240001</v>
          </cell>
          <cell r="G18">
            <v>336.22207269900002</v>
          </cell>
          <cell r="H18">
            <v>148.10830022499999</v>
          </cell>
          <cell r="I18">
            <v>158.5295448</v>
          </cell>
          <cell r="J18">
            <v>813.98617020000006</v>
          </cell>
          <cell r="K18">
            <v>0</v>
          </cell>
          <cell r="L18">
            <v>0</v>
          </cell>
          <cell r="M18">
            <v>27.116753878001656</v>
          </cell>
          <cell r="N18">
            <v>9.1138194984914094</v>
          </cell>
          <cell r="O18">
            <v>50.088502927933099</v>
          </cell>
          <cell r="P18">
            <v>12.785617000766358</v>
          </cell>
          <cell r="Q18">
            <v>0</v>
          </cell>
          <cell r="R18">
            <v>0</v>
          </cell>
          <cell r="S18">
            <v>99.104693305192541</v>
          </cell>
        </row>
        <row r="19">
          <cell r="D19">
            <v>70</v>
          </cell>
          <cell r="E19" t="str">
            <v>7206.05.21</v>
          </cell>
          <cell r="F19">
            <v>1564.7074977249999</v>
          </cell>
          <cell r="G19">
            <v>444.0834825</v>
          </cell>
          <cell r="H19">
            <v>148.10830022499999</v>
          </cell>
          <cell r="I19">
            <v>158.5295448</v>
          </cell>
          <cell r="J19">
            <v>813.98617020000006</v>
          </cell>
          <cell r="K19">
            <v>0</v>
          </cell>
          <cell r="L19">
            <v>0</v>
          </cell>
          <cell r="M19">
            <v>35.815918923975424</v>
          </cell>
          <cell r="N19">
            <v>9.1138194984914094</v>
          </cell>
          <cell r="O19">
            <v>50.088502927933099</v>
          </cell>
          <cell r="P19">
            <v>12.785617000766358</v>
          </cell>
          <cell r="Q19">
            <v>0</v>
          </cell>
          <cell r="R19">
            <v>0</v>
          </cell>
          <cell r="S19">
            <v>107.8038583511663</v>
          </cell>
        </row>
        <row r="20">
          <cell r="D20">
            <v>80</v>
          </cell>
          <cell r="E20" t="str">
            <v>7107.09.30</v>
          </cell>
          <cell r="F20">
            <v>1110.1203465250001</v>
          </cell>
          <cell r="G20">
            <v>260.15372250000001</v>
          </cell>
          <cell r="H20">
            <v>148.10830022499999</v>
          </cell>
          <cell r="I20">
            <v>158.5295448</v>
          </cell>
          <cell r="J20">
            <v>543.32877900000005</v>
          </cell>
          <cell r="K20">
            <v>0</v>
          </cell>
          <cell r="L20">
            <v>0</v>
          </cell>
          <cell r="M20">
            <v>20.981741046471821</v>
          </cell>
          <cell r="N20">
            <v>9.1138194984914094</v>
          </cell>
          <cell r="O20">
            <v>33.433645600004589</v>
          </cell>
          <cell r="P20">
            <v>12.785617000766358</v>
          </cell>
          <cell r="Q20">
            <v>0</v>
          </cell>
          <cell r="R20">
            <v>0</v>
          </cell>
          <cell r="S20">
            <v>76.314823145734181</v>
          </cell>
        </row>
        <row r="21">
          <cell r="D21">
            <v>90</v>
          </cell>
          <cell r="E21" t="str">
            <v>7107.09.30</v>
          </cell>
          <cell r="F21">
            <v>1110.1203465250001</v>
          </cell>
          <cell r="G21">
            <v>260.15372250000001</v>
          </cell>
          <cell r="H21">
            <v>148.10830022499999</v>
          </cell>
          <cell r="I21">
            <v>158.5295448</v>
          </cell>
          <cell r="J21">
            <v>543.32877900000005</v>
          </cell>
          <cell r="K21">
            <v>0</v>
          </cell>
          <cell r="L21">
            <v>0</v>
          </cell>
          <cell r="M21">
            <v>20.981741046471821</v>
          </cell>
          <cell r="N21">
            <v>9.1138194984914094</v>
          </cell>
          <cell r="O21">
            <v>33.433645600004589</v>
          </cell>
          <cell r="P21">
            <v>12.785617000766358</v>
          </cell>
          <cell r="Q21">
            <v>0</v>
          </cell>
          <cell r="R21">
            <v>0</v>
          </cell>
          <cell r="S21">
            <v>76.314823145734181</v>
          </cell>
        </row>
        <row r="22">
          <cell r="D22">
            <v>100</v>
          </cell>
          <cell r="E22" t="str">
            <v>7206.05.3</v>
          </cell>
          <cell r="F22">
            <v>1091.9864265249998</v>
          </cell>
          <cell r="G22">
            <v>242.0198025</v>
          </cell>
          <cell r="H22">
            <v>148.10830022499999</v>
          </cell>
          <cell r="I22">
            <v>158.5295448</v>
          </cell>
          <cell r="J22">
            <v>543.32877900000005</v>
          </cell>
          <cell r="K22">
            <v>0</v>
          </cell>
          <cell r="L22">
            <v>0</v>
          </cell>
          <cell r="M22">
            <v>19.519216466999637</v>
          </cell>
          <cell r="N22">
            <v>9.1138194984914094</v>
          </cell>
          <cell r="O22">
            <v>33.433645600004589</v>
          </cell>
          <cell r="P22">
            <v>12.785617000766358</v>
          </cell>
          <cell r="Q22">
            <v>0</v>
          </cell>
          <cell r="R22">
            <v>0</v>
          </cell>
          <cell r="S22">
            <v>74.852298566261993</v>
          </cell>
        </row>
        <row r="23">
          <cell r="D23">
            <v>120</v>
          </cell>
          <cell r="E23" t="str">
            <v>7107.09.50</v>
          </cell>
          <cell r="F23">
            <v>2207.2084652250001</v>
          </cell>
          <cell r="G23">
            <v>1086.5844500000001</v>
          </cell>
          <cell r="H23">
            <v>148.10830022499999</v>
          </cell>
          <cell r="I23">
            <v>158.5295448</v>
          </cell>
          <cell r="J23">
            <v>813.98617020000006</v>
          </cell>
          <cell r="K23">
            <v>0</v>
          </cell>
          <cell r="L23">
            <v>0</v>
          </cell>
          <cell r="M23">
            <v>87.634469866265349</v>
          </cell>
          <cell r="N23">
            <v>9.1138194984914094</v>
          </cell>
          <cell r="O23">
            <v>50.088502927933099</v>
          </cell>
          <cell r="P23">
            <v>12.785617000766358</v>
          </cell>
          <cell r="Q23">
            <v>0</v>
          </cell>
          <cell r="R23">
            <v>0</v>
          </cell>
          <cell r="S23">
            <v>159.62240929345623</v>
          </cell>
        </row>
        <row r="24">
          <cell r="D24">
            <v>130</v>
          </cell>
          <cell r="E24" t="str">
            <v>7107.09.30</v>
          </cell>
          <cell r="F24">
            <v>2574.661123798925</v>
          </cell>
          <cell r="G24">
            <v>260.15372250000001</v>
          </cell>
          <cell r="H24">
            <v>148.10830022499999</v>
          </cell>
          <cell r="I24">
            <v>158.5295448</v>
          </cell>
          <cell r="J24">
            <v>543.32877900000005</v>
          </cell>
          <cell r="K24">
            <v>1119.7523109989254</v>
          </cell>
          <cell r="L24">
            <v>344.78846627499996</v>
          </cell>
          <cell r="M24">
            <v>20.981741046471821</v>
          </cell>
          <cell r="N24">
            <v>9.1138194984914094</v>
          </cell>
          <cell r="O24">
            <v>33.433645600004589</v>
          </cell>
          <cell r="P24">
            <v>12.785617000766358</v>
          </cell>
          <cell r="Q24">
            <v>68.903771294110285</v>
          </cell>
          <cell r="R24">
            <v>21.216500641883876</v>
          </cell>
          <cell r="S24">
            <v>166.43509508172835</v>
          </cell>
        </row>
        <row r="25">
          <cell r="D25">
            <v>140</v>
          </cell>
          <cell r="E25" t="str">
            <v>7107.09.30</v>
          </cell>
          <cell r="F25">
            <v>2574.661123798925</v>
          </cell>
          <cell r="G25">
            <v>260.15372250000001</v>
          </cell>
          <cell r="H25">
            <v>148.10830022499999</v>
          </cell>
          <cell r="I25">
            <v>158.5295448</v>
          </cell>
          <cell r="J25">
            <v>543.32877900000005</v>
          </cell>
          <cell r="K25">
            <v>1119.7523109989254</v>
          </cell>
          <cell r="L25">
            <v>344.78846627499996</v>
          </cell>
          <cell r="M25">
            <v>20.981741046471821</v>
          </cell>
          <cell r="N25">
            <v>9.1138194984914094</v>
          </cell>
          <cell r="O25">
            <v>33.433645600004589</v>
          </cell>
          <cell r="P25">
            <v>12.785617000766358</v>
          </cell>
          <cell r="Q25">
            <v>68.903771294110285</v>
          </cell>
          <cell r="R25">
            <v>21.216500641883876</v>
          </cell>
          <cell r="S25">
            <v>166.43509508172835</v>
          </cell>
        </row>
        <row r="26">
          <cell r="D26">
            <v>150</v>
          </cell>
          <cell r="E26" t="str">
            <v>7206.05.3</v>
          </cell>
          <cell r="F26">
            <v>2556.5272037989248</v>
          </cell>
          <cell r="G26">
            <v>242.0198025</v>
          </cell>
          <cell r="H26">
            <v>148.10830022499999</v>
          </cell>
          <cell r="I26">
            <v>158.5295448</v>
          </cell>
          <cell r="J26">
            <v>543.32877900000005</v>
          </cell>
          <cell r="K26">
            <v>1119.7523109989254</v>
          </cell>
          <cell r="L26">
            <v>344.78846627499996</v>
          </cell>
          <cell r="M26">
            <v>19.519216466999637</v>
          </cell>
          <cell r="N26">
            <v>9.1138194984914094</v>
          </cell>
          <cell r="O26">
            <v>33.433645600004589</v>
          </cell>
          <cell r="P26">
            <v>12.785617000766358</v>
          </cell>
          <cell r="Q26">
            <v>68.903771294110285</v>
          </cell>
          <cell r="R26">
            <v>21.216500641883876</v>
          </cell>
          <cell r="S26">
            <v>164.97257050225616</v>
          </cell>
        </row>
        <row r="27">
          <cell r="D27">
            <v>170</v>
          </cell>
          <cell r="E27" t="str">
            <v>7107.09.30</v>
          </cell>
          <cell r="F27">
            <v>3158.1924916679568</v>
          </cell>
          <cell r="G27">
            <v>260.15372250000001</v>
          </cell>
          <cell r="H27">
            <v>148.10830022499999</v>
          </cell>
          <cell r="I27">
            <v>158.5295448</v>
          </cell>
          <cell r="J27">
            <v>0</v>
          </cell>
          <cell r="K27">
            <v>2246.6124578679569</v>
          </cell>
          <cell r="L27">
            <v>344.78846627499996</v>
          </cell>
          <cell r="M27">
            <v>20.981741046471821</v>
          </cell>
          <cell r="N27">
            <v>9.1138194984914094</v>
          </cell>
          <cell r="O27">
            <v>0</v>
          </cell>
          <cell r="P27">
            <v>12.785617000766358</v>
          </cell>
          <cell r="Q27">
            <v>138.24492208043429</v>
          </cell>
          <cell r="R27">
            <v>21.216500641883876</v>
          </cell>
          <cell r="S27">
            <v>202.34260026804773</v>
          </cell>
        </row>
        <row r="28">
          <cell r="D28">
            <v>170</v>
          </cell>
          <cell r="E28" t="str">
            <v>7107.09.30</v>
          </cell>
          <cell r="F28">
            <v>3158.1924916679568</v>
          </cell>
          <cell r="G28">
            <v>260.15372250000001</v>
          </cell>
          <cell r="H28">
            <v>148.10830022499999</v>
          </cell>
          <cell r="I28">
            <v>158.5295448</v>
          </cell>
          <cell r="J28">
            <v>0</v>
          </cell>
          <cell r="K28">
            <v>2246.6124578679569</v>
          </cell>
          <cell r="L28">
            <v>344.78846627499996</v>
          </cell>
          <cell r="M28">
            <v>20.981741046471821</v>
          </cell>
          <cell r="N28">
            <v>9.1138194984914094</v>
          </cell>
          <cell r="O28">
            <v>0</v>
          </cell>
          <cell r="P28">
            <v>12.785617000766358</v>
          </cell>
          <cell r="Q28">
            <v>138.24492208043429</v>
          </cell>
          <cell r="R28">
            <v>21.216500641883876</v>
          </cell>
          <cell r="S28">
            <v>202.34260026804773</v>
          </cell>
        </row>
        <row r="29">
          <cell r="D29">
            <v>180</v>
          </cell>
          <cell r="E29" t="str">
            <v>7206.05.3</v>
          </cell>
          <cell r="F29">
            <v>3140.0585716679566</v>
          </cell>
          <cell r="G29">
            <v>242.0198025</v>
          </cell>
          <cell r="H29">
            <v>148.10830022499999</v>
          </cell>
          <cell r="I29">
            <v>158.5295448</v>
          </cell>
          <cell r="J29">
            <v>0</v>
          </cell>
          <cell r="K29">
            <v>2246.6124578679569</v>
          </cell>
          <cell r="L29">
            <v>344.78846627499996</v>
          </cell>
          <cell r="M29">
            <v>19.519216466999637</v>
          </cell>
          <cell r="N29">
            <v>9.1138194984914094</v>
          </cell>
          <cell r="O29">
            <v>0</v>
          </cell>
          <cell r="P29">
            <v>12.785617000766358</v>
          </cell>
          <cell r="Q29">
            <v>138.24492208043429</v>
          </cell>
          <cell r="R29">
            <v>21.216500641883876</v>
          </cell>
          <cell r="S29">
            <v>200.88007568857557</v>
          </cell>
        </row>
        <row r="30">
          <cell r="D30">
            <v>200</v>
          </cell>
          <cell r="E30" t="str">
            <v>REPMV250WHPS150W</v>
          </cell>
          <cell r="F30">
            <v>2983.0905185989254</v>
          </cell>
          <cell r="G30">
            <v>397.92572610000002</v>
          </cell>
          <cell r="H30">
            <v>148.10830022499999</v>
          </cell>
          <cell r="I30">
            <v>158.5295448</v>
          </cell>
          <cell r="J30">
            <v>813.98617020000006</v>
          </cell>
          <cell r="K30">
            <v>1119.7523109989254</v>
          </cell>
          <cell r="L30">
            <v>344.78846627499996</v>
          </cell>
          <cell r="M30">
            <v>32.093234955573138</v>
          </cell>
          <cell r="N30">
            <v>9.1138194984914094</v>
          </cell>
          <cell r="O30">
            <v>50.088502927933099</v>
          </cell>
          <cell r="P30">
            <v>12.785617000766358</v>
          </cell>
          <cell r="Q30">
            <v>68.903771294110285</v>
          </cell>
          <cell r="R30">
            <v>21.216500641883876</v>
          </cell>
          <cell r="S30">
            <v>194.20144631875817</v>
          </cell>
        </row>
        <row r="31">
          <cell r="D31">
            <v>210</v>
          </cell>
          <cell r="E31" t="str">
            <v>REPMV400WHPS250W</v>
          </cell>
          <cell r="F31">
            <v>2932.590163798925</v>
          </cell>
          <cell r="G31">
            <v>347.42537130000005</v>
          </cell>
          <cell r="H31">
            <v>148.10830022499999</v>
          </cell>
          <cell r="I31">
            <v>158.5295448</v>
          </cell>
          <cell r="J31">
            <v>813.98617020000006</v>
          </cell>
          <cell r="K31">
            <v>1119.7523109989254</v>
          </cell>
          <cell r="L31">
            <v>344.78846627499996</v>
          </cell>
          <cell r="M31">
            <v>28.020314695250708</v>
          </cell>
          <cell r="N31">
            <v>9.1138194984914094</v>
          </cell>
          <cell r="O31">
            <v>50.088502927933099</v>
          </cell>
          <cell r="P31">
            <v>12.785617000766358</v>
          </cell>
          <cell r="Q31">
            <v>68.903771294110285</v>
          </cell>
          <cell r="R31">
            <v>21.216500641883876</v>
          </cell>
          <cell r="S31">
            <v>190.12852605843571</v>
          </cell>
        </row>
        <row r="32">
          <cell r="D32">
            <v>220</v>
          </cell>
          <cell r="E32" t="str">
            <v>COMPHPS150W</v>
          </cell>
          <cell r="F32">
            <v>2919.8116589989254</v>
          </cell>
          <cell r="G32">
            <v>334.64686649999999</v>
          </cell>
          <cell r="H32">
            <v>148.10830022499999</v>
          </cell>
          <cell r="I32">
            <v>158.5295448</v>
          </cell>
          <cell r="J32">
            <v>813.98617020000006</v>
          </cell>
          <cell r="K32">
            <v>1119.7523109989254</v>
          </cell>
          <cell r="L32">
            <v>344.78846627499996</v>
          </cell>
          <cell r="M32">
            <v>26.989711419240699</v>
          </cell>
          <cell r="N32">
            <v>9.1138194984914094</v>
          </cell>
          <cell r="O32">
            <v>50.088502927933099</v>
          </cell>
          <cell r="P32">
            <v>12.785617000766358</v>
          </cell>
          <cell r="Q32">
            <v>68.903771294110285</v>
          </cell>
          <cell r="R32">
            <v>21.216500641883876</v>
          </cell>
          <cell r="S32">
            <v>189.09792278242574</v>
          </cell>
        </row>
        <row r="33">
          <cell r="D33">
            <v>230</v>
          </cell>
          <cell r="E33" t="str">
            <v>COMPHPS250W</v>
          </cell>
          <cell r="F33">
            <v>2921.3868651979251</v>
          </cell>
          <cell r="G33">
            <v>336.22207269900002</v>
          </cell>
          <cell r="H33">
            <v>148.10830022499999</v>
          </cell>
          <cell r="I33">
            <v>158.5295448</v>
          </cell>
          <cell r="J33">
            <v>813.98617020000006</v>
          </cell>
          <cell r="K33">
            <v>1119.7523109989254</v>
          </cell>
          <cell r="L33">
            <v>344.78846627499996</v>
          </cell>
          <cell r="M33">
            <v>27.116753878001656</v>
          </cell>
          <cell r="N33">
            <v>9.1138194984914094</v>
          </cell>
          <cell r="O33">
            <v>50.088502927933099</v>
          </cell>
          <cell r="P33">
            <v>12.785617000766358</v>
          </cell>
          <cell r="Q33">
            <v>68.903771294110285</v>
          </cell>
          <cell r="R33">
            <v>21.216500641883876</v>
          </cell>
          <cell r="S33">
            <v>189.22496524118671</v>
          </cell>
        </row>
        <row r="34">
          <cell r="D34">
            <v>240</v>
          </cell>
          <cell r="E34" t="str">
            <v>7206.05.21</v>
          </cell>
          <cell r="F34">
            <v>3029.2482749989254</v>
          </cell>
          <cell r="G34">
            <v>444.0834825</v>
          </cell>
          <cell r="H34">
            <v>148.10830022499999</v>
          </cell>
          <cell r="I34">
            <v>158.5295448</v>
          </cell>
          <cell r="J34">
            <v>813.98617020000006</v>
          </cell>
          <cell r="K34">
            <v>1119.7523109989254</v>
          </cell>
          <cell r="L34">
            <v>344.78846627499996</v>
          </cell>
          <cell r="M34">
            <v>35.815918923975424</v>
          </cell>
          <cell r="N34">
            <v>9.1138194984914094</v>
          </cell>
          <cell r="O34">
            <v>50.088502927933099</v>
          </cell>
          <cell r="P34">
            <v>12.785617000766358</v>
          </cell>
          <cell r="Q34">
            <v>68.903771294110285</v>
          </cell>
          <cell r="R34">
            <v>21.216500641883876</v>
          </cell>
          <cell r="S34">
            <v>197.92413028716047</v>
          </cell>
        </row>
        <row r="35">
          <cell r="D35">
            <v>260</v>
          </cell>
          <cell r="E35" t="str">
            <v>7206.05.26</v>
          </cell>
          <cell r="F35">
            <v>5653.6878436270672</v>
          </cell>
          <cell r="G35">
            <v>1022.8760850000001</v>
          </cell>
          <cell r="H35">
            <v>296.21660044999999</v>
          </cell>
          <cell r="I35">
            <v>158.5295448</v>
          </cell>
          <cell r="J35">
            <v>0</v>
          </cell>
          <cell r="K35">
            <v>3831.2771471020674</v>
          </cell>
          <cell r="L35">
            <v>344.78846627499996</v>
          </cell>
          <cell r="M35">
            <v>82.496306152601377</v>
          </cell>
          <cell r="N35">
            <v>18.227638996982819</v>
          </cell>
          <cell r="O35">
            <v>0</v>
          </cell>
          <cell r="P35">
            <v>12.785617000766358</v>
          </cell>
          <cell r="Q35">
            <v>235.75699886055025</v>
          </cell>
          <cell r="R35">
            <v>21.216500641883876</v>
          </cell>
          <cell r="S35">
            <v>370.48306165278467</v>
          </cell>
        </row>
        <row r="36">
          <cell r="D36">
            <v>270</v>
          </cell>
          <cell r="E36" t="str">
            <v>7206.05.26</v>
          </cell>
          <cell r="F36">
            <v>6313.2341863520678</v>
          </cell>
          <cell r="G36">
            <v>1534.3141275000003</v>
          </cell>
          <cell r="H36">
            <v>444.32490067499998</v>
          </cell>
          <cell r="I36">
            <v>158.5295448</v>
          </cell>
          <cell r="J36">
            <v>0</v>
          </cell>
          <cell r="K36">
            <v>3831.2771471020674</v>
          </cell>
          <cell r="L36">
            <v>344.78846627499996</v>
          </cell>
          <cell r="M36">
            <v>123.74445922890209</v>
          </cell>
          <cell r="N36">
            <v>27.341458495474228</v>
          </cell>
          <cell r="O36">
            <v>0</v>
          </cell>
          <cell r="P36">
            <v>12.785617000766358</v>
          </cell>
          <cell r="Q36">
            <v>235.75699886055025</v>
          </cell>
          <cell r="R36">
            <v>21.216500641883876</v>
          </cell>
          <cell r="S36">
            <v>420.84503422757683</v>
          </cell>
        </row>
        <row r="37">
          <cell r="D37">
            <v>280</v>
          </cell>
          <cell r="E37" t="str">
            <v>7206.05.26</v>
          </cell>
          <cell r="F37">
            <v>6972.7805290770684</v>
          </cell>
          <cell r="G37">
            <v>2045.7521700000002</v>
          </cell>
          <cell r="H37">
            <v>592.43320089999997</v>
          </cell>
          <cell r="I37">
            <v>158.5295448</v>
          </cell>
          <cell r="J37">
            <v>0</v>
          </cell>
          <cell r="K37">
            <v>3831.2771471020674</v>
          </cell>
          <cell r="L37">
            <v>344.78846627499996</v>
          </cell>
          <cell r="M37">
            <v>164.99261230520275</v>
          </cell>
          <cell r="N37">
            <v>36.455277993965638</v>
          </cell>
          <cell r="O37">
            <v>0</v>
          </cell>
          <cell r="P37">
            <v>12.785617000766358</v>
          </cell>
          <cell r="Q37">
            <v>235.75699886055025</v>
          </cell>
          <cell r="R37">
            <v>21.216500641883876</v>
          </cell>
          <cell r="S37">
            <v>471.20700680236888</v>
          </cell>
        </row>
        <row r="38">
          <cell r="D38">
            <v>290</v>
          </cell>
          <cell r="E38" t="str">
            <v>REPMV250WHPS150W</v>
          </cell>
          <cell r="F38">
            <v>3295.9644952679569</v>
          </cell>
          <cell r="G38">
            <v>397.92572610000002</v>
          </cell>
          <cell r="H38">
            <v>148.10830022499999</v>
          </cell>
          <cell r="I38">
            <v>158.5295448</v>
          </cell>
          <cell r="J38">
            <v>0</v>
          </cell>
          <cell r="K38">
            <v>2246.6124578679569</v>
          </cell>
          <cell r="L38">
            <v>344.78846627499996</v>
          </cell>
          <cell r="M38">
            <v>32.093234955573138</v>
          </cell>
          <cell r="N38">
            <v>9.1138194984914094</v>
          </cell>
          <cell r="O38">
            <v>0</v>
          </cell>
          <cell r="P38">
            <v>12.785617000766358</v>
          </cell>
          <cell r="Q38">
            <v>138.24492208043429</v>
          </cell>
          <cell r="R38">
            <v>21.216500641883876</v>
          </cell>
          <cell r="S38">
            <v>213.45409417714907</v>
          </cell>
        </row>
        <row r="39">
          <cell r="D39">
            <v>300</v>
          </cell>
          <cell r="E39" t="str">
            <v>REPMV400WHPS250W</v>
          </cell>
          <cell r="F39">
            <v>3245.4641404679564</v>
          </cell>
          <cell r="G39">
            <v>347.42537130000005</v>
          </cell>
          <cell r="H39">
            <v>148.10830022499999</v>
          </cell>
          <cell r="I39">
            <v>158.5295448</v>
          </cell>
          <cell r="J39">
            <v>0</v>
          </cell>
          <cell r="K39">
            <v>2246.6124578679569</v>
          </cell>
          <cell r="L39">
            <v>344.78846627499996</v>
          </cell>
          <cell r="M39">
            <v>28.020314695250708</v>
          </cell>
          <cell r="N39">
            <v>9.1138194984914094</v>
          </cell>
          <cell r="O39">
            <v>0</v>
          </cell>
          <cell r="P39">
            <v>12.785617000766358</v>
          </cell>
          <cell r="Q39">
            <v>138.24492208043429</v>
          </cell>
          <cell r="R39">
            <v>21.216500641883876</v>
          </cell>
          <cell r="S39">
            <v>209.38117391682664</v>
          </cell>
        </row>
        <row r="40">
          <cell r="D40">
            <v>310</v>
          </cell>
          <cell r="E40" t="str">
            <v>COMPHPS150W</v>
          </cell>
          <cell r="F40">
            <v>3232.6856356679568</v>
          </cell>
          <cell r="G40">
            <v>334.64686649999999</v>
          </cell>
          <cell r="H40">
            <v>148.10830022499999</v>
          </cell>
          <cell r="I40">
            <v>158.5295448</v>
          </cell>
          <cell r="J40">
            <v>0</v>
          </cell>
          <cell r="K40">
            <v>2246.6124578679569</v>
          </cell>
          <cell r="L40">
            <v>344.78846627499996</v>
          </cell>
          <cell r="M40">
            <v>26.989711419240699</v>
          </cell>
          <cell r="N40">
            <v>9.1138194984914094</v>
          </cell>
          <cell r="O40">
            <v>0</v>
          </cell>
          <cell r="P40">
            <v>12.785617000766358</v>
          </cell>
          <cell r="Q40">
            <v>138.24492208043429</v>
          </cell>
          <cell r="R40">
            <v>21.216500641883876</v>
          </cell>
          <cell r="S40">
            <v>208.35057064081664</v>
          </cell>
        </row>
        <row r="41">
          <cell r="D41">
            <v>320</v>
          </cell>
          <cell r="E41" t="str">
            <v>COMPHPS250W</v>
          </cell>
          <cell r="F41">
            <v>3234.2608418669565</v>
          </cell>
          <cell r="G41">
            <v>336.22207269900002</v>
          </cell>
          <cell r="H41">
            <v>148.10830022499999</v>
          </cell>
          <cell r="I41">
            <v>158.5295448</v>
          </cell>
          <cell r="J41">
            <v>0</v>
          </cell>
          <cell r="K41">
            <v>2246.6124578679569</v>
          </cell>
          <cell r="L41">
            <v>344.78846627499996</v>
          </cell>
          <cell r="M41">
            <v>27.116753878001656</v>
          </cell>
          <cell r="N41">
            <v>9.1138194984914094</v>
          </cell>
          <cell r="O41">
            <v>0</v>
          </cell>
          <cell r="P41">
            <v>12.785617000766358</v>
          </cell>
          <cell r="Q41">
            <v>138.24492208043429</v>
          </cell>
          <cell r="R41">
            <v>21.216500641883876</v>
          </cell>
          <cell r="S41">
            <v>208.47761309957758</v>
          </cell>
        </row>
        <row r="42">
          <cell r="D42">
            <v>330</v>
          </cell>
          <cell r="E42" t="str">
            <v>7206.05.21</v>
          </cell>
          <cell r="F42">
            <v>3342.1222516679568</v>
          </cell>
          <cell r="G42">
            <v>444.0834825</v>
          </cell>
          <cell r="H42">
            <v>148.10830022499999</v>
          </cell>
          <cell r="I42">
            <v>158.5295448</v>
          </cell>
          <cell r="J42">
            <v>0</v>
          </cell>
          <cell r="K42">
            <v>2246.6124578679569</v>
          </cell>
          <cell r="L42">
            <v>344.78846627499996</v>
          </cell>
          <cell r="M42">
            <v>35.815918923975424</v>
          </cell>
          <cell r="N42">
            <v>9.1138194984914094</v>
          </cell>
          <cell r="O42">
            <v>0</v>
          </cell>
          <cell r="P42">
            <v>12.785617000766358</v>
          </cell>
          <cell r="Q42">
            <v>138.24492208043429</v>
          </cell>
          <cell r="R42">
            <v>21.216500641883876</v>
          </cell>
          <cell r="S42">
            <v>217.17677814555137</v>
          </cell>
        </row>
        <row r="43">
          <cell r="D43">
            <v>350</v>
          </cell>
          <cell r="E43" t="str">
            <v>COMPHPS70W</v>
          </cell>
          <cell r="F43">
            <v>2558.9855372989255</v>
          </cell>
          <cell r="G43">
            <v>244.47813600000001</v>
          </cell>
          <cell r="H43">
            <v>148.10830022499999</v>
          </cell>
          <cell r="I43">
            <v>158.5295448</v>
          </cell>
          <cell r="J43">
            <v>543.32877900000005</v>
          </cell>
          <cell r="K43">
            <v>1119.7523109989254</v>
          </cell>
          <cell r="L43">
            <v>344.78846627499996</v>
          </cell>
          <cell r="M43">
            <v>19.717484308056061</v>
          </cell>
          <cell r="N43">
            <v>9.1138194984914094</v>
          </cell>
          <cell r="O43">
            <v>33.433645600004589</v>
          </cell>
          <cell r="P43">
            <v>12.785617000766358</v>
          </cell>
          <cell r="Q43">
            <v>68.903771294110285</v>
          </cell>
          <cell r="R43">
            <v>21.216500641883876</v>
          </cell>
          <cell r="S43">
            <v>165.17083834331257</v>
          </cell>
        </row>
        <row r="44">
          <cell r="D44">
            <v>360</v>
          </cell>
          <cell r="E44" t="str">
            <v>COMPHPS70W</v>
          </cell>
          <cell r="F44">
            <v>3142.5169051679568</v>
          </cell>
          <cell r="G44">
            <v>244.47813600000001</v>
          </cell>
          <cell r="H44">
            <v>148.10830022499999</v>
          </cell>
          <cell r="I44">
            <v>158.5295448</v>
          </cell>
          <cell r="J44">
            <v>0</v>
          </cell>
          <cell r="K44">
            <v>2246.6124578679569</v>
          </cell>
          <cell r="L44">
            <v>344.78846627499996</v>
          </cell>
          <cell r="M44">
            <v>19.717484308056061</v>
          </cell>
          <cell r="N44">
            <v>9.1138194984914094</v>
          </cell>
          <cell r="O44">
            <v>0</v>
          </cell>
          <cell r="P44">
            <v>12.785617000766358</v>
          </cell>
          <cell r="Q44">
            <v>138.24492208043429</v>
          </cell>
          <cell r="R44">
            <v>21.216500641883876</v>
          </cell>
          <cell r="S44">
            <v>201.07834352963201</v>
          </cell>
        </row>
        <row r="45">
          <cell r="D45">
            <v>370</v>
          </cell>
          <cell r="E45" t="str">
            <v>REPMV250WHPS150W</v>
          </cell>
          <cell r="F45">
            <v>3841.9985215929569</v>
          </cell>
          <cell r="G45">
            <v>795.85145220000004</v>
          </cell>
          <cell r="H45">
            <v>296.21660044999999</v>
          </cell>
          <cell r="I45">
            <v>158.5295448</v>
          </cell>
          <cell r="J45">
            <v>0</v>
          </cell>
          <cell r="K45">
            <v>2246.6124578679569</v>
          </cell>
          <cell r="L45">
            <v>344.78846627499996</v>
          </cell>
          <cell r="M45">
            <v>64.186469911146276</v>
          </cell>
          <cell r="N45">
            <v>18.227638996982819</v>
          </cell>
          <cell r="O45">
            <v>0</v>
          </cell>
          <cell r="P45">
            <v>12.785617000766358</v>
          </cell>
          <cell r="Q45">
            <v>138.24492208043429</v>
          </cell>
          <cell r="R45">
            <v>21.216500641883876</v>
          </cell>
          <cell r="S45">
            <v>254.66114863121362</v>
          </cell>
        </row>
        <row r="46">
          <cell r="D46">
            <v>380</v>
          </cell>
          <cell r="E46" t="str">
            <v>REPMV400WHPS250W</v>
          </cell>
          <cell r="F46">
            <v>3740.9978119929569</v>
          </cell>
          <cell r="G46">
            <v>694.8507426000001</v>
          </cell>
          <cell r="H46">
            <v>296.21660044999999</v>
          </cell>
          <cell r="I46">
            <v>158.5295448</v>
          </cell>
          <cell r="J46">
            <v>0</v>
          </cell>
          <cell r="K46">
            <v>2246.6124578679569</v>
          </cell>
          <cell r="L46">
            <v>344.78846627499996</v>
          </cell>
          <cell r="M46">
            <v>56.040629390501415</v>
          </cell>
          <cell r="N46">
            <v>18.227638996982819</v>
          </cell>
          <cell r="O46">
            <v>0</v>
          </cell>
          <cell r="P46">
            <v>12.785617000766358</v>
          </cell>
          <cell r="Q46">
            <v>138.24492208043429</v>
          </cell>
          <cell r="R46">
            <v>21.216500641883876</v>
          </cell>
          <cell r="S46">
            <v>246.51530811056875</v>
          </cell>
        </row>
        <row r="47">
          <cell r="D47">
            <v>390</v>
          </cell>
          <cell r="E47" t="str">
            <v>COMPHPS250W</v>
          </cell>
          <cell r="F47">
            <v>3718.5912147909567</v>
          </cell>
          <cell r="G47">
            <v>672.44414539800005</v>
          </cell>
          <cell r="H47">
            <v>296.21660044999999</v>
          </cell>
          <cell r="I47">
            <v>158.5295448</v>
          </cell>
          <cell r="J47">
            <v>0</v>
          </cell>
          <cell r="K47">
            <v>2246.6124578679569</v>
          </cell>
          <cell r="L47">
            <v>344.78846627499996</v>
          </cell>
          <cell r="M47">
            <v>54.233507756003313</v>
          </cell>
          <cell r="N47">
            <v>18.227638996982819</v>
          </cell>
          <cell r="O47">
            <v>0</v>
          </cell>
          <cell r="P47">
            <v>12.785617000766358</v>
          </cell>
          <cell r="Q47">
            <v>138.24492208043429</v>
          </cell>
          <cell r="R47">
            <v>21.216500641883876</v>
          </cell>
          <cell r="S47">
            <v>244.70818647607067</v>
          </cell>
        </row>
        <row r="48">
          <cell r="D48">
            <v>400</v>
          </cell>
          <cell r="E48" t="str">
            <v>7206.05.21</v>
          </cell>
          <cell r="F48">
            <v>3934.3140343929567</v>
          </cell>
          <cell r="G48">
            <v>888.166965</v>
          </cell>
          <cell r="H48">
            <v>296.21660044999999</v>
          </cell>
          <cell r="I48">
            <v>158.5295448</v>
          </cell>
          <cell r="J48">
            <v>0</v>
          </cell>
          <cell r="K48">
            <v>2246.6124578679569</v>
          </cell>
          <cell r="L48">
            <v>344.78846627499996</v>
          </cell>
          <cell r="M48">
            <v>71.631837847950848</v>
          </cell>
          <cell r="N48">
            <v>18.227638996982819</v>
          </cell>
          <cell r="O48">
            <v>0</v>
          </cell>
          <cell r="P48">
            <v>12.785617000766358</v>
          </cell>
          <cell r="Q48">
            <v>138.24492208043429</v>
          </cell>
          <cell r="R48">
            <v>21.216500641883876</v>
          </cell>
          <cell r="S48">
            <v>262.10651656801821</v>
          </cell>
        </row>
        <row r="49">
          <cell r="D49">
            <v>410</v>
          </cell>
          <cell r="E49" t="str">
            <v>REPMV250WHPS150W</v>
          </cell>
          <cell r="F49">
            <v>4388.0325479179573</v>
          </cell>
          <cell r="G49">
            <v>1193.7771783000001</v>
          </cell>
          <cell r="H49">
            <v>444.32490067499998</v>
          </cell>
          <cell r="I49">
            <v>158.5295448</v>
          </cell>
          <cell r="J49">
            <v>0</v>
          </cell>
          <cell r="K49">
            <v>2246.6124578679569</v>
          </cell>
          <cell r="L49">
            <v>344.78846627499996</v>
          </cell>
          <cell r="M49">
            <v>96.279704866719413</v>
          </cell>
          <cell r="N49">
            <v>27.341458495474228</v>
          </cell>
          <cell r="O49">
            <v>0</v>
          </cell>
          <cell r="P49">
            <v>12.785617000766358</v>
          </cell>
          <cell r="Q49">
            <v>138.24492208043429</v>
          </cell>
          <cell r="R49">
            <v>21.216500641883876</v>
          </cell>
          <cell r="S49">
            <v>295.8682030852782</v>
          </cell>
        </row>
        <row r="50">
          <cell r="D50">
            <v>420</v>
          </cell>
          <cell r="E50" t="str">
            <v>REPMV400WHPS250W</v>
          </cell>
          <cell r="F50">
            <v>4236.531483517957</v>
          </cell>
          <cell r="G50">
            <v>1042.2761139000002</v>
          </cell>
          <cell r="H50">
            <v>444.32490067499998</v>
          </cell>
          <cell r="I50">
            <v>158.5295448</v>
          </cell>
          <cell r="J50">
            <v>0</v>
          </cell>
          <cell r="K50">
            <v>2246.6124578679569</v>
          </cell>
          <cell r="L50">
            <v>344.78846627499996</v>
          </cell>
          <cell r="M50">
            <v>84.060944085752126</v>
          </cell>
          <cell r="N50">
            <v>27.341458495474228</v>
          </cell>
          <cell r="O50">
            <v>0</v>
          </cell>
          <cell r="P50">
            <v>12.785617000766358</v>
          </cell>
          <cell r="Q50">
            <v>138.24492208043429</v>
          </cell>
          <cell r="R50">
            <v>21.216500641883876</v>
          </cell>
          <cell r="S50">
            <v>283.64944230431087</v>
          </cell>
        </row>
        <row r="51">
          <cell r="D51">
            <v>430</v>
          </cell>
          <cell r="E51" t="str">
            <v>COMPHPS250W</v>
          </cell>
          <cell r="F51">
            <v>4202.9215877149572</v>
          </cell>
          <cell r="G51">
            <v>1008.6662180970001</v>
          </cell>
          <cell r="H51">
            <v>444.32490067499998</v>
          </cell>
          <cell r="I51">
            <v>158.5295448</v>
          </cell>
          <cell r="J51">
            <v>0</v>
          </cell>
          <cell r="K51">
            <v>2246.6124578679569</v>
          </cell>
          <cell r="L51">
            <v>344.78846627499996</v>
          </cell>
          <cell r="M51">
            <v>81.350261634004966</v>
          </cell>
          <cell r="N51">
            <v>27.341458495474228</v>
          </cell>
          <cell r="O51">
            <v>0</v>
          </cell>
          <cell r="P51">
            <v>12.785617000766358</v>
          </cell>
          <cell r="Q51">
            <v>138.24492208043429</v>
          </cell>
          <cell r="R51">
            <v>21.216500641883876</v>
          </cell>
          <cell r="S51">
            <v>280.93875985256375</v>
          </cell>
        </row>
        <row r="52">
          <cell r="D52">
            <v>440</v>
          </cell>
          <cell r="E52" t="str">
            <v>7206.05.21</v>
          </cell>
          <cell r="F52">
            <v>4526.5058171179571</v>
          </cell>
          <cell r="G52">
            <v>1332.2504475000001</v>
          </cell>
          <cell r="H52">
            <v>444.32490067499998</v>
          </cell>
          <cell r="I52">
            <v>158.5295448</v>
          </cell>
          <cell r="J52">
            <v>0</v>
          </cell>
          <cell r="K52">
            <v>2246.6124578679569</v>
          </cell>
          <cell r="L52">
            <v>344.78846627499996</v>
          </cell>
          <cell r="M52">
            <v>107.44775677192628</v>
          </cell>
          <cell r="N52">
            <v>27.341458495474228</v>
          </cell>
          <cell r="O52">
            <v>0</v>
          </cell>
          <cell r="P52">
            <v>12.785617000766358</v>
          </cell>
          <cell r="Q52">
            <v>138.24492208043429</v>
          </cell>
          <cell r="R52">
            <v>21.216500641883876</v>
          </cell>
          <cell r="S52">
            <v>307.03625499048502</v>
          </cell>
        </row>
        <row r="53">
          <cell r="D53">
            <v>450</v>
          </cell>
          <cell r="E53" t="str">
            <v>REPMV250WHPS150W</v>
          </cell>
          <cell r="F53">
            <v>4934.0665742429574</v>
          </cell>
          <cell r="G53">
            <v>1591.7029044000001</v>
          </cell>
          <cell r="H53">
            <v>592.43320089999997</v>
          </cell>
          <cell r="I53">
            <v>158.5295448</v>
          </cell>
          <cell r="J53">
            <v>0</v>
          </cell>
          <cell r="K53">
            <v>2246.6124578679569</v>
          </cell>
          <cell r="L53">
            <v>344.78846627499996</v>
          </cell>
          <cell r="M53">
            <v>128.37293982229255</v>
          </cell>
          <cell r="N53">
            <v>36.455277993965638</v>
          </cell>
          <cell r="O53">
            <v>0</v>
          </cell>
          <cell r="P53">
            <v>12.785617000766358</v>
          </cell>
          <cell r="Q53">
            <v>138.24492208043429</v>
          </cell>
          <cell r="R53">
            <v>21.216500641883876</v>
          </cell>
          <cell r="S53">
            <v>337.07525753934277</v>
          </cell>
        </row>
        <row r="54">
          <cell r="D54">
            <v>460</v>
          </cell>
          <cell r="E54" t="str">
            <v>REPMV400WHPS250W</v>
          </cell>
          <cell r="F54">
            <v>4732.0651550429575</v>
          </cell>
          <cell r="G54">
            <v>1389.7014852000002</v>
          </cell>
          <cell r="H54">
            <v>592.43320089999997</v>
          </cell>
          <cell r="I54">
            <v>158.5295448</v>
          </cell>
          <cell r="J54">
            <v>0</v>
          </cell>
          <cell r="K54">
            <v>2246.6124578679569</v>
          </cell>
          <cell r="L54">
            <v>344.78846627499996</v>
          </cell>
          <cell r="M54">
            <v>112.08125878100283</v>
          </cell>
          <cell r="N54">
            <v>36.455277993965638</v>
          </cell>
          <cell r="O54">
            <v>0</v>
          </cell>
          <cell r="P54">
            <v>12.785617000766358</v>
          </cell>
          <cell r="Q54">
            <v>138.24492208043429</v>
          </cell>
          <cell r="R54">
            <v>21.216500641883876</v>
          </cell>
          <cell r="S54">
            <v>320.78357649805304</v>
          </cell>
        </row>
        <row r="55">
          <cell r="D55">
            <v>470</v>
          </cell>
          <cell r="E55" t="str">
            <v>COMPHPS250W</v>
          </cell>
          <cell r="F55">
            <v>4687.2519606389578</v>
          </cell>
          <cell r="G55">
            <v>1344.8882907960001</v>
          </cell>
          <cell r="H55">
            <v>592.43320089999997</v>
          </cell>
          <cell r="I55">
            <v>158.5295448</v>
          </cell>
          <cell r="J55">
            <v>0</v>
          </cell>
          <cell r="K55">
            <v>2246.6124578679569</v>
          </cell>
          <cell r="L55">
            <v>344.78846627499996</v>
          </cell>
          <cell r="M55">
            <v>108.46701551200663</v>
          </cell>
          <cell r="N55">
            <v>36.455277993965638</v>
          </cell>
          <cell r="O55">
            <v>0</v>
          </cell>
          <cell r="P55">
            <v>12.785617000766358</v>
          </cell>
          <cell r="Q55">
            <v>138.24492208043429</v>
          </cell>
          <cell r="R55">
            <v>21.216500641883876</v>
          </cell>
          <cell r="S55">
            <v>317.1693332290568</v>
          </cell>
        </row>
        <row r="56">
          <cell r="D56">
            <v>480</v>
          </cell>
          <cell r="E56" t="str">
            <v>7206.05.21</v>
          </cell>
          <cell r="F56">
            <v>5118.6975998429571</v>
          </cell>
          <cell r="G56">
            <v>1776.33393</v>
          </cell>
          <cell r="H56">
            <v>592.43320089999997</v>
          </cell>
          <cell r="I56">
            <v>158.5295448</v>
          </cell>
          <cell r="J56">
            <v>0</v>
          </cell>
          <cell r="K56">
            <v>2246.6124578679569</v>
          </cell>
          <cell r="L56">
            <v>344.78846627499996</v>
          </cell>
          <cell r="M56">
            <v>143.2636756959017</v>
          </cell>
          <cell r="N56">
            <v>36.455277993965638</v>
          </cell>
          <cell r="O56">
            <v>0</v>
          </cell>
          <cell r="P56">
            <v>12.785617000766358</v>
          </cell>
          <cell r="Q56">
            <v>138.24492208043429</v>
          </cell>
          <cell r="R56">
            <v>21.216500641883876</v>
          </cell>
          <cell r="S56">
            <v>351.96599341295189</v>
          </cell>
        </row>
        <row r="57">
          <cell r="D57">
            <v>490</v>
          </cell>
          <cell r="E57" t="str">
            <v>REPMV250WHPS150W</v>
          </cell>
          <cell r="F57">
            <v>5426.6632108270678</v>
          </cell>
          <cell r="G57">
            <v>795.85145220000004</v>
          </cell>
          <cell r="H57">
            <v>296.21660044999999</v>
          </cell>
          <cell r="I57">
            <v>158.5295448</v>
          </cell>
          <cell r="J57">
            <v>0</v>
          </cell>
          <cell r="K57">
            <v>3831.2771471020674</v>
          </cell>
          <cell r="L57">
            <v>344.78846627499996</v>
          </cell>
          <cell r="M57">
            <v>64.186469911146276</v>
          </cell>
          <cell r="N57">
            <v>18.227638996982819</v>
          </cell>
          <cell r="O57">
            <v>0</v>
          </cell>
          <cell r="P57">
            <v>12.785617000766358</v>
          </cell>
          <cell r="Q57">
            <v>235.75699886055025</v>
          </cell>
          <cell r="R57">
            <v>21.216500641883876</v>
          </cell>
          <cell r="S57">
            <v>352.17322541132961</v>
          </cell>
        </row>
        <row r="58">
          <cell r="D58">
            <v>500</v>
          </cell>
          <cell r="E58" t="str">
            <v>REPMV400WHPS250W</v>
          </cell>
          <cell r="F58">
            <v>5325.6625012270679</v>
          </cell>
          <cell r="G58">
            <v>694.8507426000001</v>
          </cell>
          <cell r="H58">
            <v>296.21660044999999</v>
          </cell>
          <cell r="I58">
            <v>158.5295448</v>
          </cell>
          <cell r="J58">
            <v>0</v>
          </cell>
          <cell r="K58">
            <v>3831.2771471020674</v>
          </cell>
          <cell r="L58">
            <v>344.78846627499996</v>
          </cell>
          <cell r="M58">
            <v>56.040629390501415</v>
          </cell>
          <cell r="N58">
            <v>18.227638996982819</v>
          </cell>
          <cell r="O58">
            <v>0</v>
          </cell>
          <cell r="P58">
            <v>12.785617000766358</v>
          </cell>
          <cell r="Q58">
            <v>235.75699886055025</v>
          </cell>
          <cell r="R58">
            <v>21.216500641883876</v>
          </cell>
          <cell r="S58">
            <v>344.02738489068474</v>
          </cell>
        </row>
        <row r="59">
          <cell r="D59">
            <v>510</v>
          </cell>
          <cell r="E59" t="str">
            <v>COMPHPS250W</v>
          </cell>
          <cell r="F59">
            <v>5303.2559040250671</v>
          </cell>
          <cell r="G59">
            <v>672.44414539800005</v>
          </cell>
          <cell r="H59">
            <v>296.21660044999999</v>
          </cell>
          <cell r="I59">
            <v>158.5295448</v>
          </cell>
          <cell r="J59">
            <v>0</v>
          </cell>
          <cell r="K59">
            <v>3831.2771471020674</v>
          </cell>
          <cell r="L59">
            <v>344.78846627499996</v>
          </cell>
          <cell r="M59">
            <v>54.233507756003313</v>
          </cell>
          <cell r="N59">
            <v>18.227638996982819</v>
          </cell>
          <cell r="O59">
            <v>0</v>
          </cell>
          <cell r="P59">
            <v>12.785617000766358</v>
          </cell>
          <cell r="Q59">
            <v>235.75699886055025</v>
          </cell>
          <cell r="R59">
            <v>21.216500641883876</v>
          </cell>
          <cell r="S59">
            <v>342.22026325618668</v>
          </cell>
        </row>
        <row r="60">
          <cell r="D60">
            <v>520</v>
          </cell>
          <cell r="E60" t="str">
            <v>7206.05.21</v>
          </cell>
          <cell r="F60">
            <v>5518.9787236270677</v>
          </cell>
          <cell r="G60">
            <v>888.166965</v>
          </cell>
          <cell r="H60">
            <v>296.21660044999999</v>
          </cell>
          <cell r="I60">
            <v>158.5295448</v>
          </cell>
          <cell r="J60">
            <v>0</v>
          </cell>
          <cell r="K60">
            <v>3831.2771471020674</v>
          </cell>
          <cell r="L60">
            <v>344.78846627499996</v>
          </cell>
          <cell r="M60">
            <v>71.631837847950848</v>
          </cell>
          <cell r="N60">
            <v>18.227638996982819</v>
          </cell>
          <cell r="O60">
            <v>0</v>
          </cell>
          <cell r="P60">
            <v>12.785617000766358</v>
          </cell>
          <cell r="Q60">
            <v>235.75699886055025</v>
          </cell>
          <cell r="R60">
            <v>21.216500641883876</v>
          </cell>
          <cell r="S60">
            <v>359.6185933481342</v>
          </cell>
        </row>
        <row r="61">
          <cell r="D61">
            <v>530</v>
          </cell>
          <cell r="E61" t="str">
            <v>REPMV250WHPS150W</v>
          </cell>
          <cell r="F61">
            <v>5972.6972371520678</v>
          </cell>
          <cell r="G61">
            <v>1193.7771783000001</v>
          </cell>
          <cell r="H61">
            <v>444.32490067499998</v>
          </cell>
          <cell r="I61">
            <v>158.5295448</v>
          </cell>
          <cell r="J61">
            <v>0</v>
          </cell>
          <cell r="K61">
            <v>3831.2771471020674</v>
          </cell>
          <cell r="L61">
            <v>344.78846627499996</v>
          </cell>
          <cell r="M61">
            <v>96.279704866719413</v>
          </cell>
          <cell r="N61">
            <v>27.341458495474228</v>
          </cell>
          <cell r="O61">
            <v>0</v>
          </cell>
          <cell r="P61">
            <v>12.785617000766358</v>
          </cell>
          <cell r="Q61">
            <v>235.75699886055025</v>
          </cell>
          <cell r="R61">
            <v>21.216500641883876</v>
          </cell>
          <cell r="S61">
            <v>393.38027986539413</v>
          </cell>
        </row>
        <row r="62">
          <cell r="D62">
            <v>540</v>
          </cell>
          <cell r="E62" t="str">
            <v>REPMV400WHPS250W</v>
          </cell>
          <cell r="F62">
            <v>5821.1961727520675</v>
          </cell>
          <cell r="G62">
            <v>1042.2761139000002</v>
          </cell>
          <cell r="H62">
            <v>444.32490067499998</v>
          </cell>
          <cell r="I62">
            <v>158.5295448</v>
          </cell>
          <cell r="J62">
            <v>0</v>
          </cell>
          <cell r="K62">
            <v>3831.2771471020674</v>
          </cell>
          <cell r="L62">
            <v>344.78846627499996</v>
          </cell>
          <cell r="M62">
            <v>84.060944085752126</v>
          </cell>
          <cell r="N62">
            <v>27.341458495474228</v>
          </cell>
          <cell r="O62">
            <v>0</v>
          </cell>
          <cell r="P62">
            <v>12.785617000766358</v>
          </cell>
          <cell r="Q62">
            <v>235.75699886055025</v>
          </cell>
          <cell r="R62">
            <v>21.216500641883876</v>
          </cell>
          <cell r="S62">
            <v>381.16151908442686</v>
          </cell>
        </row>
        <row r="63">
          <cell r="D63">
            <v>550</v>
          </cell>
          <cell r="E63" t="str">
            <v>COMPHPS250W</v>
          </cell>
          <cell r="F63">
            <v>5787.5862769490677</v>
          </cell>
          <cell r="G63">
            <v>1008.6662180970001</v>
          </cell>
          <cell r="H63">
            <v>444.32490067499998</v>
          </cell>
          <cell r="I63">
            <v>158.5295448</v>
          </cell>
          <cell r="J63">
            <v>0</v>
          </cell>
          <cell r="K63">
            <v>3831.2771471020674</v>
          </cell>
          <cell r="L63">
            <v>344.78846627499996</v>
          </cell>
          <cell r="M63">
            <v>81.350261634004966</v>
          </cell>
          <cell r="N63">
            <v>27.341458495474228</v>
          </cell>
          <cell r="O63">
            <v>0</v>
          </cell>
          <cell r="P63">
            <v>12.785617000766358</v>
          </cell>
          <cell r="Q63">
            <v>235.75699886055025</v>
          </cell>
          <cell r="R63">
            <v>21.216500641883876</v>
          </cell>
          <cell r="S63">
            <v>378.45083663267968</v>
          </cell>
        </row>
        <row r="64">
          <cell r="D64">
            <v>560</v>
          </cell>
          <cell r="E64" t="str">
            <v>7206.05.21</v>
          </cell>
          <cell r="F64">
            <v>6111.1705063520676</v>
          </cell>
          <cell r="G64">
            <v>1332.2504475000001</v>
          </cell>
          <cell r="H64">
            <v>444.32490067499998</v>
          </cell>
          <cell r="I64">
            <v>158.5295448</v>
          </cell>
          <cell r="J64">
            <v>0</v>
          </cell>
          <cell r="K64">
            <v>3831.2771471020674</v>
          </cell>
          <cell r="L64">
            <v>344.78846627499996</v>
          </cell>
          <cell r="M64">
            <v>107.44775677192628</v>
          </cell>
          <cell r="N64">
            <v>27.341458495474228</v>
          </cell>
          <cell r="O64">
            <v>0</v>
          </cell>
          <cell r="P64">
            <v>12.785617000766358</v>
          </cell>
          <cell r="Q64">
            <v>235.75699886055025</v>
          </cell>
          <cell r="R64">
            <v>21.216500641883876</v>
          </cell>
          <cell r="S64">
            <v>404.54833177060101</v>
          </cell>
        </row>
        <row r="65">
          <cell r="D65">
            <v>570</v>
          </cell>
          <cell r="E65" t="str">
            <v>REPMV250WHPS150W</v>
          </cell>
          <cell r="F65">
            <v>6518.7312634770678</v>
          </cell>
          <cell r="G65">
            <v>1591.7029044000001</v>
          </cell>
          <cell r="H65">
            <v>592.43320089999997</v>
          </cell>
          <cell r="I65">
            <v>158.5295448</v>
          </cell>
          <cell r="J65">
            <v>0</v>
          </cell>
          <cell r="K65">
            <v>3831.2771471020674</v>
          </cell>
          <cell r="L65">
            <v>344.78846627499996</v>
          </cell>
          <cell r="M65">
            <v>128.37293982229255</v>
          </cell>
          <cell r="N65">
            <v>36.455277993965638</v>
          </cell>
          <cell r="O65">
            <v>0</v>
          </cell>
          <cell r="P65">
            <v>12.785617000766358</v>
          </cell>
          <cell r="Q65">
            <v>235.75699886055025</v>
          </cell>
          <cell r="R65">
            <v>21.216500641883876</v>
          </cell>
          <cell r="S65">
            <v>434.58733431945871</v>
          </cell>
        </row>
        <row r="66">
          <cell r="D66">
            <v>580</v>
          </cell>
          <cell r="E66" t="str">
            <v>REPMV400WHPS250W</v>
          </cell>
          <cell r="F66">
            <v>6316.729844277068</v>
          </cell>
          <cell r="G66">
            <v>1389.7014852000002</v>
          </cell>
          <cell r="H66">
            <v>592.43320089999997</v>
          </cell>
          <cell r="I66">
            <v>158.5295448</v>
          </cell>
          <cell r="J66">
            <v>0</v>
          </cell>
          <cell r="K66">
            <v>3831.2771471020674</v>
          </cell>
          <cell r="L66">
            <v>344.78846627499996</v>
          </cell>
          <cell r="M66">
            <v>112.08125878100283</v>
          </cell>
          <cell r="N66">
            <v>36.455277993965638</v>
          </cell>
          <cell r="O66">
            <v>0</v>
          </cell>
          <cell r="P66">
            <v>12.785617000766358</v>
          </cell>
          <cell r="Q66">
            <v>235.75699886055025</v>
          </cell>
          <cell r="R66">
            <v>21.216500641883876</v>
          </cell>
          <cell r="S66">
            <v>418.29565327816897</v>
          </cell>
        </row>
        <row r="67">
          <cell r="D67">
            <v>590</v>
          </cell>
          <cell r="E67" t="str">
            <v>COMPHPS250W</v>
          </cell>
          <cell r="F67">
            <v>6271.9166498730683</v>
          </cell>
          <cell r="G67">
            <v>1344.8882907960001</v>
          </cell>
          <cell r="H67">
            <v>592.43320089999997</v>
          </cell>
          <cell r="I67">
            <v>158.5295448</v>
          </cell>
          <cell r="J67">
            <v>0</v>
          </cell>
          <cell r="K67">
            <v>3831.2771471020674</v>
          </cell>
          <cell r="L67">
            <v>344.78846627499996</v>
          </cell>
          <cell r="M67">
            <v>108.46701551200663</v>
          </cell>
          <cell r="N67">
            <v>36.455277993965638</v>
          </cell>
          <cell r="O67">
            <v>0</v>
          </cell>
          <cell r="P67">
            <v>12.785617000766358</v>
          </cell>
          <cell r="Q67">
            <v>235.75699886055025</v>
          </cell>
          <cell r="R67">
            <v>21.216500641883876</v>
          </cell>
          <cell r="S67">
            <v>414.68141000917279</v>
          </cell>
        </row>
        <row r="68">
          <cell r="D68">
            <v>600</v>
          </cell>
          <cell r="E68" t="str">
            <v>7206.05.21</v>
          </cell>
          <cell r="F68">
            <v>6703.3622890770675</v>
          </cell>
          <cell r="G68">
            <v>1776.33393</v>
          </cell>
          <cell r="H68">
            <v>592.43320089999997</v>
          </cell>
          <cell r="I68">
            <v>158.5295448</v>
          </cell>
          <cell r="J68">
            <v>0</v>
          </cell>
          <cell r="K68">
            <v>3831.2771471020674</v>
          </cell>
          <cell r="L68">
            <v>344.78846627499996</v>
          </cell>
          <cell r="M68">
            <v>143.2636756959017</v>
          </cell>
          <cell r="N68">
            <v>36.455277993965638</v>
          </cell>
          <cell r="O68">
            <v>0</v>
          </cell>
          <cell r="P68">
            <v>12.785617000766358</v>
          </cell>
          <cell r="Q68">
            <v>235.75699886055025</v>
          </cell>
          <cell r="R68">
            <v>21.216500641883876</v>
          </cell>
          <cell r="S68">
            <v>449.47807019306782</v>
          </cell>
        </row>
        <row r="69">
          <cell r="D69">
            <v>610</v>
          </cell>
          <cell r="E69" t="str">
            <v>7206.05.18</v>
          </cell>
          <cell r="F69">
            <v>1581.5461377250001</v>
          </cell>
          <cell r="G69">
            <v>460.92212250000006</v>
          </cell>
          <cell r="H69">
            <v>148.10830022499999</v>
          </cell>
          <cell r="I69">
            <v>158.5295448</v>
          </cell>
          <cell r="J69">
            <v>813.98617020000006</v>
          </cell>
          <cell r="K69">
            <v>0</v>
          </cell>
          <cell r="L69">
            <v>0</v>
          </cell>
          <cell r="M69">
            <v>37.173977462056747</v>
          </cell>
          <cell r="N69">
            <v>9.1138194984914094</v>
          </cell>
          <cell r="O69">
            <v>50.088502927933099</v>
          </cell>
          <cell r="P69">
            <v>12.785617000766358</v>
          </cell>
          <cell r="Q69">
            <v>0</v>
          </cell>
          <cell r="R69">
            <v>0</v>
          </cell>
          <cell r="S69">
            <v>109.16191688924761</v>
          </cell>
        </row>
        <row r="70">
          <cell r="D70">
            <v>620</v>
          </cell>
          <cell r="E70" t="str">
            <v>7206.05.28</v>
          </cell>
          <cell r="F70" t="e">
            <v>#N/A</v>
          </cell>
          <cell r="G70" t="e">
            <v>#N/A</v>
          </cell>
          <cell r="H70" t="e">
            <v>#N/A</v>
          </cell>
          <cell r="I70" t="e">
            <v>#N/A</v>
          </cell>
          <cell r="J70" t="e">
            <v>#N/A</v>
          </cell>
          <cell r="K70">
            <v>0</v>
          </cell>
          <cell r="L70">
            <v>0</v>
          </cell>
          <cell r="M70">
            <v>45.61461957699526</v>
          </cell>
          <cell r="N70">
            <v>23.900122100541935</v>
          </cell>
          <cell r="O70">
            <v>98.69571200697726</v>
          </cell>
          <cell r="P70">
            <v>6.4718347534089737</v>
          </cell>
          <cell r="Q70">
            <v>0</v>
          </cell>
          <cell r="R70">
            <v>0</v>
          </cell>
          <cell r="S70">
            <v>174.68228843792343</v>
          </cell>
        </row>
        <row r="71">
          <cell r="D71">
            <v>640</v>
          </cell>
          <cell r="E71" t="str">
            <v>7206.05.28</v>
          </cell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>
            <v>0</v>
          </cell>
          <cell r="L71">
            <v>0</v>
          </cell>
          <cell r="M71">
            <v>45.61461957699526</v>
          </cell>
          <cell r="N71">
            <v>23.900122100541935</v>
          </cell>
          <cell r="O71">
            <v>98.69571200697726</v>
          </cell>
          <cell r="P71">
            <v>6.4718347534089737</v>
          </cell>
          <cell r="Q71">
            <v>0</v>
          </cell>
          <cell r="R71">
            <v>0</v>
          </cell>
          <cell r="S71">
            <v>174.68228843792343</v>
          </cell>
        </row>
        <row r="72">
          <cell r="D72">
            <v>630</v>
          </cell>
          <cell r="E72" t="str">
            <v>7206.05.18</v>
          </cell>
          <cell r="F72">
            <v>1581.5461377250001</v>
          </cell>
          <cell r="G72">
            <v>460.92212250000006</v>
          </cell>
          <cell r="H72">
            <v>148.10830022499999</v>
          </cell>
          <cell r="I72">
            <v>158.5295448</v>
          </cell>
          <cell r="J72">
            <v>813.98617020000006</v>
          </cell>
          <cell r="K72">
            <v>0</v>
          </cell>
          <cell r="L72">
            <v>0</v>
          </cell>
          <cell r="M72">
            <v>37.173977462056747</v>
          </cell>
          <cell r="N72">
            <v>9.1138194984914094</v>
          </cell>
          <cell r="O72">
            <v>50.088502927933099</v>
          </cell>
          <cell r="P72">
            <v>12.785617000766358</v>
          </cell>
          <cell r="Q72">
            <v>0</v>
          </cell>
          <cell r="R72">
            <v>0</v>
          </cell>
          <cell r="S72">
            <v>109.16191688924761</v>
          </cell>
        </row>
        <row r="73">
          <cell r="D73">
            <v>650</v>
          </cell>
          <cell r="E73" t="str">
            <v>7206.05.26</v>
          </cell>
          <cell r="F73">
            <v>2291.6084004499999</v>
          </cell>
          <cell r="G73">
            <v>1022.8760850000001</v>
          </cell>
          <cell r="H73">
            <v>296.21660044999999</v>
          </cell>
          <cell r="I73">
            <v>158.5295448</v>
          </cell>
          <cell r="J73">
            <v>813.98617020000006</v>
          </cell>
          <cell r="K73">
            <v>0</v>
          </cell>
          <cell r="L73">
            <v>0</v>
          </cell>
          <cell r="M73">
            <v>82.496306152601377</v>
          </cell>
          <cell r="N73">
            <v>18.227638996982819</v>
          </cell>
          <cell r="O73">
            <v>50.088502927933099</v>
          </cell>
          <cell r="P73">
            <v>12.785617000766358</v>
          </cell>
          <cell r="Q73">
            <v>0</v>
          </cell>
          <cell r="R73">
            <v>0</v>
          </cell>
          <cell r="S73">
            <v>163.59806507828367</v>
          </cell>
        </row>
        <row r="74">
          <cell r="D74">
            <v>670</v>
          </cell>
          <cell r="E74" t="str">
            <v>7206.05.18</v>
          </cell>
          <cell r="F74">
            <v>2190.5765604500002</v>
          </cell>
          <cell r="G74">
            <v>921.84424500000011</v>
          </cell>
          <cell r="H74">
            <v>296.21660044999999</v>
          </cell>
          <cell r="I74">
            <v>158.5295448</v>
          </cell>
          <cell r="J74">
            <v>813.98617020000006</v>
          </cell>
          <cell r="K74">
            <v>0</v>
          </cell>
          <cell r="L74">
            <v>0</v>
          </cell>
          <cell r="M74">
            <v>74.347954924113495</v>
          </cell>
          <cell r="N74">
            <v>18.227638996982819</v>
          </cell>
          <cell r="O74">
            <v>50.088502927933099</v>
          </cell>
          <cell r="P74">
            <v>12.785617000766358</v>
          </cell>
          <cell r="Q74">
            <v>0</v>
          </cell>
          <cell r="R74">
            <v>0</v>
          </cell>
          <cell r="S74">
            <v>155.44971384979578</v>
          </cell>
        </row>
        <row r="75">
          <cell r="D75">
            <v>690</v>
          </cell>
          <cell r="E75" t="str">
            <v>COMPHPS150W</v>
          </cell>
          <cell r="F75">
            <v>3715.4408023929568</v>
          </cell>
          <cell r="G75">
            <v>669.29373299999997</v>
          </cell>
          <cell r="H75">
            <v>296.21660044999999</v>
          </cell>
          <cell r="I75">
            <v>158.5295448</v>
          </cell>
          <cell r="J75">
            <v>0</v>
          </cell>
          <cell r="K75">
            <v>2246.6124578679569</v>
          </cell>
          <cell r="L75">
            <v>344.78846627499996</v>
          </cell>
          <cell r="M75">
            <v>53.979422838481398</v>
          </cell>
          <cell r="N75">
            <v>18.227638996982819</v>
          </cell>
          <cell r="O75">
            <v>0</v>
          </cell>
          <cell r="P75">
            <v>12.785617000766358</v>
          </cell>
          <cell r="Q75">
            <v>138.24492208043429</v>
          </cell>
          <cell r="R75">
            <v>21.216500641883876</v>
          </cell>
          <cell r="S75">
            <v>244.45410155854873</v>
          </cell>
        </row>
        <row r="76">
          <cell r="D76">
            <v>710</v>
          </cell>
          <cell r="E76" t="str">
            <v>COMPHPS150W</v>
          </cell>
          <cell r="F76">
            <v>4198.1959691179572</v>
          </cell>
          <cell r="G76">
            <v>1003.9405995</v>
          </cell>
          <cell r="H76">
            <v>444.32490067499998</v>
          </cell>
          <cell r="I76">
            <v>158.5295448</v>
          </cell>
          <cell r="J76">
            <v>0</v>
          </cell>
          <cell r="K76">
            <v>2246.6124578679569</v>
          </cell>
          <cell r="L76">
            <v>344.78846627499996</v>
          </cell>
          <cell r="M76">
            <v>80.969134257722089</v>
          </cell>
          <cell r="N76">
            <v>27.341458495474228</v>
          </cell>
          <cell r="O76">
            <v>0</v>
          </cell>
          <cell r="P76">
            <v>12.785617000766358</v>
          </cell>
          <cell r="Q76">
            <v>138.24492208043429</v>
          </cell>
          <cell r="R76">
            <v>21.216500641883876</v>
          </cell>
          <cell r="S76">
            <v>280.55763247628084</v>
          </cell>
        </row>
        <row r="77">
          <cell r="D77">
            <v>720</v>
          </cell>
          <cell r="E77" t="str">
            <v>COMPHPS150W</v>
          </cell>
          <cell r="F77">
            <v>4680.9511358429572</v>
          </cell>
          <cell r="G77">
            <v>1338.5874659999999</v>
          </cell>
          <cell r="H77">
            <v>592.43320089999997</v>
          </cell>
          <cell r="I77">
            <v>158.5295448</v>
          </cell>
          <cell r="J77">
            <v>0</v>
          </cell>
          <cell r="K77">
            <v>2246.6124578679569</v>
          </cell>
          <cell r="L77">
            <v>344.78846627499996</v>
          </cell>
          <cell r="M77">
            <v>107.9588456769628</v>
          </cell>
          <cell r="N77">
            <v>36.455277993965638</v>
          </cell>
          <cell r="O77">
            <v>0</v>
          </cell>
          <cell r="P77">
            <v>12.785617000766358</v>
          </cell>
          <cell r="Q77">
            <v>138.24492208043429</v>
          </cell>
          <cell r="R77">
            <v>21.216500641883876</v>
          </cell>
          <cell r="S77">
            <v>316.66116339401299</v>
          </cell>
        </row>
        <row r="78">
          <cell r="D78">
            <v>730</v>
          </cell>
          <cell r="E78" t="str">
            <v>COMPHPS70W</v>
          </cell>
          <cell r="F78">
            <v>3535.1033413929567</v>
          </cell>
          <cell r="G78">
            <v>488.95627200000001</v>
          </cell>
          <cell r="H78">
            <v>296.21660044999999</v>
          </cell>
          <cell r="I78">
            <v>158.5295448</v>
          </cell>
          <cell r="J78">
            <v>0</v>
          </cell>
          <cell r="K78">
            <v>2246.6124578679569</v>
          </cell>
          <cell r="L78">
            <v>344.78846627499996</v>
          </cell>
          <cell r="M78">
            <v>39.434968616112123</v>
          </cell>
          <cell r="N78">
            <v>18.227638996982819</v>
          </cell>
          <cell r="O78">
            <v>0</v>
          </cell>
          <cell r="P78">
            <v>12.785617000766358</v>
          </cell>
          <cell r="Q78">
            <v>138.24492208043429</v>
          </cell>
          <cell r="R78">
            <v>21.216500641883876</v>
          </cell>
          <cell r="S78">
            <v>229.90964733617946</v>
          </cell>
        </row>
        <row r="79">
          <cell r="D79">
            <v>740</v>
          </cell>
          <cell r="E79" t="str">
            <v>COMPMV80W</v>
          </cell>
          <cell r="F79">
            <v>1337.7816929000001</v>
          </cell>
          <cell r="G79">
            <v>339.70676865000007</v>
          </cell>
          <cell r="H79">
            <v>296.21660044999999</v>
          </cell>
          <cell r="I79">
            <v>158.5295448</v>
          </cell>
          <cell r="J79">
            <v>543.32877900000005</v>
          </cell>
          <cell r="K79">
            <v>0</v>
          </cell>
          <cell r="L79">
            <v>0</v>
          </cell>
          <cell r="M79">
            <v>27.397799205229568</v>
          </cell>
          <cell r="N79">
            <v>18.227638996982819</v>
          </cell>
          <cell r="O79">
            <v>33.433645600004589</v>
          </cell>
          <cell r="P79">
            <v>12.785617000766358</v>
          </cell>
          <cell r="Q79">
            <v>0</v>
          </cell>
          <cell r="R79">
            <v>0</v>
          </cell>
          <cell r="S79">
            <v>91.84470080298334</v>
          </cell>
        </row>
        <row r="80">
          <cell r="D80">
            <v>750</v>
          </cell>
          <cell r="E80" t="str">
            <v>COMPHPS70W</v>
          </cell>
          <cell r="F80">
            <v>1879.6176324749999</v>
          </cell>
          <cell r="G80">
            <v>733.43440800000008</v>
          </cell>
          <cell r="H80">
            <v>444.32490067499998</v>
          </cell>
          <cell r="I80">
            <v>158.5295448</v>
          </cell>
          <cell r="J80">
            <v>543.32877900000005</v>
          </cell>
          <cell r="K80">
            <v>0</v>
          </cell>
          <cell r="L80">
            <v>0</v>
          </cell>
          <cell r="M80">
            <v>59.152452924168173</v>
          </cell>
          <cell r="N80">
            <v>27.341458495474228</v>
          </cell>
          <cell r="O80">
            <v>33.433645600004589</v>
          </cell>
          <cell r="P80">
            <v>12.785617000766358</v>
          </cell>
          <cell r="Q80">
            <v>0</v>
          </cell>
          <cell r="R80">
            <v>0</v>
          </cell>
          <cell r="S80">
            <v>132.71317402041336</v>
          </cell>
        </row>
        <row r="81">
          <cell r="D81">
            <v>760</v>
          </cell>
          <cell r="E81" t="str">
            <v>COMPHPS250W</v>
          </cell>
          <cell r="F81">
            <v>3405.7172381219252</v>
          </cell>
          <cell r="G81">
            <v>672.44414539800005</v>
          </cell>
          <cell r="H81">
            <v>296.21660044999999</v>
          </cell>
          <cell r="I81">
            <v>158.5295448</v>
          </cell>
          <cell r="J81">
            <v>813.98617020000006</v>
          </cell>
          <cell r="K81">
            <v>1119.7523109989254</v>
          </cell>
          <cell r="L81">
            <v>344.78846627499996</v>
          </cell>
          <cell r="M81">
            <v>54.233507756003313</v>
          </cell>
          <cell r="N81">
            <v>18.227638996982819</v>
          </cell>
          <cell r="O81">
            <v>50.088502927933099</v>
          </cell>
          <cell r="P81">
            <v>12.785617000766358</v>
          </cell>
          <cell r="Q81">
            <v>68.903771294110285</v>
          </cell>
          <cell r="R81">
            <v>21.216500641883876</v>
          </cell>
          <cell r="S81">
            <v>225.45553861767976</v>
          </cell>
        </row>
        <row r="82">
          <cell r="D82">
            <v>770</v>
          </cell>
          <cell r="E82" t="str">
            <v>7206.05.21</v>
          </cell>
          <cell r="F82">
            <v>3621.4400577239253</v>
          </cell>
          <cell r="G82">
            <v>888.166965</v>
          </cell>
          <cell r="H82">
            <v>296.21660044999999</v>
          </cell>
          <cell r="I82">
            <v>158.5295448</v>
          </cell>
          <cell r="J82">
            <v>813.98617020000006</v>
          </cell>
          <cell r="K82">
            <v>1119.7523109989254</v>
          </cell>
          <cell r="L82">
            <v>344.78846627499996</v>
          </cell>
          <cell r="M82">
            <v>71.631837847950848</v>
          </cell>
          <cell r="N82">
            <v>18.227638996982819</v>
          </cell>
          <cell r="O82">
            <v>50.088502927933099</v>
          </cell>
          <cell r="P82">
            <v>12.785617000766358</v>
          </cell>
          <cell r="Q82">
            <v>68.903771294110285</v>
          </cell>
          <cell r="R82">
            <v>21.216500641883876</v>
          </cell>
          <cell r="S82">
            <v>242.85386870962728</v>
          </cell>
        </row>
        <row r="83">
          <cell r="D83">
            <v>780</v>
          </cell>
          <cell r="E83" t="str">
            <v>REPMV250WHPS150W</v>
          </cell>
          <cell r="F83">
            <v>3529.1245449239254</v>
          </cell>
          <cell r="G83">
            <v>795.85145220000004</v>
          </cell>
          <cell r="H83">
            <v>296.21660044999999</v>
          </cell>
          <cell r="I83">
            <v>158.5295448</v>
          </cell>
          <cell r="J83">
            <v>813.98617020000006</v>
          </cell>
          <cell r="K83">
            <v>1119.7523109989254</v>
          </cell>
          <cell r="L83">
            <v>344.78846627499996</v>
          </cell>
          <cell r="M83">
            <v>64.186469911146276</v>
          </cell>
          <cell r="N83">
            <v>18.227638996982819</v>
          </cell>
          <cell r="O83">
            <v>50.088502927933099</v>
          </cell>
          <cell r="P83">
            <v>12.785617000766358</v>
          </cell>
          <cell r="Q83">
            <v>68.903771294110285</v>
          </cell>
          <cell r="R83">
            <v>21.216500641883876</v>
          </cell>
          <cell r="S83">
            <v>235.40850077282269</v>
          </cell>
        </row>
        <row r="84">
          <cell r="D84">
            <v>790</v>
          </cell>
          <cell r="E84" t="str">
            <v>REPMV400WHPS250W</v>
          </cell>
          <cell r="F84">
            <v>3428.1238353239255</v>
          </cell>
          <cell r="G84">
            <v>694.8507426000001</v>
          </cell>
          <cell r="H84">
            <v>296.21660044999999</v>
          </cell>
          <cell r="I84">
            <v>158.5295448</v>
          </cell>
          <cell r="J84">
            <v>813.98617020000006</v>
          </cell>
          <cell r="K84">
            <v>1119.7523109989254</v>
          </cell>
          <cell r="L84">
            <v>344.78846627499996</v>
          </cell>
          <cell r="M84">
            <v>56.040629390501415</v>
          </cell>
          <cell r="N84">
            <v>18.227638996982819</v>
          </cell>
          <cell r="O84">
            <v>50.088502927933099</v>
          </cell>
          <cell r="P84">
            <v>12.785617000766358</v>
          </cell>
          <cell r="Q84">
            <v>68.903771294110285</v>
          </cell>
          <cell r="R84">
            <v>21.216500641883876</v>
          </cell>
          <cell r="S84">
            <v>227.26266025217782</v>
          </cell>
        </row>
        <row r="85">
          <cell r="D85">
            <v>810</v>
          </cell>
          <cell r="E85" t="str">
            <v>COMPMV80W</v>
          </cell>
          <cell r="F85">
            <v>2484.3607856239255</v>
          </cell>
          <cell r="G85">
            <v>169.85338432500004</v>
          </cell>
          <cell r="H85">
            <v>148.10830022499999</v>
          </cell>
          <cell r="I85">
            <v>158.5295448</v>
          </cell>
          <cell r="J85">
            <v>543.32877900000005</v>
          </cell>
          <cell r="K85">
            <v>1119.7523109989254</v>
          </cell>
          <cell r="L85">
            <v>344.78846627499996</v>
          </cell>
          <cell r="M85">
            <v>13.698899602614784</v>
          </cell>
          <cell r="N85">
            <v>9.1138194984914094</v>
          </cell>
          <cell r="O85">
            <v>33.433645600004589</v>
          </cell>
          <cell r="P85">
            <v>12.785617000766358</v>
          </cell>
          <cell r="Q85">
            <v>68.903771294110285</v>
          </cell>
          <cell r="R85">
            <v>21.216500641883876</v>
          </cell>
          <cell r="S85">
            <v>159.15225363787127</v>
          </cell>
        </row>
        <row r="86">
          <cell r="D86">
            <v>820</v>
          </cell>
          <cell r="E86" t="str">
            <v>COMPMV80W</v>
          </cell>
          <cell r="F86">
            <v>1655.74337745</v>
          </cell>
          <cell r="G86">
            <v>509.56015297500011</v>
          </cell>
          <cell r="H86">
            <v>444.32490067499998</v>
          </cell>
          <cell r="I86">
            <v>158.5295448</v>
          </cell>
          <cell r="J86">
            <v>543.32877900000005</v>
          </cell>
          <cell r="K86">
            <v>0</v>
          </cell>
          <cell r="L86">
            <v>0</v>
          </cell>
          <cell r="M86">
            <v>41.096698807844355</v>
          </cell>
          <cell r="N86">
            <v>27.341458495474228</v>
          </cell>
          <cell r="O86">
            <v>33.433645600004589</v>
          </cell>
          <cell r="P86">
            <v>12.785617000766358</v>
          </cell>
          <cell r="Q86">
            <v>0</v>
          </cell>
          <cell r="R86">
            <v>0</v>
          </cell>
          <cell r="S86">
            <v>114.65741990408952</v>
          </cell>
        </row>
        <row r="87">
          <cell r="D87">
            <v>830</v>
          </cell>
          <cell r="E87" t="str">
            <v>COMPMV80W</v>
          </cell>
          <cell r="F87">
            <v>1973.705062</v>
          </cell>
          <cell r="G87">
            <v>679.41353730000014</v>
          </cell>
          <cell r="H87">
            <v>592.43320089999997</v>
          </cell>
          <cell r="I87">
            <v>158.5295448</v>
          </cell>
          <cell r="J87">
            <v>543.32877900000005</v>
          </cell>
          <cell r="K87">
            <v>0</v>
          </cell>
          <cell r="L87">
            <v>0</v>
          </cell>
          <cell r="M87">
            <v>54.795598410459135</v>
          </cell>
          <cell r="N87">
            <v>36.455277993965638</v>
          </cell>
          <cell r="O87">
            <v>33.433645600004589</v>
          </cell>
          <cell r="P87">
            <v>12.785617000766358</v>
          </cell>
          <cell r="Q87">
            <v>0</v>
          </cell>
          <cell r="R87">
            <v>0</v>
          </cell>
          <cell r="S87">
            <v>137.47013900519573</v>
          </cell>
        </row>
        <row r="88">
          <cell r="D88">
            <v>840</v>
          </cell>
          <cell r="E88" t="str">
            <v>7206.05.26</v>
          </cell>
          <cell r="F88">
            <v>6313.2341863520678</v>
          </cell>
          <cell r="G88">
            <v>1534.3141275000003</v>
          </cell>
          <cell r="H88">
            <v>444.32490067499998</v>
          </cell>
          <cell r="I88">
            <v>158.5295448</v>
          </cell>
          <cell r="J88">
            <v>0</v>
          </cell>
          <cell r="K88">
            <v>3831.2771471020674</v>
          </cell>
          <cell r="L88">
            <v>344.78846627499996</v>
          </cell>
          <cell r="M88">
            <v>123.74445922890209</v>
          </cell>
          <cell r="N88">
            <v>27.341458495474228</v>
          </cell>
          <cell r="O88">
            <v>0</v>
          </cell>
          <cell r="P88">
            <v>12.785617000766358</v>
          </cell>
          <cell r="Q88">
            <v>235.75699886055025</v>
          </cell>
          <cell r="R88">
            <v>21.216500641883876</v>
          </cell>
          <cell r="S88">
            <v>420.84503422757683</v>
          </cell>
        </row>
        <row r="89">
          <cell r="D89">
            <v>850</v>
          </cell>
          <cell r="E89" t="str">
            <v>7206.05.26</v>
          </cell>
          <cell r="F89">
            <v>5653.6878436270672</v>
          </cell>
          <cell r="G89">
            <v>1022.8760850000001</v>
          </cell>
          <cell r="H89">
            <v>296.21660044999999</v>
          </cell>
          <cell r="I89">
            <v>158.5295448</v>
          </cell>
          <cell r="J89">
            <v>0</v>
          </cell>
          <cell r="K89">
            <v>3831.2771471020674</v>
          </cell>
          <cell r="L89">
            <v>344.78846627499996</v>
          </cell>
          <cell r="M89">
            <v>82.496306152601377</v>
          </cell>
          <cell r="N89">
            <v>18.227638996982819</v>
          </cell>
          <cell r="O89">
            <v>0</v>
          </cell>
          <cell r="P89">
            <v>12.785617000766358</v>
          </cell>
          <cell r="Q89">
            <v>235.75699886055025</v>
          </cell>
          <cell r="R89">
            <v>21.216500641883876</v>
          </cell>
          <cell r="S89">
            <v>370.48306165278467</v>
          </cell>
        </row>
        <row r="90">
          <cell r="D90">
            <v>860</v>
          </cell>
          <cell r="E90" t="str">
            <v>7206.05.26</v>
          </cell>
          <cell r="F90">
            <v>6313.2341863520678</v>
          </cell>
          <cell r="G90">
            <v>1534.3141275000003</v>
          </cell>
          <cell r="H90">
            <v>444.32490067499998</v>
          </cell>
          <cell r="I90">
            <v>158.5295448</v>
          </cell>
          <cell r="J90">
            <v>0</v>
          </cell>
          <cell r="K90">
            <v>3831.2771471020674</v>
          </cell>
          <cell r="L90">
            <v>344.78846627499996</v>
          </cell>
          <cell r="M90">
            <v>123.74445922890209</v>
          </cell>
          <cell r="N90">
            <v>27.341458495474228</v>
          </cell>
          <cell r="O90">
            <v>0</v>
          </cell>
          <cell r="P90">
            <v>12.785617000766358</v>
          </cell>
          <cell r="Q90">
            <v>235.75699886055025</v>
          </cell>
          <cell r="R90">
            <v>21.216500641883876</v>
          </cell>
          <cell r="S90">
            <v>420.84503422757683</v>
          </cell>
        </row>
        <row r="91">
          <cell r="D91">
            <v>870</v>
          </cell>
          <cell r="E91" t="str">
            <v>7206.05.26</v>
          </cell>
          <cell r="F91">
            <v>6972.7805290770684</v>
          </cell>
          <cell r="G91">
            <v>2045.7521700000002</v>
          </cell>
          <cell r="H91">
            <v>592.43320089999997</v>
          </cell>
          <cell r="I91">
            <v>158.5295448</v>
          </cell>
          <cell r="J91">
            <v>0</v>
          </cell>
          <cell r="K91">
            <v>3831.2771471020674</v>
          </cell>
          <cell r="L91">
            <v>344.78846627499996</v>
          </cell>
          <cell r="M91">
            <v>164.99261230520275</v>
          </cell>
          <cell r="N91">
            <v>36.455277993965638</v>
          </cell>
          <cell r="O91">
            <v>0</v>
          </cell>
          <cell r="P91">
            <v>12.785617000766358</v>
          </cell>
          <cell r="Q91">
            <v>235.75699886055025</v>
          </cell>
          <cell r="R91">
            <v>21.216500641883876</v>
          </cell>
          <cell r="S91">
            <v>471.20700680236888</v>
          </cell>
        </row>
        <row r="92">
          <cell r="D92">
            <v>880</v>
          </cell>
          <cell r="E92" t="str">
            <v>COMPHPS70W</v>
          </cell>
          <cell r="F92">
            <v>4320.2762138429571</v>
          </cell>
          <cell r="G92">
            <v>977.91254400000003</v>
          </cell>
          <cell r="H92">
            <v>592.43320089999997</v>
          </cell>
          <cell r="I92">
            <v>158.5295448</v>
          </cell>
          <cell r="J92">
            <v>0</v>
          </cell>
          <cell r="K92">
            <v>2246.6124578679569</v>
          </cell>
          <cell r="L92">
            <v>344.78846627499996</v>
          </cell>
          <cell r="M92">
            <v>78.869937232224245</v>
          </cell>
          <cell r="N92">
            <v>36.455277993965638</v>
          </cell>
          <cell r="O92">
            <v>0</v>
          </cell>
          <cell r="P92">
            <v>12.785617000766358</v>
          </cell>
          <cell r="Q92">
            <v>138.24492208043429</v>
          </cell>
          <cell r="R92">
            <v>21.216500641883876</v>
          </cell>
          <cell r="S92">
            <v>287.5722549492744</v>
          </cell>
        </row>
        <row r="93">
          <cell r="D93">
            <v>890</v>
          </cell>
          <cell r="E93" t="str">
            <v>COMPHPS70W</v>
          </cell>
          <cell r="F93">
            <v>1487.03119625</v>
          </cell>
          <cell r="G93">
            <v>488.95627200000001</v>
          </cell>
          <cell r="H93">
            <v>296.21660044999999</v>
          </cell>
          <cell r="I93">
            <v>158.5295448</v>
          </cell>
          <cell r="J93">
            <v>543.32877900000005</v>
          </cell>
          <cell r="K93">
            <v>0</v>
          </cell>
          <cell r="L93">
            <v>0</v>
          </cell>
          <cell r="M93">
            <v>39.434968616112123</v>
          </cell>
          <cell r="N93">
            <v>18.227638996982819</v>
          </cell>
          <cell r="O93">
            <v>33.433645600004589</v>
          </cell>
          <cell r="P93">
            <v>12.785617000766358</v>
          </cell>
          <cell r="Q93">
            <v>0</v>
          </cell>
          <cell r="R93">
            <v>0</v>
          </cell>
          <cell r="S93">
            <v>103.88187021386588</v>
          </cell>
        </row>
        <row r="94">
          <cell r="D94">
            <v>900</v>
          </cell>
          <cell r="E94" t="str">
            <v>7206.05.26</v>
          </cell>
          <cell r="F94">
            <v>3756.1491777239248</v>
          </cell>
          <cell r="G94">
            <v>1022.8760850000001</v>
          </cell>
          <cell r="H94">
            <v>296.21660044999999</v>
          </cell>
          <cell r="I94">
            <v>158.5295448</v>
          </cell>
          <cell r="J94">
            <v>813.98617020000006</v>
          </cell>
          <cell r="K94">
            <v>1119.7523109989254</v>
          </cell>
          <cell r="L94">
            <v>344.78846627499996</v>
          </cell>
          <cell r="M94">
            <v>82.496306152601377</v>
          </cell>
          <cell r="N94">
            <v>18.227638996982819</v>
          </cell>
          <cell r="O94">
            <v>50.088502927933099</v>
          </cell>
          <cell r="P94">
            <v>12.785617000766358</v>
          </cell>
          <cell r="Q94">
            <v>68.903771294110285</v>
          </cell>
          <cell r="R94">
            <v>21.216500641883876</v>
          </cell>
          <cell r="S94">
            <v>253.71833701427781</v>
          </cell>
        </row>
        <row r="95">
          <cell r="D95">
            <v>910</v>
          </cell>
          <cell r="E95" t="str">
            <v>COMPHPS70W</v>
          </cell>
          <cell r="F95">
            <v>2951.571973523925</v>
          </cell>
          <cell r="G95">
            <v>488.95627200000001</v>
          </cell>
          <cell r="H95">
            <v>296.21660044999999</v>
          </cell>
          <cell r="I95">
            <v>158.5295448</v>
          </cell>
          <cell r="J95">
            <v>543.32877900000005</v>
          </cell>
          <cell r="K95">
            <v>1119.7523109989254</v>
          </cell>
          <cell r="L95">
            <v>344.78846627499996</v>
          </cell>
          <cell r="M95">
            <v>39.434968616112123</v>
          </cell>
          <cell r="N95">
            <v>18.227638996982819</v>
          </cell>
          <cell r="O95">
            <v>33.433645600004589</v>
          </cell>
          <cell r="P95">
            <v>12.785617000766358</v>
          </cell>
          <cell r="Q95">
            <v>68.903771294110285</v>
          </cell>
          <cell r="R95">
            <v>21.216500641883876</v>
          </cell>
          <cell r="S95">
            <v>194.00214214986002</v>
          </cell>
        </row>
        <row r="96">
          <cell r="D96">
            <v>920</v>
          </cell>
          <cell r="E96" t="str">
            <v>COMPHPS70W</v>
          </cell>
          <cell r="F96">
            <v>2272.2040686999999</v>
          </cell>
          <cell r="G96">
            <v>977.91254400000003</v>
          </cell>
          <cell r="H96">
            <v>592.43320089999997</v>
          </cell>
          <cell r="I96">
            <v>158.5295448</v>
          </cell>
          <cell r="J96">
            <v>543.32877900000005</v>
          </cell>
          <cell r="K96">
            <v>0</v>
          </cell>
          <cell r="L96">
            <v>0</v>
          </cell>
          <cell r="M96">
            <v>78.869937232224245</v>
          </cell>
          <cell r="N96">
            <v>36.455277993965638</v>
          </cell>
          <cell r="O96">
            <v>33.433645600004589</v>
          </cell>
          <cell r="P96">
            <v>12.785617000766358</v>
          </cell>
          <cell r="Q96">
            <v>0</v>
          </cell>
          <cell r="R96">
            <v>0</v>
          </cell>
          <cell r="S96">
            <v>161.54447782696084</v>
          </cell>
        </row>
        <row r="97">
          <cell r="D97">
            <v>930</v>
          </cell>
          <cell r="E97" t="str">
            <v>COMPHPS250W</v>
          </cell>
          <cell r="F97">
            <v>3890.0476110459254</v>
          </cell>
          <cell r="G97">
            <v>1008.6662180970001</v>
          </cell>
          <cell r="H97">
            <v>444.32490067499998</v>
          </cell>
          <cell r="I97">
            <v>158.5295448</v>
          </cell>
          <cell r="J97">
            <v>813.98617020000006</v>
          </cell>
          <cell r="K97">
            <v>1119.7523109989254</v>
          </cell>
          <cell r="L97">
            <v>344.78846627499996</v>
          </cell>
          <cell r="M97">
            <v>81.350261634004966</v>
          </cell>
          <cell r="N97">
            <v>27.341458495474228</v>
          </cell>
          <cell r="O97">
            <v>50.088502927933099</v>
          </cell>
          <cell r="P97">
            <v>12.785617000766358</v>
          </cell>
          <cell r="Q97">
            <v>68.903771294110285</v>
          </cell>
          <cell r="R97">
            <v>21.216500641883876</v>
          </cell>
          <cell r="S97">
            <v>261.68611199417285</v>
          </cell>
        </row>
        <row r="98">
          <cell r="D98">
            <v>940</v>
          </cell>
          <cell r="E98" t="str">
            <v>REPMV250WHPS150W</v>
          </cell>
          <cell r="F98">
            <v>2064.58376765</v>
          </cell>
          <cell r="G98">
            <v>795.85145220000004</v>
          </cell>
          <cell r="H98">
            <v>296.21660044999999</v>
          </cell>
          <cell r="I98">
            <v>158.5295448</v>
          </cell>
          <cell r="J98">
            <v>813.98617020000006</v>
          </cell>
          <cell r="K98">
            <v>0</v>
          </cell>
          <cell r="L98">
            <v>0</v>
          </cell>
          <cell r="M98">
            <v>64.186469911146276</v>
          </cell>
          <cell r="N98">
            <v>18.227638996982819</v>
          </cell>
          <cell r="O98">
            <v>50.088502927933099</v>
          </cell>
          <cell r="P98">
            <v>12.785617000766358</v>
          </cell>
          <cell r="Q98">
            <v>0</v>
          </cell>
          <cell r="R98">
            <v>0</v>
          </cell>
          <cell r="S98">
            <v>145.28822883682855</v>
          </cell>
        </row>
        <row r="99">
          <cell r="D99">
            <v>950</v>
          </cell>
          <cell r="E99" t="str">
            <v>REPMV400WHPS250W</v>
          </cell>
          <cell r="F99">
            <v>1963.5830580500001</v>
          </cell>
          <cell r="G99">
            <v>694.8507426000001</v>
          </cell>
          <cell r="H99">
            <v>296.21660044999999</v>
          </cell>
          <cell r="I99">
            <v>158.5295448</v>
          </cell>
          <cell r="J99">
            <v>813.98617020000006</v>
          </cell>
          <cell r="K99">
            <v>0</v>
          </cell>
          <cell r="L99">
            <v>0</v>
          </cell>
          <cell r="M99">
            <v>56.040629390501415</v>
          </cell>
          <cell r="N99">
            <v>18.227638996982819</v>
          </cell>
          <cell r="O99">
            <v>50.088502927933099</v>
          </cell>
          <cell r="P99">
            <v>12.785617000766358</v>
          </cell>
          <cell r="Q99">
            <v>0</v>
          </cell>
          <cell r="R99">
            <v>0</v>
          </cell>
          <cell r="S99">
            <v>137.14238831618368</v>
          </cell>
        </row>
        <row r="100">
          <cell r="D100">
            <v>960</v>
          </cell>
          <cell r="E100" t="str">
            <v>COMPHPS250W</v>
          </cell>
          <cell r="F100">
            <v>1941.176460848</v>
          </cell>
          <cell r="G100">
            <v>672.44414539800005</v>
          </cell>
          <cell r="H100">
            <v>296.21660044999999</v>
          </cell>
          <cell r="I100">
            <v>158.5295448</v>
          </cell>
          <cell r="J100">
            <v>813.98617020000006</v>
          </cell>
          <cell r="K100">
            <v>0</v>
          </cell>
          <cell r="L100">
            <v>0</v>
          </cell>
          <cell r="M100">
            <v>54.233507756003313</v>
          </cell>
          <cell r="N100">
            <v>18.227638996982819</v>
          </cell>
          <cell r="O100">
            <v>50.088502927933099</v>
          </cell>
          <cell r="P100">
            <v>12.785617000766358</v>
          </cell>
          <cell r="Q100">
            <v>0</v>
          </cell>
          <cell r="R100">
            <v>0</v>
          </cell>
          <cell r="S100">
            <v>135.3352666816856</v>
          </cell>
        </row>
        <row r="101">
          <cell r="D101">
            <v>970</v>
          </cell>
          <cell r="E101" t="str">
            <v>COMPHPS250W</v>
          </cell>
          <cell r="F101">
            <v>2909.8372066960001</v>
          </cell>
          <cell r="G101">
            <v>1344.8882907960001</v>
          </cell>
          <cell r="H101">
            <v>592.43320089999997</v>
          </cell>
          <cell r="I101">
            <v>158.5295448</v>
          </cell>
          <cell r="J101">
            <v>813.98617020000006</v>
          </cell>
          <cell r="K101">
            <v>0</v>
          </cell>
          <cell r="L101">
            <v>0</v>
          </cell>
          <cell r="M101">
            <v>108.46701551200663</v>
          </cell>
          <cell r="N101">
            <v>36.455277993965638</v>
          </cell>
          <cell r="O101">
            <v>50.088502927933099</v>
          </cell>
          <cell r="P101">
            <v>12.785617000766358</v>
          </cell>
          <cell r="Q101">
            <v>0</v>
          </cell>
          <cell r="R101">
            <v>0</v>
          </cell>
          <cell r="S101">
            <v>207.79641343467173</v>
          </cell>
        </row>
        <row r="102">
          <cell r="D102">
            <v>980</v>
          </cell>
          <cell r="E102" t="str">
            <v>COMPHPS150W</v>
          </cell>
          <cell r="F102">
            <v>3402.5668257239254</v>
          </cell>
          <cell r="G102">
            <v>669.29373299999997</v>
          </cell>
          <cell r="H102">
            <v>296.21660044999999</v>
          </cell>
          <cell r="I102">
            <v>158.5295448</v>
          </cell>
          <cell r="J102">
            <v>813.98617020000006</v>
          </cell>
          <cell r="K102">
            <v>1119.7523109989254</v>
          </cell>
          <cell r="L102">
            <v>344.78846627499996</v>
          </cell>
          <cell r="M102">
            <v>53.979422838481398</v>
          </cell>
          <cell r="N102">
            <v>18.227638996982819</v>
          </cell>
          <cell r="O102">
            <v>50.088502927933099</v>
          </cell>
          <cell r="P102">
            <v>12.785617000766358</v>
          </cell>
          <cell r="Q102">
            <v>68.903771294110285</v>
          </cell>
          <cell r="R102">
            <v>21.216500641883876</v>
          </cell>
          <cell r="S102">
            <v>225.20145370015783</v>
          </cell>
        </row>
        <row r="103">
          <cell r="D103">
            <v>990</v>
          </cell>
          <cell r="E103" t="str">
            <v>COMPMV80W</v>
          </cell>
          <cell r="F103">
            <v>3067.8921534929568</v>
          </cell>
          <cell r="G103">
            <v>169.85338432500004</v>
          </cell>
          <cell r="H103">
            <v>148.10830022499999</v>
          </cell>
          <cell r="I103">
            <v>158.5295448</v>
          </cell>
          <cell r="J103">
            <v>0</v>
          </cell>
          <cell r="K103">
            <v>2246.6124578679569</v>
          </cell>
          <cell r="L103">
            <v>344.78846627499996</v>
          </cell>
          <cell r="M103">
            <v>13.698899602614784</v>
          </cell>
          <cell r="N103">
            <v>9.1138194984914094</v>
          </cell>
          <cell r="O103">
            <v>0</v>
          </cell>
          <cell r="P103">
            <v>12.785617000766358</v>
          </cell>
          <cell r="Q103">
            <v>138.24492208043429</v>
          </cell>
          <cell r="R103">
            <v>21.216500641883876</v>
          </cell>
          <cell r="S103">
            <v>195.05975882419071</v>
          </cell>
        </row>
        <row r="104">
          <cell r="D104">
            <v>1000</v>
          </cell>
          <cell r="E104" t="str">
            <v>COMPMV80W</v>
          </cell>
          <cell r="F104">
            <v>3385.8538380429568</v>
          </cell>
          <cell r="G104">
            <v>339.70676865000007</v>
          </cell>
          <cell r="H104">
            <v>296.21660044999999</v>
          </cell>
          <cell r="I104">
            <v>158.5295448</v>
          </cell>
          <cell r="J104">
            <v>0</v>
          </cell>
          <cell r="K104">
            <v>2246.6124578679569</v>
          </cell>
          <cell r="L104">
            <v>344.78846627499996</v>
          </cell>
          <cell r="M104">
            <v>27.397799205229568</v>
          </cell>
          <cell r="N104">
            <v>18.227638996982819</v>
          </cell>
          <cell r="O104">
            <v>0</v>
          </cell>
          <cell r="P104">
            <v>12.785617000766358</v>
          </cell>
          <cell r="Q104">
            <v>138.24492208043429</v>
          </cell>
          <cell r="R104">
            <v>21.216500641883876</v>
          </cell>
          <cell r="S104">
            <v>217.87247792529692</v>
          </cell>
        </row>
        <row r="105">
          <cell r="D105">
            <v>1010</v>
          </cell>
          <cell r="E105" t="str">
            <v>COMPHPS150W</v>
          </cell>
          <cell r="F105">
            <v>1938.02604845</v>
          </cell>
          <cell r="G105">
            <v>669.29373299999997</v>
          </cell>
          <cell r="H105">
            <v>296.21660044999999</v>
          </cell>
          <cell r="I105">
            <v>158.5295448</v>
          </cell>
          <cell r="J105">
            <v>813.98617020000006</v>
          </cell>
          <cell r="K105">
            <v>0</v>
          </cell>
          <cell r="L105">
            <v>0</v>
          </cell>
          <cell r="M105">
            <v>53.979422838481398</v>
          </cell>
          <cell r="N105">
            <v>18.227638996982819</v>
          </cell>
          <cell r="O105">
            <v>50.088502927933099</v>
          </cell>
          <cell r="P105">
            <v>12.785617000766358</v>
          </cell>
          <cell r="Q105">
            <v>0</v>
          </cell>
          <cell r="R105">
            <v>0</v>
          </cell>
          <cell r="S105">
            <v>135.08118176416369</v>
          </cell>
        </row>
        <row r="106">
          <cell r="D106">
            <v>1020</v>
          </cell>
          <cell r="E106" t="str">
            <v>COMPHPS250W</v>
          </cell>
          <cell r="F106">
            <v>2425.5068337719999</v>
          </cell>
          <cell r="G106">
            <v>1008.6662180970001</v>
          </cell>
          <cell r="H106">
            <v>444.32490067499998</v>
          </cell>
          <cell r="I106">
            <v>158.5295448</v>
          </cell>
          <cell r="J106">
            <v>813.98617020000006</v>
          </cell>
          <cell r="K106">
            <v>0</v>
          </cell>
          <cell r="L106">
            <v>0</v>
          </cell>
          <cell r="M106">
            <v>81.350261634004966</v>
          </cell>
          <cell r="N106">
            <v>27.341458495474228</v>
          </cell>
          <cell r="O106">
            <v>50.088502927933099</v>
          </cell>
          <cell r="P106">
            <v>12.785617000766358</v>
          </cell>
          <cell r="Q106">
            <v>0</v>
          </cell>
          <cell r="R106">
            <v>0</v>
          </cell>
          <cell r="S106">
            <v>171.56584005817865</v>
          </cell>
        </row>
        <row r="107">
          <cell r="D107">
            <v>1030</v>
          </cell>
          <cell r="E107" t="str">
            <v>7206.05.21</v>
          </cell>
          <cell r="F107">
            <v>2156.8992804499999</v>
          </cell>
          <cell r="G107">
            <v>888.166965</v>
          </cell>
          <cell r="H107">
            <v>296.21660044999999</v>
          </cell>
          <cell r="I107">
            <v>158.5295448</v>
          </cell>
          <cell r="J107">
            <v>813.98617020000006</v>
          </cell>
          <cell r="K107">
            <v>0</v>
          </cell>
          <cell r="L107">
            <v>0</v>
          </cell>
          <cell r="M107">
            <v>71.631837847950848</v>
          </cell>
          <cell r="N107">
            <v>18.227638996982819</v>
          </cell>
          <cell r="O107">
            <v>50.088502927933099</v>
          </cell>
          <cell r="P107">
            <v>12.785617000766358</v>
          </cell>
          <cell r="Q107">
            <v>0</v>
          </cell>
          <cell r="R107">
            <v>0</v>
          </cell>
          <cell r="S107">
            <v>152.73359677363314</v>
          </cell>
        </row>
        <row r="108">
          <cell r="D108">
            <v>1040</v>
          </cell>
          <cell r="E108" t="str">
            <v>7206.05.26</v>
          </cell>
          <cell r="F108">
            <v>2291.6084004499999</v>
          </cell>
          <cell r="G108">
            <v>1022.8760850000001</v>
          </cell>
          <cell r="H108">
            <v>296.21660044999999</v>
          </cell>
          <cell r="I108">
            <v>158.5295448</v>
          </cell>
          <cell r="J108">
            <v>813.98617020000006</v>
          </cell>
          <cell r="K108">
            <v>0</v>
          </cell>
          <cell r="L108">
            <v>0</v>
          </cell>
          <cell r="M108">
            <v>82.496306152601377</v>
          </cell>
          <cell r="N108">
            <v>18.227638996982819</v>
          </cell>
          <cell r="O108">
            <v>50.088502927933099</v>
          </cell>
          <cell r="P108">
            <v>12.785617000766358</v>
          </cell>
          <cell r="Q108">
            <v>0</v>
          </cell>
          <cell r="R108">
            <v>0</v>
          </cell>
          <cell r="S108">
            <v>163.59806507828367</v>
          </cell>
        </row>
        <row r="109">
          <cell r="D109">
            <v>1050</v>
          </cell>
          <cell r="E109" t="str">
            <v>7206.05.26</v>
          </cell>
          <cell r="F109">
            <v>6972.7805290770684</v>
          </cell>
          <cell r="G109">
            <v>2045.7521700000002</v>
          </cell>
          <cell r="H109">
            <v>592.43320089999997</v>
          </cell>
          <cell r="I109">
            <v>158.5295448</v>
          </cell>
          <cell r="J109">
            <v>0</v>
          </cell>
          <cell r="K109">
            <v>3831.2771471020674</v>
          </cell>
          <cell r="L109">
            <v>344.78846627499996</v>
          </cell>
          <cell r="M109">
            <v>164.99261230520275</v>
          </cell>
          <cell r="N109">
            <v>36.455277993965638</v>
          </cell>
          <cell r="O109">
            <v>0</v>
          </cell>
          <cell r="P109">
            <v>12.785617000766358</v>
          </cell>
          <cell r="Q109">
            <v>235.75699886055025</v>
          </cell>
          <cell r="R109">
            <v>21.216500641883876</v>
          </cell>
          <cell r="S109">
            <v>471.20700680236888</v>
          </cell>
        </row>
        <row r="110">
          <cell r="D110">
            <v>1060</v>
          </cell>
          <cell r="E110" t="str">
            <v>7206.05.21</v>
          </cell>
          <cell r="F110">
            <v>4805.8236231739256</v>
          </cell>
          <cell r="G110">
            <v>1776.33393</v>
          </cell>
          <cell r="H110">
            <v>592.43320089999997</v>
          </cell>
          <cell r="I110">
            <v>158.5295448</v>
          </cell>
          <cell r="J110">
            <v>813.98617020000006</v>
          </cell>
          <cell r="K110">
            <v>1119.7523109989254</v>
          </cell>
          <cell r="L110">
            <v>344.78846627499996</v>
          </cell>
          <cell r="M110">
            <v>143.2636756959017</v>
          </cell>
          <cell r="N110">
            <v>36.455277993965638</v>
          </cell>
          <cell r="O110">
            <v>50.088502927933099</v>
          </cell>
          <cell r="P110">
            <v>12.785617000766358</v>
          </cell>
          <cell r="Q110">
            <v>68.903771294110285</v>
          </cell>
          <cell r="R110">
            <v>21.216500641883876</v>
          </cell>
          <cell r="S110">
            <v>332.71334555456099</v>
          </cell>
        </row>
        <row r="111">
          <cell r="D111">
            <v>1070</v>
          </cell>
          <cell r="E111" t="str">
            <v>7206.05.18</v>
          </cell>
          <cell r="F111">
            <v>3046.0869149989253</v>
          </cell>
          <cell r="G111">
            <v>460.92212250000006</v>
          </cell>
          <cell r="H111">
            <v>148.10830022499999</v>
          </cell>
          <cell r="I111">
            <v>158.5295448</v>
          </cell>
          <cell r="J111">
            <v>813.98617020000006</v>
          </cell>
          <cell r="K111">
            <v>1119.7523109989254</v>
          </cell>
          <cell r="L111">
            <v>344.78846627499996</v>
          </cell>
          <cell r="M111">
            <v>37.173977462056747</v>
          </cell>
          <cell r="N111">
            <v>9.1138194984914094</v>
          </cell>
          <cell r="O111">
            <v>50.088502927933099</v>
          </cell>
          <cell r="P111">
            <v>12.785617000766358</v>
          </cell>
          <cell r="Q111">
            <v>68.903771294110285</v>
          </cell>
          <cell r="R111">
            <v>21.216500641883876</v>
          </cell>
          <cell r="S111">
            <v>199.28218882524178</v>
          </cell>
        </row>
        <row r="112">
          <cell r="D112">
            <v>1080</v>
          </cell>
          <cell r="E112" t="str">
            <v>7206.05.26</v>
          </cell>
          <cell r="F112">
            <v>3096.6028349989251</v>
          </cell>
          <cell r="G112">
            <v>511.43804250000005</v>
          </cell>
          <cell r="H112">
            <v>148.10830022499999</v>
          </cell>
          <cell r="I112">
            <v>158.5295448</v>
          </cell>
          <cell r="J112">
            <v>813.98617020000006</v>
          </cell>
          <cell r="K112">
            <v>1119.7523109989254</v>
          </cell>
          <cell r="L112">
            <v>344.78846627499996</v>
          </cell>
          <cell r="M112">
            <v>41.248153076300689</v>
          </cell>
          <cell r="N112">
            <v>9.1138194984914094</v>
          </cell>
          <cell r="O112">
            <v>50.088502927933099</v>
          </cell>
          <cell r="P112">
            <v>12.785617000766358</v>
          </cell>
          <cell r="Q112">
            <v>68.903771294110285</v>
          </cell>
          <cell r="R112">
            <v>21.216500641883876</v>
          </cell>
          <cell r="S112">
            <v>203.3563644394857</v>
          </cell>
        </row>
        <row r="113">
          <cell r="D113">
            <v>1070</v>
          </cell>
          <cell r="E113" t="str">
            <v>7206.05.18</v>
          </cell>
          <cell r="F113">
            <v>3046.0869149989253</v>
          </cell>
          <cell r="G113">
            <v>460.92212250000006</v>
          </cell>
          <cell r="H113">
            <v>148.10830022499999</v>
          </cell>
          <cell r="I113">
            <v>158.5295448</v>
          </cell>
          <cell r="J113">
            <v>813.98617020000006</v>
          </cell>
          <cell r="K113">
            <v>1119.7523109989254</v>
          </cell>
          <cell r="L113">
            <v>344.78846627499996</v>
          </cell>
          <cell r="M113">
            <v>37.173977462056747</v>
          </cell>
          <cell r="N113">
            <v>9.1138194984914094</v>
          </cell>
          <cell r="O113">
            <v>50.088502927933099</v>
          </cell>
          <cell r="P113">
            <v>12.785617000766358</v>
          </cell>
          <cell r="Q113">
            <v>68.903771294110285</v>
          </cell>
          <cell r="R113">
            <v>21.216500641883876</v>
          </cell>
          <cell r="S113">
            <v>199.28218882524178</v>
          </cell>
        </row>
        <row r="114">
          <cell r="D114">
            <v>1100</v>
          </cell>
          <cell r="E114" t="str">
            <v>7206.05.26</v>
          </cell>
          <cell r="F114">
            <v>3096.6028349989251</v>
          </cell>
          <cell r="G114">
            <v>511.43804250000005</v>
          </cell>
          <cell r="H114">
            <v>148.10830022499999</v>
          </cell>
          <cell r="I114">
            <v>158.5295448</v>
          </cell>
          <cell r="J114">
            <v>813.98617020000006</v>
          </cell>
          <cell r="K114">
            <v>1119.7523109989254</v>
          </cell>
          <cell r="L114">
            <v>344.78846627499996</v>
          </cell>
          <cell r="M114">
            <v>41.248153076300689</v>
          </cell>
          <cell r="N114">
            <v>9.1138194984914094</v>
          </cell>
          <cell r="O114">
            <v>50.088502927933099</v>
          </cell>
          <cell r="P114">
            <v>12.785617000766358</v>
          </cell>
          <cell r="Q114">
            <v>68.903771294110285</v>
          </cell>
          <cell r="R114">
            <v>21.216500641883876</v>
          </cell>
          <cell r="S114">
            <v>203.3563644394857</v>
          </cell>
        </row>
        <row r="115">
          <cell r="D115">
            <v>1110</v>
          </cell>
          <cell r="E115" t="str">
            <v>7107.09.50</v>
          </cell>
          <cell r="F115">
            <v>3671.7492424989255</v>
          </cell>
          <cell r="G115">
            <v>1086.5844500000001</v>
          </cell>
          <cell r="H115">
            <v>148.10830022499999</v>
          </cell>
          <cell r="I115">
            <v>158.5295448</v>
          </cell>
          <cell r="J115">
            <v>813.98617020000006</v>
          </cell>
          <cell r="K115">
            <v>1119.7523109989254</v>
          </cell>
          <cell r="L115">
            <v>344.78846627499996</v>
          </cell>
          <cell r="M115">
            <v>87.634469866265349</v>
          </cell>
          <cell r="N115">
            <v>9.1138194984914094</v>
          </cell>
          <cell r="O115">
            <v>50.088502927933099</v>
          </cell>
          <cell r="P115">
            <v>12.785617000766358</v>
          </cell>
          <cell r="Q115">
            <v>68.903771294110285</v>
          </cell>
          <cell r="R115">
            <v>21.216500641883876</v>
          </cell>
          <cell r="S115">
            <v>249.74268122945037</v>
          </cell>
        </row>
        <row r="116">
          <cell r="D116">
            <v>1120</v>
          </cell>
          <cell r="E116" t="str">
            <v>7206.05.18</v>
          </cell>
          <cell r="F116">
            <v>3358.9608916679567</v>
          </cell>
          <cell r="G116">
            <v>460.92212250000006</v>
          </cell>
          <cell r="H116">
            <v>148.10830022499999</v>
          </cell>
          <cell r="I116">
            <v>158.5295448</v>
          </cell>
          <cell r="J116">
            <v>0</v>
          </cell>
          <cell r="K116">
            <v>2246.6124578679569</v>
          </cell>
          <cell r="L116">
            <v>344.78846627499996</v>
          </cell>
          <cell r="M116">
            <v>37.173977462056747</v>
          </cell>
          <cell r="N116">
            <v>9.1138194984914094</v>
          </cell>
          <cell r="O116">
            <v>0</v>
          </cell>
          <cell r="P116">
            <v>12.785617000766358</v>
          </cell>
          <cell r="Q116">
            <v>138.24492208043429</v>
          </cell>
          <cell r="R116">
            <v>21.216500641883876</v>
          </cell>
          <cell r="S116">
            <v>218.53483668363268</v>
          </cell>
        </row>
        <row r="117">
          <cell r="D117">
            <v>1130</v>
          </cell>
          <cell r="E117" t="str">
            <v>7206.05.26</v>
          </cell>
          <cell r="F117">
            <v>4069.0231543929567</v>
          </cell>
          <cell r="G117">
            <v>1022.8760850000001</v>
          </cell>
          <cell r="H117">
            <v>296.21660044999999</v>
          </cell>
          <cell r="I117">
            <v>158.5295448</v>
          </cell>
          <cell r="J117">
            <v>0</v>
          </cell>
          <cell r="K117">
            <v>2246.6124578679569</v>
          </cell>
          <cell r="L117">
            <v>344.78846627499996</v>
          </cell>
          <cell r="M117">
            <v>82.496306152601377</v>
          </cell>
          <cell r="N117">
            <v>18.227638996982819</v>
          </cell>
          <cell r="O117">
            <v>0</v>
          </cell>
          <cell r="P117">
            <v>12.785617000766358</v>
          </cell>
          <cell r="Q117">
            <v>138.24492208043429</v>
          </cell>
          <cell r="R117">
            <v>21.216500641883876</v>
          </cell>
          <cell r="S117">
            <v>272.97098487266874</v>
          </cell>
        </row>
        <row r="118">
          <cell r="D118">
            <v>1140</v>
          </cell>
          <cell r="E118" t="str">
            <v>7206.05.18</v>
          </cell>
          <cell r="F118">
            <v>3967.9913143929566</v>
          </cell>
          <cell r="G118">
            <v>921.84424500000011</v>
          </cell>
          <cell r="H118">
            <v>296.21660044999999</v>
          </cell>
          <cell r="I118">
            <v>158.5295448</v>
          </cell>
          <cell r="J118">
            <v>0</v>
          </cell>
          <cell r="K118">
            <v>2246.6124578679569</v>
          </cell>
          <cell r="L118">
            <v>344.78846627499996</v>
          </cell>
          <cell r="M118">
            <v>74.347954924113495</v>
          </cell>
          <cell r="N118">
            <v>18.227638996982819</v>
          </cell>
          <cell r="O118">
            <v>0</v>
          </cell>
          <cell r="P118">
            <v>12.785617000766358</v>
          </cell>
          <cell r="Q118">
            <v>138.24492208043429</v>
          </cell>
          <cell r="R118">
            <v>21.216500641883876</v>
          </cell>
          <cell r="S118">
            <v>264.82263364418083</v>
          </cell>
        </row>
        <row r="119">
          <cell r="D119">
            <v>1150</v>
          </cell>
          <cell r="E119" t="str">
            <v>7206.05.18</v>
          </cell>
          <cell r="F119">
            <v>4577.0217371179569</v>
          </cell>
          <cell r="G119">
            <v>1382.7663675000001</v>
          </cell>
          <cell r="H119">
            <v>444.32490067499998</v>
          </cell>
          <cell r="I119">
            <v>158.5295448</v>
          </cell>
          <cell r="J119">
            <v>0</v>
          </cell>
          <cell r="K119">
            <v>2246.6124578679569</v>
          </cell>
          <cell r="L119">
            <v>344.78846627499996</v>
          </cell>
          <cell r="M119">
            <v>111.52193238617023</v>
          </cell>
          <cell r="N119">
            <v>27.341458495474228</v>
          </cell>
          <cell r="O119">
            <v>0</v>
          </cell>
          <cell r="P119">
            <v>12.785617000766358</v>
          </cell>
          <cell r="Q119">
            <v>138.24492208043429</v>
          </cell>
          <cell r="R119">
            <v>21.216500641883876</v>
          </cell>
          <cell r="S119">
            <v>311.11043060472906</v>
          </cell>
        </row>
        <row r="120">
          <cell r="D120">
            <v>1160</v>
          </cell>
          <cell r="E120" t="str">
            <v>7206.05.18</v>
          </cell>
          <cell r="F120">
            <v>3655.1173377239252</v>
          </cell>
          <cell r="G120">
            <v>921.84424500000011</v>
          </cell>
          <cell r="H120">
            <v>296.21660044999999</v>
          </cell>
          <cell r="I120">
            <v>158.5295448</v>
          </cell>
          <cell r="J120">
            <v>813.98617020000006</v>
          </cell>
          <cell r="K120">
            <v>1119.7523109989254</v>
          </cell>
          <cell r="L120">
            <v>344.78846627499996</v>
          </cell>
          <cell r="M120">
            <v>74.347954924113495</v>
          </cell>
          <cell r="N120">
            <v>18.227638996982819</v>
          </cell>
          <cell r="O120">
            <v>50.088502927933099</v>
          </cell>
          <cell r="P120">
            <v>12.785617000766358</v>
          </cell>
          <cell r="Q120">
            <v>68.903771294110285</v>
          </cell>
          <cell r="R120">
            <v>21.216500641883876</v>
          </cell>
          <cell r="S120">
            <v>245.56998578578995</v>
          </cell>
        </row>
        <row r="121">
          <cell r="D121">
            <v>1170</v>
          </cell>
          <cell r="E121" t="str">
            <v>7206.05.26</v>
          </cell>
          <cell r="F121">
            <v>3409.4768116679566</v>
          </cell>
          <cell r="G121">
            <v>511.43804250000005</v>
          </cell>
          <cell r="H121">
            <v>148.10830022499999</v>
          </cell>
          <cell r="I121">
            <v>158.5295448</v>
          </cell>
          <cell r="J121">
            <v>0</v>
          </cell>
          <cell r="K121">
            <v>2246.6124578679569</v>
          </cell>
          <cell r="L121">
            <v>344.78846627499996</v>
          </cell>
          <cell r="M121">
            <v>41.248153076300689</v>
          </cell>
          <cell r="N121">
            <v>9.1138194984914094</v>
          </cell>
          <cell r="O121">
            <v>0</v>
          </cell>
          <cell r="P121">
            <v>12.785617000766358</v>
          </cell>
          <cell r="Q121">
            <v>138.24492208043429</v>
          </cell>
          <cell r="R121">
            <v>21.216500641883876</v>
          </cell>
          <cell r="S121">
            <v>222.6090122978766</v>
          </cell>
        </row>
        <row r="122">
          <cell r="D122">
            <v>1180</v>
          </cell>
          <cell r="E122" t="str">
            <v>7107.09.30</v>
          </cell>
          <cell r="F122">
            <v>1518.38236925</v>
          </cell>
          <cell r="G122">
            <v>520.30744500000003</v>
          </cell>
          <cell r="H122">
            <v>296.21660044999999</v>
          </cell>
          <cell r="I122">
            <v>158.5295448</v>
          </cell>
          <cell r="J122">
            <v>543.32877900000005</v>
          </cell>
          <cell r="K122">
            <v>0</v>
          </cell>
          <cell r="L122">
            <v>0</v>
          </cell>
          <cell r="M122">
            <v>41.963482092943643</v>
          </cell>
          <cell r="N122">
            <v>18.227638996982819</v>
          </cell>
          <cell r="O122">
            <v>33.433645600004589</v>
          </cell>
          <cell r="P122">
            <v>12.785617000766358</v>
          </cell>
          <cell r="Q122">
            <v>0</v>
          </cell>
          <cell r="R122">
            <v>0</v>
          </cell>
          <cell r="S122">
            <v>106.41038369069742</v>
          </cell>
        </row>
        <row r="123">
          <cell r="D123">
            <v>1190</v>
          </cell>
          <cell r="E123" t="str">
            <v>7107.09.30</v>
          </cell>
          <cell r="F123">
            <v>1926.644391975</v>
          </cell>
          <cell r="G123">
            <v>780.4611675000001</v>
          </cell>
          <cell r="H123">
            <v>444.32490067499998</v>
          </cell>
          <cell r="I123">
            <v>158.5295448</v>
          </cell>
          <cell r="J123">
            <v>543.32877900000005</v>
          </cell>
          <cell r="K123">
            <v>0</v>
          </cell>
          <cell r="L123">
            <v>0</v>
          </cell>
          <cell r="M123">
            <v>62.945223139415475</v>
          </cell>
          <cell r="N123">
            <v>27.341458495474228</v>
          </cell>
          <cell r="O123">
            <v>33.433645600004589</v>
          </cell>
          <cell r="P123">
            <v>12.785617000766358</v>
          </cell>
          <cell r="Q123">
            <v>0</v>
          </cell>
          <cell r="R123">
            <v>0</v>
          </cell>
          <cell r="S123">
            <v>136.50594423566065</v>
          </cell>
        </row>
        <row r="124">
          <cell r="D124">
            <v>1200</v>
          </cell>
          <cell r="E124" t="str">
            <v>7107.09.30</v>
          </cell>
          <cell r="F124">
            <v>2334.9064146999999</v>
          </cell>
          <cell r="G124">
            <v>1040.6148900000001</v>
          </cell>
          <cell r="H124">
            <v>592.43320089999997</v>
          </cell>
          <cell r="I124">
            <v>158.5295448</v>
          </cell>
          <cell r="J124">
            <v>543.32877900000005</v>
          </cell>
          <cell r="K124">
            <v>0</v>
          </cell>
          <cell r="L124">
            <v>0</v>
          </cell>
          <cell r="M124">
            <v>83.926964185887286</v>
          </cell>
          <cell r="N124">
            <v>36.455277993965638</v>
          </cell>
          <cell r="O124">
            <v>33.433645600004589</v>
          </cell>
          <cell r="P124">
            <v>12.785617000766358</v>
          </cell>
          <cell r="Q124">
            <v>0</v>
          </cell>
          <cell r="R124">
            <v>0</v>
          </cell>
          <cell r="S124">
            <v>166.60150478062388</v>
          </cell>
        </row>
        <row r="125">
          <cell r="D125">
            <v>1210</v>
          </cell>
          <cell r="E125" t="str">
            <v>7107.09.30</v>
          </cell>
          <cell r="F125">
            <v>2982.923146523925</v>
          </cell>
          <cell r="G125">
            <v>520.30744500000003</v>
          </cell>
          <cell r="H125">
            <v>296.21660044999999</v>
          </cell>
          <cell r="I125">
            <v>158.5295448</v>
          </cell>
          <cell r="J125">
            <v>543.32877900000005</v>
          </cell>
          <cell r="K125">
            <v>1119.7523109989254</v>
          </cell>
          <cell r="L125">
            <v>344.78846627499996</v>
          </cell>
          <cell r="M125">
            <v>41.963482092943643</v>
          </cell>
          <cell r="N125">
            <v>18.227638996982819</v>
          </cell>
          <cell r="O125">
            <v>33.433645600004589</v>
          </cell>
          <cell r="P125">
            <v>12.785617000766358</v>
          </cell>
          <cell r="Q125">
            <v>68.903771294110285</v>
          </cell>
          <cell r="R125">
            <v>21.216500641883876</v>
          </cell>
          <cell r="S125">
            <v>196.53065562669158</v>
          </cell>
        </row>
        <row r="126">
          <cell r="D126">
            <v>1220</v>
          </cell>
          <cell r="E126" t="str">
            <v>7107.09.30</v>
          </cell>
          <cell r="F126">
            <v>3566.4545143929568</v>
          </cell>
          <cell r="G126">
            <v>520.30744500000003</v>
          </cell>
          <cell r="H126">
            <v>296.21660044999999</v>
          </cell>
          <cell r="I126">
            <v>158.5295448</v>
          </cell>
          <cell r="J126">
            <v>0</v>
          </cell>
          <cell r="K126">
            <v>2246.6124578679569</v>
          </cell>
          <cell r="L126">
            <v>344.78846627499996</v>
          </cell>
          <cell r="M126">
            <v>41.963482092943643</v>
          </cell>
          <cell r="N126">
            <v>18.227638996982819</v>
          </cell>
          <cell r="O126">
            <v>0</v>
          </cell>
          <cell r="P126">
            <v>12.785617000766358</v>
          </cell>
          <cell r="Q126">
            <v>138.24492208043429</v>
          </cell>
          <cell r="R126">
            <v>21.216500641883876</v>
          </cell>
          <cell r="S126">
            <v>232.43816081301097</v>
          </cell>
        </row>
        <row r="127">
          <cell r="D127">
            <v>1230</v>
          </cell>
          <cell r="E127" t="str">
            <v>7107.09.30</v>
          </cell>
          <cell r="F127">
            <v>3974.7165371179567</v>
          </cell>
          <cell r="G127">
            <v>780.4611675000001</v>
          </cell>
          <cell r="H127">
            <v>444.32490067499998</v>
          </cell>
          <cell r="I127">
            <v>158.5295448</v>
          </cell>
          <cell r="J127">
            <v>0</v>
          </cell>
          <cell r="K127">
            <v>2246.6124578679569</v>
          </cell>
          <cell r="L127">
            <v>344.78846627499996</v>
          </cell>
          <cell r="M127">
            <v>62.945223139415475</v>
          </cell>
          <cell r="N127">
            <v>27.341458495474228</v>
          </cell>
          <cell r="O127">
            <v>0</v>
          </cell>
          <cell r="P127">
            <v>12.785617000766358</v>
          </cell>
          <cell r="Q127">
            <v>138.24492208043429</v>
          </cell>
          <cell r="R127">
            <v>21.216500641883876</v>
          </cell>
          <cell r="S127">
            <v>262.53372135797423</v>
          </cell>
        </row>
        <row r="128">
          <cell r="D128">
            <v>1240</v>
          </cell>
          <cell r="E128" t="str">
            <v>7107.09.30</v>
          </cell>
          <cell r="F128">
            <v>4382.9785598429571</v>
          </cell>
          <cell r="G128">
            <v>1040.6148900000001</v>
          </cell>
          <cell r="H128">
            <v>592.43320089999997</v>
          </cell>
          <cell r="I128">
            <v>158.5295448</v>
          </cell>
          <cell r="J128">
            <v>0</v>
          </cell>
          <cell r="K128">
            <v>2246.6124578679569</v>
          </cell>
          <cell r="L128">
            <v>344.78846627499996</v>
          </cell>
          <cell r="M128">
            <v>83.926964185887286</v>
          </cell>
          <cell r="N128">
            <v>36.455277993965638</v>
          </cell>
          <cell r="O128">
            <v>0</v>
          </cell>
          <cell r="P128">
            <v>12.785617000766358</v>
          </cell>
          <cell r="Q128">
            <v>138.24492208043429</v>
          </cell>
          <cell r="R128">
            <v>21.216500641883876</v>
          </cell>
          <cell r="S128">
            <v>292.62928190293746</v>
          </cell>
        </row>
        <row r="129">
          <cell r="D129">
            <v>1250</v>
          </cell>
          <cell r="E129" t="str">
            <v>7206.05.26</v>
          </cell>
          <cell r="F129">
            <v>4415.6955204489259</v>
          </cell>
          <cell r="G129">
            <v>1534.3141275000003</v>
          </cell>
          <cell r="H129">
            <v>444.32490067499998</v>
          </cell>
          <cell r="I129">
            <v>158.5295448</v>
          </cell>
          <cell r="J129">
            <v>813.98617020000006</v>
          </cell>
          <cell r="K129">
            <v>1119.7523109989254</v>
          </cell>
          <cell r="L129">
            <v>344.78846627499996</v>
          </cell>
          <cell r="M129">
            <v>123.74445922890209</v>
          </cell>
          <cell r="N129">
            <v>27.341458495474228</v>
          </cell>
          <cell r="O129">
            <v>50.088502927933099</v>
          </cell>
          <cell r="P129">
            <v>12.785617000766358</v>
          </cell>
          <cell r="Q129">
            <v>68.903771294110285</v>
          </cell>
          <cell r="R129">
            <v>21.216500641883876</v>
          </cell>
          <cell r="S129">
            <v>304.08030958906994</v>
          </cell>
        </row>
        <row r="130">
          <cell r="D130">
            <v>1260</v>
          </cell>
          <cell r="E130" t="str">
            <v>COMPMV80W</v>
          </cell>
          <cell r="F130">
            <v>2802.322470173925</v>
          </cell>
          <cell r="G130">
            <v>339.70676865000007</v>
          </cell>
          <cell r="H130">
            <v>296.21660044999999</v>
          </cell>
          <cell r="I130">
            <v>158.5295448</v>
          </cell>
          <cell r="J130">
            <v>543.32877900000005</v>
          </cell>
          <cell r="K130">
            <v>1119.7523109989254</v>
          </cell>
          <cell r="L130">
            <v>344.78846627499996</v>
          </cell>
          <cell r="M130">
            <v>27.397799205229568</v>
          </cell>
          <cell r="N130">
            <v>18.227638996982819</v>
          </cell>
          <cell r="O130">
            <v>33.433645600004589</v>
          </cell>
          <cell r="P130">
            <v>12.785617000766358</v>
          </cell>
          <cell r="Q130">
            <v>68.903771294110285</v>
          </cell>
          <cell r="R130">
            <v>21.216500641883876</v>
          </cell>
          <cell r="S130">
            <v>181.96497273897748</v>
          </cell>
        </row>
        <row r="131">
          <cell r="D131">
            <v>1270</v>
          </cell>
          <cell r="E131" t="str">
            <v>7206.05.15</v>
          </cell>
          <cell r="F131">
            <v>3959.5390516679568</v>
          </cell>
          <cell r="G131">
            <v>1061.5002825000001</v>
          </cell>
          <cell r="H131">
            <v>148.10830022499999</v>
          </cell>
          <cell r="I131">
            <v>158.5295448</v>
          </cell>
          <cell r="J131">
            <v>0</v>
          </cell>
          <cell r="K131">
            <v>2246.6124578679569</v>
          </cell>
          <cell r="L131">
            <v>344.78846627499996</v>
          </cell>
          <cell r="M131">
            <v>85.611398653623681</v>
          </cell>
          <cell r="N131">
            <v>9.1138194984914094</v>
          </cell>
          <cell r="O131">
            <v>0</v>
          </cell>
          <cell r="P131">
            <v>12.785617000766358</v>
          </cell>
          <cell r="Q131">
            <v>138.24492208043429</v>
          </cell>
          <cell r="R131">
            <v>21.216500641883876</v>
          </cell>
          <cell r="S131">
            <v>266.9722578751996</v>
          </cell>
        </row>
        <row r="132">
          <cell r="D132">
            <v>1280</v>
          </cell>
          <cell r="E132" t="str">
            <v>7206.05.15</v>
          </cell>
          <cell r="F132">
            <v>5169.1476343929571</v>
          </cell>
          <cell r="G132">
            <v>2123.0005650000003</v>
          </cell>
          <cell r="H132">
            <v>296.21660044999999</v>
          </cell>
          <cell r="I132">
            <v>158.5295448</v>
          </cell>
          <cell r="J132">
            <v>0</v>
          </cell>
          <cell r="K132">
            <v>2246.6124578679569</v>
          </cell>
          <cell r="L132">
            <v>344.78846627499996</v>
          </cell>
          <cell r="M132">
            <v>171.22279730724736</v>
          </cell>
          <cell r="N132">
            <v>18.227638996982819</v>
          </cell>
          <cell r="O132">
            <v>0</v>
          </cell>
          <cell r="P132">
            <v>12.785617000766358</v>
          </cell>
          <cell r="Q132">
            <v>138.24492208043429</v>
          </cell>
          <cell r="R132">
            <v>21.216500641883876</v>
          </cell>
          <cell r="S132">
            <v>361.69747602731474</v>
          </cell>
        </row>
        <row r="133">
          <cell r="D133">
            <v>1290</v>
          </cell>
          <cell r="E133" t="str">
            <v>7206.05.15</v>
          </cell>
          <cell r="F133">
            <v>7588.3647998429569</v>
          </cell>
          <cell r="G133">
            <v>4246.0011300000006</v>
          </cell>
          <cell r="H133">
            <v>592.43320089999997</v>
          </cell>
          <cell r="I133">
            <v>158.5295448</v>
          </cell>
          <cell r="J133">
            <v>0</v>
          </cell>
          <cell r="K133">
            <v>2246.6124578679569</v>
          </cell>
          <cell r="L133">
            <v>344.78846627499996</v>
          </cell>
          <cell r="M133">
            <v>342.44559461449472</v>
          </cell>
          <cell r="N133">
            <v>36.455277993965638</v>
          </cell>
          <cell r="O133">
            <v>0</v>
          </cell>
          <cell r="P133">
            <v>12.785617000766358</v>
          </cell>
          <cell r="Q133">
            <v>138.24492208043429</v>
          </cell>
          <cell r="R133">
            <v>21.216500641883876</v>
          </cell>
          <cell r="S133">
            <v>551.14791233154483</v>
          </cell>
        </row>
        <row r="134">
          <cell r="D134">
            <v>1300</v>
          </cell>
          <cell r="E134" t="str">
            <v>7206.05.15</v>
          </cell>
          <cell r="F134">
            <v>3959.5390516679568</v>
          </cell>
          <cell r="G134">
            <v>1061.5002825000001</v>
          </cell>
          <cell r="H134">
            <v>148.10830022499999</v>
          </cell>
          <cell r="I134">
            <v>158.5295448</v>
          </cell>
          <cell r="J134">
            <v>0</v>
          </cell>
          <cell r="K134">
            <v>2246.6124578679569</v>
          </cell>
          <cell r="L134">
            <v>344.78846627499996</v>
          </cell>
          <cell r="M134">
            <v>85.611398653623681</v>
          </cell>
          <cell r="N134">
            <v>9.1138194984914094</v>
          </cell>
          <cell r="O134">
            <v>0</v>
          </cell>
          <cell r="P134">
            <v>12.785617000766358</v>
          </cell>
          <cell r="Q134">
            <v>138.24492208043429</v>
          </cell>
          <cell r="R134">
            <v>21.216500641883876</v>
          </cell>
          <cell r="S134">
            <v>266.9722578751996</v>
          </cell>
        </row>
        <row r="135">
          <cell r="D135">
            <v>1310</v>
          </cell>
          <cell r="E135" t="str">
            <v>7206.05.15</v>
          </cell>
          <cell r="F135">
            <v>5169.1476343929571</v>
          </cell>
          <cell r="G135">
            <v>2123.0005650000003</v>
          </cell>
          <cell r="H135">
            <v>296.21660044999999</v>
          </cell>
          <cell r="I135">
            <v>158.5295448</v>
          </cell>
          <cell r="J135">
            <v>0</v>
          </cell>
          <cell r="K135">
            <v>2246.6124578679569</v>
          </cell>
          <cell r="L135">
            <v>344.78846627499996</v>
          </cell>
          <cell r="M135">
            <v>171.22279730724736</v>
          </cell>
          <cell r="N135">
            <v>18.227638996982819</v>
          </cell>
          <cell r="O135">
            <v>0</v>
          </cell>
          <cell r="P135">
            <v>12.785617000766358</v>
          </cell>
          <cell r="Q135">
            <v>138.24492208043429</v>
          </cell>
          <cell r="R135">
            <v>21.216500641883876</v>
          </cell>
          <cell r="S135">
            <v>361.69747602731474</v>
          </cell>
        </row>
        <row r="136">
          <cell r="D136">
            <v>1320</v>
          </cell>
          <cell r="E136" t="str">
            <v>7206.05.15</v>
          </cell>
          <cell r="F136">
            <v>7588.3647998429569</v>
          </cell>
          <cell r="G136">
            <v>4246.0011300000006</v>
          </cell>
          <cell r="H136">
            <v>592.43320089999997</v>
          </cell>
          <cell r="I136">
            <v>158.5295448</v>
          </cell>
          <cell r="J136">
            <v>0</v>
          </cell>
          <cell r="K136">
            <v>2246.6124578679569</v>
          </cell>
          <cell r="L136">
            <v>344.78846627499996</v>
          </cell>
          <cell r="M136">
            <v>342.44559461449472</v>
          </cell>
          <cell r="N136">
            <v>36.455277993965638</v>
          </cell>
          <cell r="O136">
            <v>0</v>
          </cell>
          <cell r="P136">
            <v>12.785617000766358</v>
          </cell>
          <cell r="Q136">
            <v>138.24492208043429</v>
          </cell>
          <cell r="R136">
            <v>21.216500641883876</v>
          </cell>
          <cell r="S136">
            <v>551.14791233154483</v>
          </cell>
        </row>
        <row r="137">
          <cell r="D137">
            <v>1330</v>
          </cell>
          <cell r="E137" t="str">
            <v>7206.05.15</v>
          </cell>
          <cell r="F137">
            <v>3959.5390516679568</v>
          </cell>
          <cell r="G137">
            <v>1061.5002825000001</v>
          </cell>
          <cell r="H137">
            <v>148.10830022499999</v>
          </cell>
          <cell r="I137">
            <v>158.5295448</v>
          </cell>
          <cell r="J137">
            <v>0</v>
          </cell>
          <cell r="K137">
            <v>2246.6124578679569</v>
          </cell>
          <cell r="L137">
            <v>344.78846627499996</v>
          </cell>
          <cell r="M137">
            <v>85.611398653623681</v>
          </cell>
          <cell r="N137">
            <v>9.1138194984914094</v>
          </cell>
          <cell r="O137">
            <v>0</v>
          </cell>
          <cell r="P137">
            <v>12.785617000766358</v>
          </cell>
          <cell r="Q137">
            <v>138.24492208043429</v>
          </cell>
          <cell r="R137">
            <v>21.216500641883876</v>
          </cell>
          <cell r="S137">
            <v>266.9722578751996</v>
          </cell>
        </row>
        <row r="138">
          <cell r="D138">
            <v>1340</v>
          </cell>
          <cell r="E138" t="str">
            <v>7206.05.15</v>
          </cell>
          <cell r="F138">
            <v>5169.1476343929571</v>
          </cell>
          <cell r="G138">
            <v>2123.0005650000003</v>
          </cell>
          <cell r="H138">
            <v>296.21660044999999</v>
          </cell>
          <cell r="I138">
            <v>158.5295448</v>
          </cell>
          <cell r="J138">
            <v>0</v>
          </cell>
          <cell r="K138">
            <v>2246.6124578679569</v>
          </cell>
          <cell r="L138">
            <v>344.78846627499996</v>
          </cell>
          <cell r="M138">
            <v>171.22279730724736</v>
          </cell>
          <cell r="N138">
            <v>18.227638996982819</v>
          </cell>
          <cell r="O138">
            <v>0</v>
          </cell>
          <cell r="P138">
            <v>12.785617000766358</v>
          </cell>
          <cell r="Q138">
            <v>138.24492208043429</v>
          </cell>
          <cell r="R138">
            <v>21.216500641883876</v>
          </cell>
          <cell r="S138">
            <v>361.69747602731474</v>
          </cell>
        </row>
        <row r="139">
          <cell r="D139">
            <v>1350</v>
          </cell>
          <cell r="E139" t="str">
            <v>7206.05.15</v>
          </cell>
          <cell r="F139">
            <v>7588.3647998429569</v>
          </cell>
          <cell r="G139">
            <v>4246.0011300000006</v>
          </cell>
          <cell r="H139">
            <v>592.43320089999997</v>
          </cell>
          <cell r="I139">
            <v>158.5295448</v>
          </cell>
          <cell r="J139">
            <v>0</v>
          </cell>
          <cell r="K139">
            <v>2246.6124578679569</v>
          </cell>
          <cell r="L139">
            <v>344.78846627499996</v>
          </cell>
          <cell r="M139">
            <v>342.44559461449472</v>
          </cell>
          <cell r="N139">
            <v>36.455277993965638</v>
          </cell>
          <cell r="O139">
            <v>0</v>
          </cell>
          <cell r="P139">
            <v>12.785617000766358</v>
          </cell>
          <cell r="Q139">
            <v>138.24492208043429</v>
          </cell>
          <cell r="R139">
            <v>21.216500641883876</v>
          </cell>
          <cell r="S139">
            <v>551.14791233154483</v>
          </cell>
        </row>
        <row r="140">
          <cell r="D140">
            <v>1360</v>
          </cell>
          <cell r="E140" t="str">
            <v>COMPHPS150W</v>
          </cell>
          <cell r="F140">
            <v>5782.8606583520677</v>
          </cell>
          <cell r="G140">
            <v>1003.9405995</v>
          </cell>
          <cell r="H140">
            <v>444.32490067499998</v>
          </cell>
          <cell r="I140">
            <v>158.5295448</v>
          </cell>
          <cell r="J140">
            <v>0</v>
          </cell>
          <cell r="K140">
            <v>3831.2771471020674</v>
          </cell>
          <cell r="L140">
            <v>344.78846627499996</v>
          </cell>
          <cell r="M140">
            <v>80.969134257722089</v>
          </cell>
          <cell r="N140">
            <v>27.341458495474228</v>
          </cell>
          <cell r="O140">
            <v>0</v>
          </cell>
          <cell r="P140">
            <v>12.785617000766358</v>
          </cell>
          <cell r="Q140">
            <v>235.75699886055025</v>
          </cell>
          <cell r="R140">
            <v>21.216500641883876</v>
          </cell>
          <cell r="S140">
            <v>378.06970925639683</v>
          </cell>
        </row>
        <row r="141">
          <cell r="D141">
            <v>1370</v>
          </cell>
          <cell r="E141" t="str">
            <v>COMPHPS150W</v>
          </cell>
          <cell r="F141">
            <v>6265.6158250770677</v>
          </cell>
          <cell r="G141">
            <v>1338.5874659999999</v>
          </cell>
          <cell r="H141">
            <v>592.43320089999997</v>
          </cell>
          <cell r="I141">
            <v>158.5295448</v>
          </cell>
          <cell r="J141">
            <v>0</v>
          </cell>
          <cell r="K141">
            <v>3831.2771471020674</v>
          </cell>
          <cell r="L141">
            <v>344.78846627499996</v>
          </cell>
          <cell r="M141">
            <v>107.9588456769628</v>
          </cell>
          <cell r="N141">
            <v>36.455277993965638</v>
          </cell>
          <cell r="O141">
            <v>0</v>
          </cell>
          <cell r="P141">
            <v>12.785617000766358</v>
          </cell>
          <cell r="Q141">
            <v>235.75699886055025</v>
          </cell>
          <cell r="R141">
            <v>21.216500641883876</v>
          </cell>
          <cell r="S141">
            <v>414.17324017412892</v>
          </cell>
        </row>
        <row r="142">
          <cell r="D142">
            <v>1380</v>
          </cell>
          <cell r="E142" t="str">
            <v>7206.05.18</v>
          </cell>
          <cell r="F142">
            <v>6161.6864263520674</v>
          </cell>
          <cell r="G142">
            <v>1382.7663675000001</v>
          </cell>
          <cell r="H142">
            <v>444.32490067499998</v>
          </cell>
          <cell r="I142">
            <v>158.5295448</v>
          </cell>
          <cell r="J142">
            <v>0</v>
          </cell>
          <cell r="K142">
            <v>3831.2771471020674</v>
          </cell>
          <cell r="L142">
            <v>344.78846627499996</v>
          </cell>
          <cell r="M142">
            <v>111.52193238617023</v>
          </cell>
          <cell r="N142">
            <v>27.341458495474228</v>
          </cell>
          <cell r="O142">
            <v>0</v>
          </cell>
          <cell r="P142">
            <v>12.785617000766358</v>
          </cell>
          <cell r="Q142">
            <v>235.75699886055025</v>
          </cell>
          <cell r="R142">
            <v>21.216500641883876</v>
          </cell>
          <cell r="S142">
            <v>408.62250738484499</v>
          </cell>
        </row>
        <row r="143">
          <cell r="D143">
            <v>1450</v>
          </cell>
          <cell r="E143" t="str">
            <v>7206.05.18</v>
          </cell>
          <cell r="F143">
            <v>6770.7168490770682</v>
          </cell>
          <cell r="G143">
            <v>1843.6884900000002</v>
          </cell>
          <cell r="H143">
            <v>592.43320089999997</v>
          </cell>
          <cell r="I143">
            <v>158.5295448</v>
          </cell>
          <cell r="J143">
            <v>0</v>
          </cell>
          <cell r="K143">
            <v>3831.2771471020674</v>
          </cell>
          <cell r="L143">
            <v>344.78846627499996</v>
          </cell>
          <cell r="M143">
            <v>148.69590984822699</v>
          </cell>
          <cell r="N143">
            <v>36.455277993965638</v>
          </cell>
          <cell r="O143">
            <v>0</v>
          </cell>
          <cell r="P143">
            <v>12.785617000766358</v>
          </cell>
          <cell r="Q143">
            <v>235.75699886055025</v>
          </cell>
          <cell r="R143">
            <v>21.216500641883876</v>
          </cell>
          <cell r="S143">
            <v>454.91030434539317</v>
          </cell>
        </row>
        <row r="144">
          <cell r="D144">
            <v>1460</v>
          </cell>
          <cell r="E144" t="str">
            <v>7206.05.1</v>
          </cell>
          <cell r="F144">
            <v>3697.2707156179567</v>
          </cell>
          <cell r="G144">
            <v>503.01534600000002</v>
          </cell>
          <cell r="H144">
            <v>444.32490067499998</v>
          </cell>
          <cell r="I144">
            <v>158.5295448</v>
          </cell>
          <cell r="J144">
            <v>0</v>
          </cell>
          <cell r="K144">
            <v>2246.6124578679569</v>
          </cell>
          <cell r="L144">
            <v>344.78846627499996</v>
          </cell>
          <cell r="M144">
            <v>40.568851488079041</v>
          </cell>
          <cell r="N144">
            <v>27.341458495474228</v>
          </cell>
          <cell r="O144">
            <v>0</v>
          </cell>
          <cell r="P144">
            <v>12.785617000766358</v>
          </cell>
          <cell r="Q144">
            <v>138.24492208043429</v>
          </cell>
          <cell r="R144">
            <v>21.216500641883876</v>
          </cell>
          <cell r="S144">
            <v>240.1573497066378</v>
          </cell>
        </row>
        <row r="145">
          <cell r="D145">
            <v>1490</v>
          </cell>
          <cell r="E145" t="str">
            <v>7206.05.26</v>
          </cell>
          <cell r="F145">
            <v>5653.6878436270672</v>
          </cell>
          <cell r="G145">
            <v>1022.8760850000001</v>
          </cell>
          <cell r="H145">
            <v>296.21660044999999</v>
          </cell>
          <cell r="I145">
            <v>158.5295448</v>
          </cell>
          <cell r="J145">
            <v>0</v>
          </cell>
          <cell r="K145">
            <v>3831.2771471020674</v>
          </cell>
          <cell r="L145">
            <v>344.78846627499996</v>
          </cell>
          <cell r="M145">
            <v>82.496306152601377</v>
          </cell>
          <cell r="N145">
            <v>18.227638996982819</v>
          </cell>
          <cell r="O145">
            <v>0</v>
          </cell>
          <cell r="P145">
            <v>12.785617000766358</v>
          </cell>
          <cell r="Q145">
            <v>235.75699886055025</v>
          </cell>
          <cell r="R145">
            <v>21.216500641883876</v>
          </cell>
          <cell r="S145">
            <v>370.48306165278467</v>
          </cell>
        </row>
        <row r="146">
          <cell r="D146">
            <v>1500</v>
          </cell>
          <cell r="E146" t="str">
            <v>COMPMV80W</v>
          </cell>
          <cell r="F146">
            <v>4021.7772071429567</v>
          </cell>
          <cell r="G146">
            <v>679.41353730000014</v>
          </cell>
          <cell r="H146">
            <v>592.43320089999997</v>
          </cell>
          <cell r="I146">
            <v>158.5295448</v>
          </cell>
          <cell r="J146">
            <v>0</v>
          </cell>
          <cell r="K146">
            <v>2246.6124578679569</v>
          </cell>
          <cell r="L146">
            <v>344.78846627499996</v>
          </cell>
          <cell r="M146">
            <v>54.795598410459135</v>
          </cell>
          <cell r="N146">
            <v>36.455277993965638</v>
          </cell>
          <cell r="O146">
            <v>0</v>
          </cell>
          <cell r="P146">
            <v>12.785617000766358</v>
          </cell>
          <cell r="Q146">
            <v>138.24492208043429</v>
          </cell>
          <cell r="R146">
            <v>21.216500641883876</v>
          </cell>
          <cell r="S146">
            <v>263.49791612750931</v>
          </cell>
        </row>
        <row r="147">
          <cell r="D147">
            <v>1600</v>
          </cell>
          <cell r="E147" t="str">
            <v>7206.08.1</v>
          </cell>
          <cell r="F147">
            <v>3915.114697667957</v>
          </cell>
          <cell r="G147">
            <v>1017.0759285</v>
          </cell>
          <cell r="H147">
            <v>148.10830022499999</v>
          </cell>
          <cell r="I147">
            <v>158.5295448</v>
          </cell>
          <cell r="J147">
            <v>0</v>
          </cell>
          <cell r="K147">
            <v>2246.6124578679569</v>
          </cell>
          <cell r="L147">
            <v>344.78846627499996</v>
          </cell>
          <cell r="M147">
            <v>82.028515876365717</v>
          </cell>
          <cell r="N147">
            <v>9.1138194984914094</v>
          </cell>
          <cell r="O147">
            <v>0</v>
          </cell>
          <cell r="P147">
            <v>12.785617000766358</v>
          </cell>
          <cell r="Q147">
            <v>138.24492208043429</v>
          </cell>
          <cell r="R147">
            <v>21.216500641883876</v>
          </cell>
          <cell r="S147">
            <v>263.38937509794164</v>
          </cell>
        </row>
        <row r="148">
          <cell r="D148">
            <v>1610</v>
          </cell>
          <cell r="E148" t="str">
            <v>7206.09.1</v>
          </cell>
          <cell r="F148">
            <v>3298.2694951679564</v>
          </cell>
          <cell r="G148">
            <v>400.230726</v>
          </cell>
          <cell r="H148">
            <v>148.10830022499999</v>
          </cell>
          <cell r="I148">
            <v>158.5295448</v>
          </cell>
          <cell r="J148">
            <v>0</v>
          </cell>
          <cell r="K148">
            <v>2246.6124578679569</v>
          </cell>
          <cell r="L148">
            <v>344.78846627499996</v>
          </cell>
          <cell r="M148">
            <v>32.279136239434038</v>
          </cell>
          <cell r="N148">
            <v>9.1138194984914094</v>
          </cell>
          <cell r="O148">
            <v>0</v>
          </cell>
          <cell r="P148">
            <v>12.785617000766358</v>
          </cell>
          <cell r="Q148">
            <v>138.24492208043429</v>
          </cell>
          <cell r="R148">
            <v>21.216500641883876</v>
          </cell>
          <cell r="S148">
            <v>213.63999546100996</v>
          </cell>
        </row>
        <row r="149">
          <cell r="D149">
            <v>7080</v>
          </cell>
          <cell r="E149" t="str">
            <v>7206.05.40</v>
          </cell>
          <cell r="F149">
            <v>1111.0702185250002</v>
          </cell>
          <cell r="G149">
            <v>261.10359449999999</v>
          </cell>
          <cell r="H149">
            <v>148.10830022499999</v>
          </cell>
          <cell r="I149">
            <v>158.5295448</v>
          </cell>
          <cell r="J149">
            <v>543.32877900000005</v>
          </cell>
          <cell r="K149">
            <v>0</v>
          </cell>
          <cell r="L149">
            <v>0</v>
          </cell>
          <cell r="M149">
            <v>21.058349476825125</v>
          </cell>
          <cell r="N149">
            <v>9.1138194984914094</v>
          </cell>
          <cell r="O149">
            <v>33.433645600004589</v>
          </cell>
          <cell r="P149">
            <v>12.785617000766358</v>
          </cell>
          <cell r="Q149">
            <v>0</v>
          </cell>
          <cell r="R149">
            <v>0</v>
          </cell>
          <cell r="S149">
            <v>76.391431576087484</v>
          </cell>
        </row>
        <row r="150">
          <cell r="D150">
            <v>7130</v>
          </cell>
          <cell r="E150" t="str">
            <v>7206.05.40</v>
          </cell>
          <cell r="F150">
            <v>2575.6109957989252</v>
          </cell>
          <cell r="G150">
            <v>261.10359449999999</v>
          </cell>
          <cell r="H150">
            <v>148.10830022499999</v>
          </cell>
          <cell r="I150">
            <v>158.5295448</v>
          </cell>
          <cell r="J150">
            <v>543.32877900000005</v>
          </cell>
          <cell r="K150">
            <v>1119.7523109989254</v>
          </cell>
          <cell r="L150">
            <v>344.78846627499996</v>
          </cell>
          <cell r="M150">
            <v>21.058349476825125</v>
          </cell>
          <cell r="N150">
            <v>9.1138194984914094</v>
          </cell>
          <cell r="O150">
            <v>33.433645600004589</v>
          </cell>
          <cell r="P150">
            <v>12.785617000766358</v>
          </cell>
          <cell r="Q150">
            <v>68.903771294110285</v>
          </cell>
          <cell r="R150">
            <v>21.216500641883876</v>
          </cell>
          <cell r="S150">
            <v>166.51170351208165</v>
          </cell>
        </row>
        <row r="151">
          <cell r="D151">
            <v>7160</v>
          </cell>
          <cell r="E151" t="str">
            <v>7206.05.40</v>
          </cell>
          <cell r="F151">
            <v>3159.1423636679569</v>
          </cell>
          <cell r="G151">
            <v>261.10359449999999</v>
          </cell>
          <cell r="H151">
            <v>148.10830022499999</v>
          </cell>
          <cell r="I151">
            <v>158.5295448</v>
          </cell>
          <cell r="J151">
            <v>0</v>
          </cell>
          <cell r="K151">
            <v>2246.6124578679569</v>
          </cell>
          <cell r="L151">
            <v>344.78846627499996</v>
          </cell>
          <cell r="M151">
            <v>21.058349476825125</v>
          </cell>
          <cell r="N151">
            <v>9.1138194984914094</v>
          </cell>
          <cell r="O151">
            <v>0</v>
          </cell>
          <cell r="P151">
            <v>12.785617000766358</v>
          </cell>
          <cell r="Q151">
            <v>138.24492208043429</v>
          </cell>
          <cell r="R151">
            <v>21.216500641883876</v>
          </cell>
          <cell r="S151">
            <v>202.41920869840104</v>
          </cell>
        </row>
        <row r="152">
          <cell r="D152">
            <v>7090</v>
          </cell>
          <cell r="E152" t="str">
            <v>7206.05.40</v>
          </cell>
          <cell r="F152">
            <v>1111.0702185250002</v>
          </cell>
          <cell r="G152">
            <v>261.10359449999999</v>
          </cell>
          <cell r="H152">
            <v>148.10830022499999</v>
          </cell>
          <cell r="I152">
            <v>158.5295448</v>
          </cell>
          <cell r="J152">
            <v>543.32877900000005</v>
          </cell>
          <cell r="K152">
            <v>0</v>
          </cell>
          <cell r="L152">
            <v>0</v>
          </cell>
          <cell r="M152">
            <v>21.058349476825125</v>
          </cell>
          <cell r="N152">
            <v>9.1138194984914094</v>
          </cell>
          <cell r="O152">
            <v>33.433645600004589</v>
          </cell>
          <cell r="P152">
            <v>12.785617000766358</v>
          </cell>
          <cell r="Q152">
            <v>0</v>
          </cell>
          <cell r="R152">
            <v>0</v>
          </cell>
          <cell r="S152">
            <v>76.391431576087484</v>
          </cell>
        </row>
        <row r="153">
          <cell r="D153">
            <v>7140</v>
          </cell>
          <cell r="E153" t="str">
            <v>7206.05.40</v>
          </cell>
          <cell r="F153">
            <v>2575.6109957989252</v>
          </cell>
          <cell r="G153">
            <v>261.10359449999999</v>
          </cell>
          <cell r="H153">
            <v>148.10830022499999</v>
          </cell>
          <cell r="I153">
            <v>158.5295448</v>
          </cell>
          <cell r="J153">
            <v>543.32877900000005</v>
          </cell>
          <cell r="K153">
            <v>1119.7523109989254</v>
          </cell>
          <cell r="L153">
            <v>344.78846627499996</v>
          </cell>
          <cell r="M153">
            <v>21.058349476825125</v>
          </cell>
          <cell r="N153">
            <v>9.1138194984914094</v>
          </cell>
          <cell r="O153">
            <v>33.433645600004589</v>
          </cell>
          <cell r="P153">
            <v>12.785617000766358</v>
          </cell>
          <cell r="Q153">
            <v>68.903771294110285</v>
          </cell>
          <cell r="R153">
            <v>21.216500641883876</v>
          </cell>
          <cell r="S153">
            <v>166.51170351208165</v>
          </cell>
        </row>
        <row r="154">
          <cell r="D154">
            <v>7170</v>
          </cell>
          <cell r="E154" t="str">
            <v>7206.05.40</v>
          </cell>
          <cell r="F154">
            <v>3159.1423636679569</v>
          </cell>
          <cell r="G154">
            <v>261.10359449999999</v>
          </cell>
          <cell r="H154">
            <v>148.10830022499999</v>
          </cell>
          <cell r="I154">
            <v>158.5295448</v>
          </cell>
          <cell r="J154">
            <v>0</v>
          </cell>
          <cell r="K154">
            <v>2246.6124578679569</v>
          </cell>
          <cell r="L154">
            <v>344.78846627499996</v>
          </cell>
          <cell r="M154">
            <v>21.058349476825125</v>
          </cell>
          <cell r="N154">
            <v>9.1138194984914094</v>
          </cell>
          <cell r="O154">
            <v>0</v>
          </cell>
          <cell r="P154">
            <v>12.785617000766358</v>
          </cell>
          <cell r="Q154">
            <v>138.24492208043429</v>
          </cell>
          <cell r="R154">
            <v>21.216500641883876</v>
          </cell>
          <cell r="S154">
            <v>202.41920869840104</v>
          </cell>
        </row>
        <row r="155">
          <cell r="D155">
            <v>1390</v>
          </cell>
          <cell r="E155" t="str">
            <v>COMPMV80W</v>
          </cell>
          <cell r="F155">
            <v>1019.8200083500001</v>
          </cell>
          <cell r="G155">
            <v>169.85338432500004</v>
          </cell>
          <cell r="H155">
            <v>148.10830022499999</v>
          </cell>
          <cell r="I155">
            <v>158.5295448</v>
          </cell>
          <cell r="J155">
            <v>543.32877900000005</v>
          </cell>
          <cell r="K155">
            <v>0</v>
          </cell>
          <cell r="L155">
            <v>0</v>
          </cell>
          <cell r="M155">
            <v>13.698899602614784</v>
          </cell>
          <cell r="N155">
            <v>9.1138194984914094</v>
          </cell>
          <cell r="O155">
            <v>33.433645600004589</v>
          </cell>
          <cell r="P155">
            <v>12.785617000766358</v>
          </cell>
          <cell r="Q155">
            <v>0</v>
          </cell>
          <cell r="R155">
            <v>0</v>
          </cell>
          <cell r="S155">
            <v>69.031981701877129</v>
          </cell>
        </row>
        <row r="156">
          <cell r="D156">
            <v>1395</v>
          </cell>
          <cell r="E156" t="str">
            <v>COMPMV80W</v>
          </cell>
          <cell r="F156">
            <v>1337.7816929000001</v>
          </cell>
          <cell r="G156">
            <v>339.70676865000007</v>
          </cell>
          <cell r="H156">
            <v>296.21660044999999</v>
          </cell>
          <cell r="I156">
            <v>158.5295448</v>
          </cell>
          <cell r="J156">
            <v>543.32877900000005</v>
          </cell>
          <cell r="K156">
            <v>0</v>
          </cell>
          <cell r="L156">
            <v>0</v>
          </cell>
          <cell r="M156">
            <v>27.397799205229568</v>
          </cell>
          <cell r="N156">
            <v>18.227638996982819</v>
          </cell>
          <cell r="O156">
            <v>33.433645600004589</v>
          </cell>
          <cell r="P156">
            <v>12.785617000766358</v>
          </cell>
          <cell r="Q156">
            <v>0</v>
          </cell>
          <cell r="R156">
            <v>0</v>
          </cell>
          <cell r="S156">
            <v>91.84470080298334</v>
          </cell>
        </row>
        <row r="157">
          <cell r="D157">
            <v>1400</v>
          </cell>
          <cell r="E157" t="str">
            <v>COMPMV80W</v>
          </cell>
          <cell r="F157">
            <v>1019.8200083500001</v>
          </cell>
          <cell r="G157">
            <v>169.85338432500004</v>
          </cell>
          <cell r="H157">
            <v>148.10830022499999</v>
          </cell>
          <cell r="I157">
            <v>158.5295448</v>
          </cell>
          <cell r="J157">
            <v>543.32877900000005</v>
          </cell>
          <cell r="K157">
            <v>0</v>
          </cell>
          <cell r="L157">
            <v>0</v>
          </cell>
          <cell r="M157">
            <v>13.698899602614784</v>
          </cell>
          <cell r="N157">
            <v>9.1138194984914094</v>
          </cell>
          <cell r="O157">
            <v>33.433645600004589</v>
          </cell>
          <cell r="P157">
            <v>12.785617000766358</v>
          </cell>
          <cell r="Q157">
            <v>0</v>
          </cell>
          <cell r="R157">
            <v>0</v>
          </cell>
          <cell r="S157">
            <v>69.031981701877129</v>
          </cell>
        </row>
        <row r="158">
          <cell r="D158">
            <v>1410</v>
          </cell>
          <cell r="E158" t="str">
            <v>COMPMV80W</v>
          </cell>
          <cell r="F158">
            <v>2484.3607856239255</v>
          </cell>
          <cell r="G158">
            <v>169.85338432500004</v>
          </cell>
          <cell r="H158">
            <v>148.10830022499999</v>
          </cell>
          <cell r="I158">
            <v>158.5295448</v>
          </cell>
          <cell r="J158">
            <v>543.32877900000005</v>
          </cell>
          <cell r="K158">
            <v>1119.7523109989254</v>
          </cell>
          <cell r="L158">
            <v>344.78846627499996</v>
          </cell>
          <cell r="M158">
            <v>13.698899602614784</v>
          </cell>
          <cell r="N158">
            <v>9.1138194984914094</v>
          </cell>
          <cell r="O158">
            <v>33.433645600004589</v>
          </cell>
          <cell r="P158">
            <v>12.785617000766358</v>
          </cell>
          <cell r="Q158">
            <v>68.903771294110285</v>
          </cell>
          <cell r="R158">
            <v>21.216500641883876</v>
          </cell>
          <cell r="S158">
            <v>159.15225363787127</v>
          </cell>
        </row>
        <row r="159">
          <cell r="D159">
            <v>1420</v>
          </cell>
          <cell r="E159" t="str">
            <v>COMPMV80W</v>
          </cell>
          <cell r="F159">
            <v>2484.3607856239255</v>
          </cell>
          <cell r="G159">
            <v>169.85338432500004</v>
          </cell>
          <cell r="H159">
            <v>148.10830022499999</v>
          </cell>
          <cell r="I159">
            <v>158.5295448</v>
          </cell>
          <cell r="J159">
            <v>543.32877900000005</v>
          </cell>
          <cell r="K159">
            <v>1119.7523109989254</v>
          </cell>
          <cell r="L159">
            <v>344.78846627499996</v>
          </cell>
          <cell r="M159">
            <v>13.698899602614784</v>
          </cell>
          <cell r="N159">
            <v>9.1138194984914094</v>
          </cell>
          <cell r="O159">
            <v>33.433645600004589</v>
          </cell>
          <cell r="P159">
            <v>12.785617000766358</v>
          </cell>
          <cell r="Q159">
            <v>68.903771294110285</v>
          </cell>
          <cell r="R159">
            <v>21.216500641883876</v>
          </cell>
          <cell r="S159">
            <v>159.15225363787127</v>
          </cell>
        </row>
        <row r="160">
          <cell r="D160">
            <v>1430</v>
          </cell>
          <cell r="E160" t="str">
            <v>COMPMV80W</v>
          </cell>
          <cell r="F160">
            <v>3067.8921534929568</v>
          </cell>
          <cell r="G160">
            <v>169.85338432500004</v>
          </cell>
          <cell r="H160">
            <v>148.10830022499999</v>
          </cell>
          <cell r="I160">
            <v>158.5295448</v>
          </cell>
          <cell r="J160">
            <v>0</v>
          </cell>
          <cell r="K160">
            <v>2246.6124578679569</v>
          </cell>
          <cell r="L160">
            <v>344.78846627499996</v>
          </cell>
          <cell r="M160">
            <v>13.698899602614784</v>
          </cell>
          <cell r="N160">
            <v>9.1138194984914094</v>
          </cell>
          <cell r="O160">
            <v>0</v>
          </cell>
          <cell r="P160">
            <v>12.785617000766358</v>
          </cell>
          <cell r="Q160">
            <v>138.24492208043429</v>
          </cell>
          <cell r="R160">
            <v>21.216500641883876</v>
          </cell>
          <cell r="S160">
            <v>195.05975882419071</v>
          </cell>
        </row>
        <row r="161">
          <cell r="D161">
            <v>1440</v>
          </cell>
          <cell r="E161" t="str">
            <v>COMPMV80W</v>
          </cell>
          <cell r="F161">
            <v>3067.8921534929568</v>
          </cell>
          <cell r="G161">
            <v>169.85338432500004</v>
          </cell>
          <cell r="H161">
            <v>148.10830022499999</v>
          </cell>
          <cell r="I161">
            <v>158.5295448</v>
          </cell>
          <cell r="J161">
            <v>0</v>
          </cell>
          <cell r="K161">
            <v>2246.6124578679569</v>
          </cell>
          <cell r="L161">
            <v>344.78846627499996</v>
          </cell>
          <cell r="M161">
            <v>13.698899602614784</v>
          </cell>
          <cell r="N161">
            <v>9.1138194984914094</v>
          </cell>
          <cell r="O161">
            <v>0</v>
          </cell>
          <cell r="P161">
            <v>12.785617000766358</v>
          </cell>
          <cell r="Q161">
            <v>138.24492208043429</v>
          </cell>
          <cell r="R161">
            <v>21.216500641883876</v>
          </cell>
          <cell r="S161">
            <v>195.05975882419071</v>
          </cell>
        </row>
        <row r="162">
          <cell r="D162">
            <v>1445</v>
          </cell>
          <cell r="E162" t="str">
            <v>COMPMV80W</v>
          </cell>
          <cell r="F162">
            <v>3385.8538380429568</v>
          </cell>
          <cell r="G162">
            <v>339.70676865000007</v>
          </cell>
          <cell r="H162">
            <v>296.21660044999999</v>
          </cell>
          <cell r="I162">
            <v>158.5295448</v>
          </cell>
          <cell r="J162">
            <v>0</v>
          </cell>
          <cell r="K162">
            <v>2246.6124578679569</v>
          </cell>
          <cell r="L162">
            <v>344.78846627499996</v>
          </cell>
          <cell r="M162">
            <v>27.397799205229568</v>
          </cell>
          <cell r="N162">
            <v>18.227638996982819</v>
          </cell>
          <cell r="O162">
            <v>0</v>
          </cell>
          <cell r="P162">
            <v>12.785617000766358</v>
          </cell>
          <cell r="Q162">
            <v>138.24492208043429</v>
          </cell>
          <cell r="R162">
            <v>21.216500641883876</v>
          </cell>
          <cell r="S162">
            <v>217.87247792529692</v>
          </cell>
        </row>
        <row r="163">
          <cell r="D163">
            <v>1510</v>
          </cell>
          <cell r="E163" t="str">
            <v>COMPMV80W</v>
          </cell>
          <cell r="F163">
            <v>3703.8155225929568</v>
          </cell>
          <cell r="G163">
            <v>509.56015297500011</v>
          </cell>
          <cell r="H163">
            <v>444.32490067499998</v>
          </cell>
          <cell r="I163">
            <v>158.5295448</v>
          </cell>
          <cell r="J163">
            <v>0</v>
          </cell>
          <cell r="K163">
            <v>2246.6124578679569</v>
          </cell>
          <cell r="L163">
            <v>344.78846627499996</v>
          </cell>
          <cell r="M163">
            <v>41.096698807844355</v>
          </cell>
          <cell r="N163">
            <v>27.341458495474228</v>
          </cell>
          <cell r="O163">
            <v>0</v>
          </cell>
          <cell r="P163">
            <v>12.785617000766358</v>
          </cell>
          <cell r="Q163">
            <v>138.24492208043429</v>
          </cell>
          <cell r="R163">
            <v>21.216500641883876</v>
          </cell>
          <cell r="S163">
            <v>240.6851970264031</v>
          </cell>
        </row>
        <row r="164">
          <cell r="D164">
            <v>1520</v>
          </cell>
          <cell r="E164" t="str">
            <v>COMPMV80W</v>
          </cell>
          <cell r="F164">
            <v>4021.7772071429567</v>
          </cell>
          <cell r="G164">
            <v>679.41353730000014</v>
          </cell>
          <cell r="H164">
            <v>592.43320089999997</v>
          </cell>
          <cell r="I164">
            <v>158.5295448</v>
          </cell>
          <cell r="J164">
            <v>0</v>
          </cell>
          <cell r="K164">
            <v>2246.6124578679569</v>
          </cell>
          <cell r="L164">
            <v>344.78846627499996</v>
          </cell>
          <cell r="M164">
            <v>54.795598410459135</v>
          </cell>
          <cell r="N164">
            <v>36.455277993965638</v>
          </cell>
          <cell r="O164">
            <v>0</v>
          </cell>
          <cell r="P164">
            <v>12.785617000766358</v>
          </cell>
          <cell r="Q164">
            <v>138.24492208043429</v>
          </cell>
          <cell r="R164">
            <v>21.216500641883876</v>
          </cell>
          <cell r="S164">
            <v>263.49791612750931</v>
          </cell>
        </row>
        <row r="165">
          <cell r="D165">
            <v>1530</v>
          </cell>
          <cell r="E165" t="str">
            <v>COMPMV80W</v>
          </cell>
          <cell r="F165">
            <v>1337.7816929000001</v>
          </cell>
          <cell r="G165">
            <v>339.70676865000007</v>
          </cell>
          <cell r="H165">
            <v>296.21660044999999</v>
          </cell>
          <cell r="I165">
            <v>158.5295448</v>
          </cell>
          <cell r="J165">
            <v>543.32877900000005</v>
          </cell>
          <cell r="K165">
            <v>0</v>
          </cell>
          <cell r="L165">
            <v>0</v>
          </cell>
          <cell r="M165">
            <v>27.397799205229568</v>
          </cell>
          <cell r="N165">
            <v>18.227638996982819</v>
          </cell>
          <cell r="O165">
            <v>33.433645600004589</v>
          </cell>
          <cell r="P165">
            <v>12.785617000766358</v>
          </cell>
          <cell r="Q165">
            <v>0</v>
          </cell>
          <cell r="R165">
            <v>0</v>
          </cell>
          <cell r="S165">
            <v>91.84470080298334</v>
          </cell>
        </row>
        <row r="166">
          <cell r="D166">
            <v>1620</v>
          </cell>
          <cell r="E166" t="str">
            <v>7206.05.40</v>
          </cell>
          <cell r="F166">
            <v>1111.0702185250002</v>
          </cell>
          <cell r="G166">
            <v>261.10359449999999</v>
          </cell>
          <cell r="H166">
            <v>148.10830022499999</v>
          </cell>
          <cell r="I166">
            <v>158.5295448</v>
          </cell>
          <cell r="J166">
            <v>543.32877900000005</v>
          </cell>
          <cell r="K166">
            <v>0</v>
          </cell>
          <cell r="L166">
            <v>0</v>
          </cell>
          <cell r="M166">
            <v>21.058349476825125</v>
          </cell>
          <cell r="N166">
            <v>9.1138194984914094</v>
          </cell>
          <cell r="O166">
            <v>33.433645600004589</v>
          </cell>
          <cell r="P166">
            <v>12.785617000766358</v>
          </cell>
          <cell r="Q166">
            <v>0</v>
          </cell>
          <cell r="R166">
            <v>0</v>
          </cell>
          <cell r="S166">
            <v>76.391431576087484</v>
          </cell>
        </row>
        <row r="167">
          <cell r="D167">
            <v>1630</v>
          </cell>
          <cell r="E167" t="str">
            <v>7206.05.40</v>
          </cell>
          <cell r="F167">
            <v>1520.2821132499998</v>
          </cell>
          <cell r="G167">
            <v>522.20718899999997</v>
          </cell>
          <cell r="H167">
            <v>296.21660044999999</v>
          </cell>
          <cell r="I167">
            <v>158.5295448</v>
          </cell>
          <cell r="J167">
            <v>543.32877900000005</v>
          </cell>
          <cell r="K167">
            <v>0</v>
          </cell>
          <cell r="L167">
            <v>0</v>
          </cell>
          <cell r="M167">
            <v>42.11669895365025</v>
          </cell>
          <cell r="N167">
            <v>18.227638996982819</v>
          </cell>
          <cell r="O167">
            <v>33.433645600004589</v>
          </cell>
          <cell r="P167">
            <v>12.785617000766358</v>
          </cell>
          <cell r="Q167">
            <v>0</v>
          </cell>
          <cell r="R167">
            <v>0</v>
          </cell>
          <cell r="S167">
            <v>106.56360055140402</v>
          </cell>
        </row>
        <row r="168">
          <cell r="D168">
            <v>1640</v>
          </cell>
          <cell r="E168" t="str">
            <v>7206.05.40</v>
          </cell>
          <cell r="F168">
            <v>1929.4940079749999</v>
          </cell>
          <cell r="G168">
            <v>783.31078349999996</v>
          </cell>
          <cell r="H168">
            <v>444.32490067499998</v>
          </cell>
          <cell r="I168">
            <v>158.5295448</v>
          </cell>
          <cell r="J168">
            <v>543.32877900000005</v>
          </cell>
          <cell r="K168">
            <v>0</v>
          </cell>
          <cell r="L168">
            <v>0</v>
          </cell>
          <cell r="M168">
            <v>63.175048430475371</v>
          </cell>
          <cell r="N168">
            <v>27.341458495474228</v>
          </cell>
          <cell r="O168">
            <v>33.433645600004589</v>
          </cell>
          <cell r="P168">
            <v>12.785617000766358</v>
          </cell>
          <cell r="Q168">
            <v>0</v>
          </cell>
          <cell r="R168">
            <v>0</v>
          </cell>
          <cell r="S168">
            <v>136.73576952672056</v>
          </cell>
        </row>
        <row r="169">
          <cell r="D169">
            <v>1650</v>
          </cell>
          <cell r="E169" t="str">
            <v>7206.05.40</v>
          </cell>
          <cell r="F169">
            <v>2338.7059027</v>
          </cell>
          <cell r="G169">
            <v>1044.4143779999999</v>
          </cell>
          <cell r="H169">
            <v>592.43320089999997</v>
          </cell>
          <cell r="I169">
            <v>158.5295448</v>
          </cell>
          <cell r="J169">
            <v>543.32877900000005</v>
          </cell>
          <cell r="K169">
            <v>0</v>
          </cell>
          <cell r="L169">
            <v>0</v>
          </cell>
          <cell r="M169">
            <v>84.2333979073005</v>
          </cell>
          <cell r="N169">
            <v>36.455277993965638</v>
          </cell>
          <cell r="O169">
            <v>33.433645600004589</v>
          </cell>
          <cell r="P169">
            <v>12.785617000766358</v>
          </cell>
          <cell r="Q169">
            <v>0</v>
          </cell>
          <cell r="R169">
            <v>0</v>
          </cell>
          <cell r="S169">
            <v>166.9079385020371</v>
          </cell>
        </row>
        <row r="170">
          <cell r="D170">
            <v>1660</v>
          </cell>
          <cell r="E170" t="str">
            <v>7206.05.40</v>
          </cell>
          <cell r="F170">
            <v>2575.6109957989252</v>
          </cell>
          <cell r="G170">
            <v>261.10359449999999</v>
          </cell>
          <cell r="H170">
            <v>148.10830022499999</v>
          </cell>
          <cell r="I170">
            <v>158.5295448</v>
          </cell>
          <cell r="J170">
            <v>543.32877900000005</v>
          </cell>
          <cell r="K170">
            <v>1119.7523109989254</v>
          </cell>
          <cell r="L170">
            <v>344.78846627499996</v>
          </cell>
          <cell r="M170">
            <v>21.058349476825125</v>
          </cell>
          <cell r="N170">
            <v>9.1138194984914094</v>
          </cell>
          <cell r="O170">
            <v>33.433645600004589</v>
          </cell>
          <cell r="P170">
            <v>12.785617000766358</v>
          </cell>
          <cell r="Q170">
            <v>68.903771294110285</v>
          </cell>
          <cell r="R170">
            <v>21.216500641883876</v>
          </cell>
          <cell r="S170">
            <v>166.51170351208165</v>
          </cell>
        </row>
        <row r="171">
          <cell r="D171">
            <v>1670</v>
          </cell>
          <cell r="E171" t="str">
            <v>7206.05.40</v>
          </cell>
          <cell r="F171">
            <v>2984.8228905239253</v>
          </cell>
          <cell r="G171">
            <v>522.20718899999997</v>
          </cell>
          <cell r="H171">
            <v>296.21660044999999</v>
          </cell>
          <cell r="I171">
            <v>158.5295448</v>
          </cell>
          <cell r="J171">
            <v>543.32877900000005</v>
          </cell>
          <cell r="K171">
            <v>1119.7523109989254</v>
          </cell>
          <cell r="L171">
            <v>344.78846627499996</v>
          </cell>
          <cell r="M171">
            <v>42.11669895365025</v>
          </cell>
          <cell r="N171">
            <v>18.227638996982819</v>
          </cell>
          <cell r="O171">
            <v>33.433645600004589</v>
          </cell>
          <cell r="P171">
            <v>12.785617000766358</v>
          </cell>
          <cell r="Q171">
            <v>68.903771294110285</v>
          </cell>
          <cell r="R171">
            <v>21.216500641883876</v>
          </cell>
          <cell r="S171">
            <v>196.68387248739819</v>
          </cell>
        </row>
        <row r="172">
          <cell r="D172">
            <v>1680</v>
          </cell>
          <cell r="E172" t="str">
            <v>7206.05.40</v>
          </cell>
          <cell r="F172">
            <v>3394.0347852489253</v>
          </cell>
          <cell r="G172">
            <v>783.31078349999996</v>
          </cell>
          <cell r="H172">
            <v>444.32490067499998</v>
          </cell>
          <cell r="I172">
            <v>158.5295448</v>
          </cell>
          <cell r="J172">
            <v>543.32877900000005</v>
          </cell>
          <cell r="K172">
            <v>1119.7523109989254</v>
          </cell>
          <cell r="L172">
            <v>344.78846627499996</v>
          </cell>
          <cell r="M172">
            <v>63.175048430475371</v>
          </cell>
          <cell r="N172">
            <v>27.341458495474228</v>
          </cell>
          <cell r="O172">
            <v>33.433645600004589</v>
          </cell>
          <cell r="P172">
            <v>12.785617000766358</v>
          </cell>
          <cell r="Q172">
            <v>68.903771294110285</v>
          </cell>
          <cell r="R172">
            <v>21.216500641883876</v>
          </cell>
          <cell r="S172">
            <v>226.85604146271473</v>
          </cell>
        </row>
        <row r="173">
          <cell r="D173">
            <v>1690</v>
          </cell>
          <cell r="E173" t="str">
            <v>7206.05.40</v>
          </cell>
          <cell r="F173">
            <v>3803.2466799739254</v>
          </cell>
          <cell r="G173">
            <v>1044.4143779999999</v>
          </cell>
          <cell r="H173">
            <v>592.43320089999997</v>
          </cell>
          <cell r="I173">
            <v>158.5295448</v>
          </cell>
          <cell r="J173">
            <v>543.32877900000005</v>
          </cell>
          <cell r="K173">
            <v>1119.7523109989254</v>
          </cell>
          <cell r="L173">
            <v>344.78846627499996</v>
          </cell>
          <cell r="M173">
            <v>84.2333979073005</v>
          </cell>
          <cell r="N173">
            <v>36.455277993965638</v>
          </cell>
          <cell r="O173">
            <v>33.433645600004589</v>
          </cell>
          <cell r="P173">
            <v>12.785617000766358</v>
          </cell>
          <cell r="Q173">
            <v>68.903771294110285</v>
          </cell>
          <cell r="R173">
            <v>21.216500641883876</v>
          </cell>
          <cell r="S173">
            <v>257.02821043803129</v>
          </cell>
        </row>
        <row r="174">
          <cell r="D174">
            <v>1700</v>
          </cell>
          <cell r="E174" t="str">
            <v>7206.05.40</v>
          </cell>
          <cell r="F174">
            <v>3159.1423636679569</v>
          </cell>
          <cell r="G174">
            <v>261.10359449999999</v>
          </cell>
          <cell r="H174">
            <v>148.10830022499999</v>
          </cell>
          <cell r="I174">
            <v>158.5295448</v>
          </cell>
          <cell r="J174">
            <v>0</v>
          </cell>
          <cell r="K174">
            <v>2246.6124578679569</v>
          </cell>
          <cell r="L174">
            <v>344.78846627499996</v>
          </cell>
          <cell r="M174">
            <v>21.058349476825125</v>
          </cell>
          <cell r="N174">
            <v>9.1138194984914094</v>
          </cell>
          <cell r="O174">
            <v>0</v>
          </cell>
          <cell r="P174">
            <v>12.785617000766358</v>
          </cell>
          <cell r="Q174">
            <v>138.24492208043429</v>
          </cell>
          <cell r="R174">
            <v>21.216500641883876</v>
          </cell>
          <cell r="S174">
            <v>202.41920869840104</v>
          </cell>
        </row>
        <row r="175">
          <cell r="D175">
            <v>1710</v>
          </cell>
          <cell r="E175" t="str">
            <v>7206.05.40</v>
          </cell>
          <cell r="F175">
            <v>3568.3542583929566</v>
          </cell>
          <cell r="G175">
            <v>522.20718899999997</v>
          </cell>
          <cell r="H175">
            <v>296.21660044999999</v>
          </cell>
          <cell r="I175">
            <v>158.5295448</v>
          </cell>
          <cell r="J175">
            <v>0</v>
          </cell>
          <cell r="K175">
            <v>2246.6124578679569</v>
          </cell>
          <cell r="L175">
            <v>344.78846627499996</v>
          </cell>
          <cell r="M175">
            <v>42.11669895365025</v>
          </cell>
          <cell r="N175">
            <v>18.227638996982819</v>
          </cell>
          <cell r="O175">
            <v>0</v>
          </cell>
          <cell r="P175">
            <v>12.785617000766358</v>
          </cell>
          <cell r="Q175">
            <v>138.24492208043429</v>
          </cell>
          <cell r="R175">
            <v>21.216500641883876</v>
          </cell>
          <cell r="S175">
            <v>232.59137767371757</v>
          </cell>
        </row>
        <row r="176">
          <cell r="D176">
            <v>1720</v>
          </cell>
          <cell r="E176" t="str">
            <v>7206.05.40</v>
          </cell>
          <cell r="F176">
            <v>3977.5661531179562</v>
          </cell>
          <cell r="G176">
            <v>783.31078349999996</v>
          </cell>
          <cell r="H176">
            <v>444.32490067499998</v>
          </cell>
          <cell r="I176">
            <v>158.5295448</v>
          </cell>
          <cell r="J176">
            <v>0</v>
          </cell>
          <cell r="K176">
            <v>2246.6124578679569</v>
          </cell>
          <cell r="L176">
            <v>344.78846627499996</v>
          </cell>
          <cell r="M176">
            <v>63.175048430475371</v>
          </cell>
          <cell r="N176">
            <v>27.341458495474228</v>
          </cell>
          <cell r="O176">
            <v>0</v>
          </cell>
          <cell r="P176">
            <v>12.785617000766358</v>
          </cell>
          <cell r="Q176">
            <v>138.24492208043429</v>
          </cell>
          <cell r="R176">
            <v>21.216500641883876</v>
          </cell>
          <cell r="S176">
            <v>262.76354664903414</v>
          </cell>
        </row>
        <row r="177">
          <cell r="D177">
            <v>1730</v>
          </cell>
          <cell r="E177" t="str">
            <v>7206.05.40</v>
          </cell>
          <cell r="F177">
            <v>4386.7780478429568</v>
          </cell>
          <cell r="G177">
            <v>1044.4143779999999</v>
          </cell>
          <cell r="H177">
            <v>592.43320089999997</v>
          </cell>
          <cell r="I177">
            <v>158.5295448</v>
          </cell>
          <cell r="J177">
            <v>0</v>
          </cell>
          <cell r="K177">
            <v>2246.6124578679569</v>
          </cell>
          <cell r="L177">
            <v>344.78846627499996</v>
          </cell>
          <cell r="M177">
            <v>84.2333979073005</v>
          </cell>
          <cell r="N177">
            <v>36.455277993965638</v>
          </cell>
          <cell r="O177">
            <v>0</v>
          </cell>
          <cell r="P177">
            <v>12.785617000766358</v>
          </cell>
          <cell r="Q177">
            <v>138.24492208043429</v>
          </cell>
          <cell r="R177">
            <v>21.216500641883876</v>
          </cell>
          <cell r="S177">
            <v>292.93571562435068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9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27" sqref="Q27"/>
    </sheetView>
  </sheetViews>
  <sheetFormatPr defaultRowHeight="12.75" x14ac:dyDescent="0.2"/>
  <cols>
    <col min="1" max="1" width="31.5703125" style="2" bestFit="1" customWidth="1"/>
    <col min="2" max="2" width="9.85546875" style="2" customWidth="1"/>
    <col min="3" max="3" width="7.42578125" style="2" customWidth="1"/>
    <col min="4" max="4" width="8.85546875" style="2" customWidth="1"/>
    <col min="5" max="7" width="10.140625" style="2" customWidth="1"/>
    <col min="8" max="8" width="10.42578125" style="2" customWidth="1"/>
    <col min="9" max="9" width="10.28515625" style="6" customWidth="1"/>
    <col min="10" max="10" width="14" style="2" customWidth="1"/>
    <col min="11" max="11" width="10.140625" style="2" customWidth="1"/>
    <col min="12" max="12" width="10.28515625" style="2" customWidth="1"/>
    <col min="13" max="14" width="10" style="2" bestFit="1" customWidth="1"/>
    <col min="15" max="16384" width="9.140625" style="2"/>
  </cols>
  <sheetData>
    <row r="1" spans="1:19" x14ac:dyDescent="0.2">
      <c r="A1" s="25" t="s">
        <v>673</v>
      </c>
      <c r="G1" s="25" t="s">
        <v>673</v>
      </c>
      <c r="H1" s="26"/>
      <c r="I1" s="27"/>
      <c r="J1" s="8" t="s">
        <v>666</v>
      </c>
      <c r="K1" s="8" t="s">
        <v>667</v>
      </c>
      <c r="L1" s="8" t="s">
        <v>668</v>
      </c>
      <c r="M1" s="8" t="s">
        <v>669</v>
      </c>
      <c r="N1" s="8" t="s">
        <v>670</v>
      </c>
      <c r="P1" s="6" t="s">
        <v>668</v>
      </c>
      <c r="Q1" s="6" t="s">
        <v>669</v>
      </c>
      <c r="R1" s="6" t="s">
        <v>670</v>
      </c>
    </row>
    <row r="2" spans="1:19" x14ac:dyDescent="0.2">
      <c r="A2" s="25" t="s">
        <v>662</v>
      </c>
      <c r="G2" s="25" t="s">
        <v>662</v>
      </c>
      <c r="H2" s="26"/>
      <c r="I2" s="27"/>
      <c r="J2" s="12">
        <f>'[1]Input data'!D$101</f>
        <v>0</v>
      </c>
      <c r="K2" s="12">
        <f>'[1]Input data'!E$101</f>
        <v>0</v>
      </c>
      <c r="L2" s="12">
        <f>'[1]Input data'!F$101</f>
        <v>0</v>
      </c>
      <c r="M2" s="12">
        <f>'[1]Input data'!G$101</f>
        <v>0</v>
      </c>
      <c r="N2" s="12">
        <v>0</v>
      </c>
    </row>
    <row r="3" spans="1:19" x14ac:dyDescent="0.2">
      <c r="A3" s="25" t="s">
        <v>663</v>
      </c>
      <c r="G3" s="25" t="s">
        <v>663</v>
      </c>
      <c r="H3" s="26"/>
      <c r="I3" s="27"/>
      <c r="J3" s="12">
        <f>'[1]Input data'!D$102</f>
        <v>8.8999999999999999E-3</v>
      </c>
      <c r="K3" s="12">
        <f>'[1]Input data'!E$102</f>
        <v>8.6999999999999994E-3</v>
      </c>
      <c r="L3" s="12">
        <f>'[1]Input data'!F$102</f>
        <v>1.4E-2</v>
      </c>
      <c r="M3" s="12">
        <f>'[1]Input data'!G$102</f>
        <v>1.6199999999999999E-2</v>
      </c>
      <c r="N3" s="12">
        <f>'[1]Input data'!H$102</f>
        <v>1.44E-2</v>
      </c>
    </row>
    <row r="4" spans="1:19" x14ac:dyDescent="0.2">
      <c r="A4" s="25" t="s">
        <v>671</v>
      </c>
      <c r="G4" s="25" t="s">
        <v>671</v>
      </c>
      <c r="H4" s="26"/>
      <c r="I4" s="27"/>
      <c r="J4" s="13">
        <f>J2*'[1]Input data'!$B$103+(J2+J3)*'[1]Input data'!$B$104</f>
        <v>3.5600000000000002E-3</v>
      </c>
      <c r="K4" s="13">
        <f>K2*'[1]Input data'!$B$103+(K2+K3)*'[1]Input data'!$B$104</f>
        <v>3.48E-3</v>
      </c>
      <c r="L4" s="13">
        <f>L2*'[1]Input data'!$B$103+(L2+L3)*'[1]Input data'!$B$104</f>
        <v>5.6000000000000008E-3</v>
      </c>
      <c r="M4" s="13">
        <f>M2*'[1]Input data'!$B$103+(M2+M3)*'[1]Input data'!$B$104</f>
        <v>6.4799999999999996E-3</v>
      </c>
      <c r="N4" s="13">
        <f>N2*'[1]Input data'!$B$103+(N2+N3)*'[1]Input data'!$B$104</f>
        <v>5.7600000000000004E-3</v>
      </c>
    </row>
    <row r="5" spans="1:19" x14ac:dyDescent="0.2">
      <c r="A5" s="25" t="s">
        <v>672</v>
      </c>
      <c r="G5" s="25" t="s">
        <v>672</v>
      </c>
      <c r="H5" s="26"/>
      <c r="I5" s="27"/>
      <c r="J5" s="14">
        <f>1*(1+J4)</f>
        <v>1.00356</v>
      </c>
      <c r="K5" s="14">
        <f>J5*(1+K4)</f>
        <v>1.0070523888</v>
      </c>
      <c r="L5" s="14">
        <f t="shared" ref="L5:N5" si="0">K5*(1+L4)</f>
        <v>1.0126918821772801</v>
      </c>
      <c r="M5" s="14">
        <f t="shared" si="0"/>
        <v>1.019254125573789</v>
      </c>
      <c r="N5" s="14">
        <f t="shared" si="0"/>
        <v>1.0251250293370939</v>
      </c>
    </row>
    <row r="6" spans="1:19" x14ac:dyDescent="0.2">
      <c r="A6" s="25" t="s">
        <v>664</v>
      </c>
      <c r="G6" s="25" t="s">
        <v>664</v>
      </c>
      <c r="H6" s="26"/>
      <c r="I6" s="27"/>
      <c r="J6" s="12">
        <v>0.25</v>
      </c>
      <c r="K6" s="12">
        <v>0.25</v>
      </c>
      <c r="L6" s="12">
        <v>0.25</v>
      </c>
      <c r="M6" s="12">
        <v>0.25</v>
      </c>
      <c r="N6" s="12">
        <v>0.25</v>
      </c>
    </row>
    <row r="7" spans="1:19" ht="13.5" thickBot="1" x14ac:dyDescent="0.25">
      <c r="I7" s="18" t="s">
        <v>661</v>
      </c>
    </row>
    <row r="8" spans="1:19" ht="51" x14ac:dyDescent="0.2">
      <c r="A8" s="1" t="s">
        <v>318</v>
      </c>
      <c r="B8" s="1" t="s">
        <v>679</v>
      </c>
      <c r="C8" s="1" t="s">
        <v>316</v>
      </c>
      <c r="D8" s="1" t="s">
        <v>317</v>
      </c>
      <c r="E8" s="19" t="s">
        <v>658</v>
      </c>
      <c r="F8" s="20" t="s">
        <v>659</v>
      </c>
      <c r="G8" s="20" t="s">
        <v>660</v>
      </c>
      <c r="H8" s="20" t="s">
        <v>614</v>
      </c>
      <c r="I8" s="21" t="s">
        <v>665</v>
      </c>
      <c r="J8" s="16" t="s">
        <v>678</v>
      </c>
      <c r="K8" s="7" t="s">
        <v>674</v>
      </c>
      <c r="L8" s="7" t="s">
        <v>675</v>
      </c>
      <c r="M8" s="7" t="s">
        <v>676</v>
      </c>
      <c r="N8" s="9" t="s">
        <v>677</v>
      </c>
      <c r="O8" s="2" t="s">
        <v>614</v>
      </c>
    </row>
    <row r="9" spans="1:19" x14ac:dyDescent="0.2">
      <c r="A9" s="3" t="s">
        <v>128</v>
      </c>
      <c r="B9" s="24">
        <f>H9/I9</f>
        <v>0.30034320424437611</v>
      </c>
      <c r="C9" s="10">
        <v>1</v>
      </c>
      <c r="D9" s="15">
        <v>990</v>
      </c>
      <c r="E9" s="22">
        <f>VLOOKUP(D9,'[2]RAB Calculations 10yr'!$A:$J,10,FALSE)</f>
        <v>87.485744215876821</v>
      </c>
      <c r="F9" s="11">
        <v>0</v>
      </c>
      <c r="G9" s="11">
        <v>0</v>
      </c>
      <c r="H9" s="11">
        <f>VLOOKUP(A9,'[1]Public Lighting Charges'!$A$8:$L$689,12,FALSE)</f>
        <v>37.555196923546966</v>
      </c>
      <c r="I9" s="23">
        <f>SUM(E9:H9)</f>
        <v>125.04094113942378</v>
      </c>
      <c r="J9" s="17">
        <f>IF($C9=1,($H9*(1+J$6)*J$5)+$E9,$I9*(1+J$6)*J$5)</f>
        <v>134.59686099662031</v>
      </c>
      <c r="K9" s="17">
        <f t="shared" ref="K9:N24" si="1">IF($C9=1,($H9*(1+K$6)*K$5)+$E9,$I9*(1+K$6)*K$5)</f>
        <v>134.7608076830173</v>
      </c>
      <c r="L9" s="17">
        <f t="shared" si="1"/>
        <v>135.0255480384333</v>
      </c>
      <c r="M9" s="17">
        <f t="shared" si="1"/>
        <v>135.33360596720345</v>
      </c>
      <c r="N9" s="17">
        <f t="shared" si="1"/>
        <v>135.6092096508911</v>
      </c>
      <c r="O9" s="2">
        <v>47.034599130641091</v>
      </c>
      <c r="P9" s="5"/>
      <c r="Q9" s="5"/>
      <c r="R9" s="5"/>
      <c r="S9" s="5"/>
    </row>
    <row r="10" spans="1:19" x14ac:dyDescent="0.2">
      <c r="A10" s="3" t="s">
        <v>101</v>
      </c>
      <c r="B10" s="24">
        <f t="shared" ref="B10:B73" si="2">H10/I10</f>
        <v>0.61238758297513907</v>
      </c>
      <c r="C10" s="10">
        <v>1</v>
      </c>
      <c r="D10" s="15">
        <v>10</v>
      </c>
      <c r="E10" s="22">
        <f>VLOOKUP(D10,'[2]RAB Calculations 10yr'!$A:$J,10,FALSE)</f>
        <v>17.501505123252521</v>
      </c>
      <c r="F10" s="11">
        <v>0</v>
      </c>
      <c r="G10" s="11">
        <v>0</v>
      </c>
      <c r="H10" s="11">
        <f>VLOOKUP(A10,'[1]Public Lighting Charges'!$A$8:$L$689,12,FALSE)</f>
        <v>27.650570389668928</v>
      </c>
      <c r="I10" s="23">
        <f t="shared" ref="I10:I73" si="3">SUM(E10:H10)</f>
        <v>45.152075512921449</v>
      </c>
      <c r="J10" s="17">
        <f t="shared" ref="J10:N72" si="4">IF($C10=1,($H10*(1+J$6)*J$5)+$E10,$I10*(1+J$6)*J$5)</f>
        <v>52.187763148572706</v>
      </c>
      <c r="K10" s="17">
        <f t="shared" si="1"/>
        <v>52.308471326500822</v>
      </c>
      <c r="L10" s="17">
        <f t="shared" si="1"/>
        <v>52.503390337239018</v>
      </c>
      <c r="M10" s="17">
        <f t="shared" si="1"/>
        <v>52.730202553425656</v>
      </c>
      <c r="N10" s="17">
        <f t="shared" si="1"/>
        <v>52.933119850623449</v>
      </c>
      <c r="O10" s="2">
        <v>37.214857306157569</v>
      </c>
    </row>
    <row r="11" spans="1:19" x14ac:dyDescent="0.2">
      <c r="A11" s="3" t="s">
        <v>105</v>
      </c>
      <c r="B11" s="24">
        <f t="shared" si="2"/>
        <v>0.5326428112662065</v>
      </c>
      <c r="C11" s="10">
        <v>1</v>
      </c>
      <c r="D11" s="15">
        <v>740</v>
      </c>
      <c r="E11" s="22">
        <f>VLOOKUP(D11,'[2]RAB Calculations 10yr'!$A:$J,10,FALSE)</f>
        <v>24.261461097130976</v>
      </c>
      <c r="F11" s="11">
        <v>0</v>
      </c>
      <c r="G11" s="11">
        <v>0</v>
      </c>
      <c r="H11" s="11">
        <f>VLOOKUP(A11,'[1]Public Lighting Charges'!$A$8:$L$689,12,FALSE)</f>
        <v>27.650570389668928</v>
      </c>
      <c r="I11" s="23">
        <f t="shared" si="3"/>
        <v>51.912031486799904</v>
      </c>
      <c r="J11" s="17">
        <f t="shared" si="4"/>
        <v>58.947719122451161</v>
      </c>
      <c r="K11" s="17">
        <f t="shared" si="1"/>
        <v>59.068427300379277</v>
      </c>
      <c r="L11" s="17">
        <f t="shared" si="1"/>
        <v>59.263346311117473</v>
      </c>
      <c r="M11" s="17">
        <f t="shared" si="1"/>
        <v>59.490158527304111</v>
      </c>
      <c r="N11" s="17">
        <f t="shared" si="1"/>
        <v>59.693075824501904</v>
      </c>
      <c r="O11" s="2">
        <v>37.214857306157569</v>
      </c>
      <c r="P11" s="5"/>
      <c r="Q11" s="5"/>
    </row>
    <row r="12" spans="1:19" x14ac:dyDescent="0.2">
      <c r="A12" s="3" t="s">
        <v>319</v>
      </c>
      <c r="B12" s="24">
        <f t="shared" si="2"/>
        <v>0.62372550341301769</v>
      </c>
      <c r="C12" s="10">
        <v>1</v>
      </c>
      <c r="D12" s="15">
        <v>10</v>
      </c>
      <c r="E12" s="22">
        <f>VLOOKUP(D12,'[2]RAB Calculations 10yr'!$A:$J,10,FALSE)</f>
        <v>17.501505123252521</v>
      </c>
      <c r="F12" s="11">
        <v>0</v>
      </c>
      <c r="G12" s="11">
        <v>0</v>
      </c>
      <c r="H12" s="11">
        <f>VLOOKUP(A12,'[1]Public Lighting Charges'!$A$8:$L$689,12,FALSE)</f>
        <v>29.01109480579089</v>
      </c>
      <c r="I12" s="23">
        <f t="shared" si="3"/>
        <v>46.512599929043411</v>
      </c>
      <c r="J12" s="17">
        <f t="shared" si="4"/>
        <v>53.894473002376905</v>
      </c>
      <c r="K12" s="17">
        <f t="shared" si="1"/>
        <v>54.021120530596257</v>
      </c>
      <c r="L12" s="17">
        <f t="shared" si="1"/>
        <v>54.225630376877383</v>
      </c>
      <c r="M12" s="17">
        <f t="shared" si="1"/>
        <v>54.463602708520881</v>
      </c>
      <c r="N12" s="17">
        <f t="shared" si="1"/>
        <v>54.676504390612017</v>
      </c>
      <c r="O12" s="2">
        <v>38.904985984332669</v>
      </c>
    </row>
    <row r="13" spans="1:19" x14ac:dyDescent="0.2">
      <c r="A13" s="3" t="s">
        <v>215</v>
      </c>
      <c r="B13" s="24">
        <f t="shared" si="2"/>
        <v>0.43421573481626868</v>
      </c>
      <c r="C13" s="10">
        <v>1</v>
      </c>
      <c r="D13" s="15">
        <v>810</v>
      </c>
      <c r="E13" s="22">
        <f>VLOOKUP(D13,'[2]RAB Calculations 10yr'!$A:$J,10,FALSE)</f>
        <v>51.886881104372094</v>
      </c>
      <c r="F13" s="11">
        <v>0</v>
      </c>
      <c r="G13" s="11">
        <v>0</v>
      </c>
      <c r="H13" s="11">
        <f>VLOOKUP(A13,'[1]Public Lighting Charges'!$A$8:$L$689,12,FALSE)</f>
        <v>39.821008805790889</v>
      </c>
      <c r="I13" s="23">
        <f t="shared" si="3"/>
        <v>91.707889910162976</v>
      </c>
      <c r="J13" s="17">
        <f t="shared" si="4"/>
        <v>101.84034560079647</v>
      </c>
      <c r="K13" s="17">
        <f t="shared" si="1"/>
        <v>102.01418365724403</v>
      </c>
      <c r="L13" s="17">
        <f t="shared" si="1"/>
        <v>102.29489655154012</v>
      </c>
      <c r="M13" s="17">
        <f t="shared" si="1"/>
        <v>102.62154049163777</v>
      </c>
      <c r="N13" s="17">
        <f t="shared" si="1"/>
        <v>102.91377212970842</v>
      </c>
      <c r="O13" s="2">
        <v>49.714899984332668</v>
      </c>
    </row>
    <row r="14" spans="1:19" x14ac:dyDescent="0.2">
      <c r="A14" s="3" t="s">
        <v>240</v>
      </c>
      <c r="B14" s="24">
        <f t="shared" si="2"/>
        <v>0.30771107414632043</v>
      </c>
      <c r="C14" s="10">
        <v>1</v>
      </c>
      <c r="D14" s="15">
        <v>990</v>
      </c>
      <c r="E14" s="22">
        <f>VLOOKUP(D14,'[2]RAB Calculations 10yr'!$A:$J,10,FALSE)</f>
        <v>87.485744215876821</v>
      </c>
      <c r="F14" s="11">
        <v>0</v>
      </c>
      <c r="G14" s="11">
        <v>0</v>
      </c>
      <c r="H14" s="11">
        <f>VLOOKUP(A14,'[1]Public Lighting Charges'!$A$8:$L$689,12,FALSE)</f>
        <v>38.885978555790892</v>
      </c>
      <c r="I14" s="23">
        <f t="shared" si="3"/>
        <v>126.37172277166772</v>
      </c>
      <c r="J14" s="17">
        <f t="shared" si="4"/>
        <v>136.26626001518872</v>
      </c>
      <c r="K14" s="17">
        <f t="shared" si="1"/>
        <v>136.43601621017032</v>
      </c>
      <c r="L14" s="17">
        <f t="shared" si="1"/>
        <v>136.71013773333837</v>
      </c>
      <c r="M14" s="17">
        <f t="shared" si="1"/>
        <v>137.02911180333152</v>
      </c>
      <c r="N14" s="17">
        <f t="shared" si="1"/>
        <v>137.31448160063525</v>
      </c>
      <c r="O14" s="2">
        <v>48.779869734332671</v>
      </c>
    </row>
    <row r="15" spans="1:19" x14ac:dyDescent="0.2">
      <c r="A15" s="3" t="s">
        <v>122</v>
      </c>
      <c r="B15" s="24">
        <f t="shared" si="2"/>
        <v>0.64516455349545021</v>
      </c>
      <c r="C15" s="10">
        <v>1</v>
      </c>
      <c r="D15" s="15">
        <v>10</v>
      </c>
      <c r="E15" s="22">
        <f>VLOOKUP(D15,'[2]RAB Calculations 10yr'!$A:$J,10,FALSE)</f>
        <v>17.501505123252521</v>
      </c>
      <c r="F15" s="11">
        <v>0</v>
      </c>
      <c r="G15" s="11">
        <v>0</v>
      </c>
      <c r="H15" s="11">
        <f>VLOOKUP(A15,'[1]Public Lighting Charges'!$A$8:$L$689,12,FALSE)</f>
        <v>31.821371989668926</v>
      </c>
      <c r="I15" s="23">
        <f t="shared" si="3"/>
        <v>49.322877112921446</v>
      </c>
      <c r="J15" s="17">
        <f t="shared" si="4"/>
        <v>57.419825215692704</v>
      </c>
      <c r="K15" s="17">
        <f t="shared" si="1"/>
        <v>57.558740969614398</v>
      </c>
      <c r="L15" s="17">
        <f t="shared" si="1"/>
        <v>57.783061490354029</v>
      </c>
      <c r="M15" s="17">
        <f t="shared" si="1"/>
        <v>58.044085975612852</v>
      </c>
      <c r="N15" s="17">
        <f t="shared" si="1"/>
        <v>58.27761124132244</v>
      </c>
      <c r="O15" s="2">
        <v>42.738523366984182</v>
      </c>
    </row>
    <row r="16" spans="1:19" x14ac:dyDescent="0.2">
      <c r="A16" s="3" t="s">
        <v>322</v>
      </c>
      <c r="B16" s="24">
        <f t="shared" si="2"/>
        <v>0.61238758297513907</v>
      </c>
      <c r="C16" s="10">
        <v>1</v>
      </c>
      <c r="D16" s="15">
        <v>10</v>
      </c>
      <c r="E16" s="22">
        <f>VLOOKUP(D16,'[2]RAB Calculations 10yr'!$A:$J,10,FALSE)</f>
        <v>17.501505123252521</v>
      </c>
      <c r="F16" s="11">
        <v>0</v>
      </c>
      <c r="G16" s="11">
        <v>0</v>
      </c>
      <c r="H16" s="11">
        <f>VLOOKUP(A16,'[1]Public Lighting Charges'!$A$8:$L$689,12,FALSE)</f>
        <v>27.650570389668928</v>
      </c>
      <c r="I16" s="23">
        <f t="shared" si="3"/>
        <v>45.152075512921449</v>
      </c>
      <c r="J16" s="17">
        <f t="shared" si="4"/>
        <v>52.187763148572706</v>
      </c>
      <c r="K16" s="17">
        <f t="shared" si="1"/>
        <v>52.308471326500822</v>
      </c>
      <c r="L16" s="17">
        <f t="shared" si="1"/>
        <v>52.503390337239018</v>
      </c>
      <c r="M16" s="17">
        <f t="shared" si="1"/>
        <v>52.730202553425656</v>
      </c>
      <c r="N16" s="17">
        <f t="shared" si="1"/>
        <v>52.933119850623449</v>
      </c>
      <c r="O16" s="2">
        <v>37.146448903238081</v>
      </c>
    </row>
    <row r="17" spans="1:15" x14ac:dyDescent="0.2">
      <c r="A17" s="3" t="s">
        <v>324</v>
      </c>
      <c r="B17" s="24">
        <f t="shared" si="2"/>
        <v>0.60620392387976929</v>
      </c>
      <c r="C17" s="10">
        <v>1</v>
      </c>
      <c r="D17" s="15">
        <v>10</v>
      </c>
      <c r="E17" s="22">
        <f>VLOOKUP(D17,'[2]RAB Calculations 10yr'!$A:$J,10,FALSE)</f>
        <v>17.501505123252521</v>
      </c>
      <c r="F17" s="11">
        <v>0</v>
      </c>
      <c r="G17" s="11">
        <v>0</v>
      </c>
      <c r="H17" s="11">
        <f>VLOOKUP(A17,'[1]Public Lighting Charges'!$A$8:$L$689,12,FALSE)</f>
        <v>26.941561185790889</v>
      </c>
      <c r="I17" s="23">
        <f t="shared" si="3"/>
        <v>44.443066309043409</v>
      </c>
      <c r="J17" s="17">
        <f t="shared" si="4"/>
        <v>51.298346552767896</v>
      </c>
      <c r="K17" s="17">
        <f t="shared" si="1"/>
        <v>51.415959560942611</v>
      </c>
      <c r="L17" s="17">
        <f t="shared" si="1"/>
        <v>51.605880505793678</v>
      </c>
      <c r="M17" s="17">
        <f t="shared" si="1"/>
        <v>51.826876858272549</v>
      </c>
      <c r="N17" s="17">
        <f t="shared" si="1"/>
        <v>52.024590999466263</v>
      </c>
      <c r="O17" s="2">
        <v>36.164735716383625</v>
      </c>
    </row>
    <row r="18" spans="1:15" x14ac:dyDescent="0.2">
      <c r="A18" s="3" t="s">
        <v>236</v>
      </c>
      <c r="B18" s="24">
        <f t="shared" si="2"/>
        <v>0.52617130756316532</v>
      </c>
      <c r="C18" s="10">
        <v>1</v>
      </c>
      <c r="D18" s="15">
        <v>740</v>
      </c>
      <c r="E18" s="22">
        <f>VLOOKUP(D18,'[2]RAB Calculations 10yr'!$A:$J,10,FALSE)</f>
        <v>24.261461097130976</v>
      </c>
      <c r="F18" s="11">
        <v>0</v>
      </c>
      <c r="G18" s="11">
        <v>0</v>
      </c>
      <c r="H18" s="11">
        <f>VLOOKUP(A18,'[1]Public Lighting Charges'!$A$8:$L$689,12,FALSE)</f>
        <v>26.941561185790889</v>
      </c>
      <c r="I18" s="23">
        <f t="shared" si="3"/>
        <v>51.203022282921864</v>
      </c>
      <c r="J18" s="17">
        <f t="shared" si="4"/>
        <v>58.058302526646351</v>
      </c>
      <c r="K18" s="17">
        <f t="shared" si="1"/>
        <v>58.175915534821065</v>
      </c>
      <c r="L18" s="17">
        <f t="shared" si="1"/>
        <v>58.365836479672133</v>
      </c>
      <c r="M18" s="17">
        <f t="shared" si="1"/>
        <v>58.586832832151003</v>
      </c>
      <c r="N18" s="17">
        <f t="shared" si="1"/>
        <v>58.784546973344717</v>
      </c>
      <c r="O18" s="2">
        <v>36.164735716383625</v>
      </c>
    </row>
    <row r="19" spans="1:15" x14ac:dyDescent="0.2">
      <c r="A19" s="3" t="s">
        <v>326</v>
      </c>
      <c r="B19" s="24">
        <f t="shared" si="2"/>
        <v>0.42115313966253282</v>
      </c>
      <c r="C19" s="10">
        <v>1</v>
      </c>
      <c r="D19" s="15">
        <v>810</v>
      </c>
      <c r="E19" s="22">
        <f>VLOOKUP(D19,'[2]RAB Calculations 10yr'!$A:$J,10,FALSE)</f>
        <v>51.886881104372094</v>
      </c>
      <c r="F19" s="11">
        <v>0</v>
      </c>
      <c r="G19" s="11">
        <v>0</v>
      </c>
      <c r="H19" s="11">
        <f>VLOOKUP(A19,'[1]Public Lighting Charges'!$A$8:$L$689,12,FALSE)</f>
        <v>37.751475185790888</v>
      </c>
      <c r="I19" s="23">
        <f t="shared" si="3"/>
        <v>89.638356290162989</v>
      </c>
      <c r="J19" s="17">
        <f t="shared" si="4"/>
        <v>99.24421915118748</v>
      </c>
      <c r="K19" s="17">
        <f t="shared" si="1"/>
        <v>99.409022687590394</v>
      </c>
      <c r="L19" s="17">
        <f t="shared" si="1"/>
        <v>99.675146680456422</v>
      </c>
      <c r="M19" s="17">
        <f t="shared" si="1"/>
        <v>99.984814641389448</v>
      </c>
      <c r="N19" s="17">
        <f t="shared" si="1"/>
        <v>100.26185873856267</v>
      </c>
      <c r="O19" s="2">
        <v>46.974649716383624</v>
      </c>
    </row>
    <row r="20" spans="1:15" x14ac:dyDescent="0.2">
      <c r="A20" s="3" t="s">
        <v>233</v>
      </c>
      <c r="B20" s="24">
        <f t="shared" si="2"/>
        <v>0.2961850083820261</v>
      </c>
      <c r="C20" s="10">
        <v>1</v>
      </c>
      <c r="D20" s="15">
        <v>990</v>
      </c>
      <c r="E20" s="22">
        <f>VLOOKUP(D20,'[2]RAB Calculations 10yr'!$A:$J,10,FALSE)</f>
        <v>87.485744215876821</v>
      </c>
      <c r="F20" s="11">
        <v>0</v>
      </c>
      <c r="G20" s="11">
        <v>0</v>
      </c>
      <c r="H20" s="11">
        <f>VLOOKUP(A20,'[1]Public Lighting Charges'!$A$8:$L$689,12,FALSE)</f>
        <v>36.816444935790891</v>
      </c>
      <c r="I20" s="23">
        <f t="shared" si="3"/>
        <v>124.3021891516677</v>
      </c>
      <c r="J20" s="17">
        <f t="shared" si="4"/>
        <v>133.6701335655797</v>
      </c>
      <c r="K20" s="17">
        <f t="shared" si="1"/>
        <v>133.83085524051666</v>
      </c>
      <c r="L20" s="17">
        <f t="shared" si="1"/>
        <v>134.09038786225466</v>
      </c>
      <c r="M20" s="17">
        <f t="shared" si="1"/>
        <v>134.39238595308319</v>
      </c>
      <c r="N20" s="17">
        <f t="shared" si="1"/>
        <v>134.66256820948951</v>
      </c>
      <c r="O20" s="2">
        <v>46.039619466383627</v>
      </c>
    </row>
    <row r="21" spans="1:15" x14ac:dyDescent="0.2">
      <c r="A21" s="3" t="s">
        <v>237</v>
      </c>
      <c r="B21" s="24">
        <f t="shared" si="2"/>
        <v>0.25275780429360767</v>
      </c>
      <c r="C21" s="10">
        <v>1</v>
      </c>
      <c r="D21" s="15">
        <v>1000</v>
      </c>
      <c r="E21" s="22">
        <f>VLOOKUP(D21,'[2]RAB Calculations 10yr'!$A:$J,10,FALSE)</f>
        <v>94.245700189755269</v>
      </c>
      <c r="F21" s="11">
        <v>0</v>
      </c>
      <c r="G21" s="11">
        <v>0</v>
      </c>
      <c r="H21" s="11">
        <f>VLOOKUP(A21,'[1]Public Lighting Charges'!$A$8:$L$689,12,FALSE)</f>
        <v>31.87900306079089</v>
      </c>
      <c r="I21" s="23">
        <f t="shared" si="3"/>
        <v>126.12470325054616</v>
      </c>
      <c r="J21" s="17">
        <f t="shared" si="4"/>
        <v>134.2363155793644</v>
      </c>
      <c r="K21" s="17">
        <f t="shared" si="1"/>
        <v>134.37548292092023</v>
      </c>
      <c r="L21" s="17">
        <f t="shared" si="1"/>
        <v>134.60020970421476</v>
      </c>
      <c r="M21" s="17">
        <f t="shared" si="1"/>
        <v>134.86170692586848</v>
      </c>
      <c r="N21" s="17">
        <f t="shared" si="1"/>
        <v>135.09565512466847</v>
      </c>
      <c r="O21" s="2">
        <v>41.102177591383622</v>
      </c>
    </row>
    <row r="22" spans="1:15" x14ac:dyDescent="0.2">
      <c r="A22" s="3" t="s">
        <v>328</v>
      </c>
      <c r="B22" s="24">
        <f t="shared" si="2"/>
        <v>0.61244914790791982</v>
      </c>
      <c r="C22" s="10">
        <v>1</v>
      </c>
      <c r="D22" s="15">
        <v>10</v>
      </c>
      <c r="E22" s="22">
        <f>VLOOKUP(D22,'[2]RAB Calculations 10yr'!$A:$J,10,FALSE)</f>
        <v>17.501505123252521</v>
      </c>
      <c r="F22" s="11">
        <v>0</v>
      </c>
      <c r="G22" s="11">
        <v>0</v>
      </c>
      <c r="H22" s="11">
        <f>VLOOKUP(A22,'[1]Public Lighting Charges'!$A$8:$L$689,12,FALSE)</f>
        <v>27.657743085790891</v>
      </c>
      <c r="I22" s="23">
        <f t="shared" si="3"/>
        <v>45.159248209043412</v>
      </c>
      <c r="J22" s="17">
        <f t="shared" si="4"/>
        <v>52.196760937222905</v>
      </c>
      <c r="K22" s="17">
        <f t="shared" si="1"/>
        <v>52.317500427455521</v>
      </c>
      <c r="L22" s="17">
        <f t="shared" si="1"/>
        <v>52.512470001159059</v>
      </c>
      <c r="M22" s="17">
        <f t="shared" si="1"/>
        <v>52.739341053567898</v>
      </c>
      <c r="N22" s="17">
        <f t="shared" si="1"/>
        <v>52.942310988526508</v>
      </c>
      <c r="O22" s="2">
        <v>37.113575173623033</v>
      </c>
    </row>
    <row r="23" spans="1:15" x14ac:dyDescent="0.2">
      <c r="A23" s="3" t="s">
        <v>219</v>
      </c>
      <c r="B23" s="24">
        <f t="shared" si="2"/>
        <v>0.42574128379507242</v>
      </c>
      <c r="C23" s="10">
        <v>1</v>
      </c>
      <c r="D23" s="15">
        <v>810</v>
      </c>
      <c r="E23" s="22">
        <f>VLOOKUP(D23,'[2]RAB Calculations 10yr'!$A:$J,10,FALSE)</f>
        <v>51.886881104372094</v>
      </c>
      <c r="F23" s="11">
        <v>0</v>
      </c>
      <c r="G23" s="11">
        <v>0</v>
      </c>
      <c r="H23" s="11">
        <f>VLOOKUP(A23,'[1]Public Lighting Charges'!$A$8:$L$689,12,FALSE)</f>
        <v>38.46765708579089</v>
      </c>
      <c r="I23" s="23">
        <f t="shared" si="3"/>
        <v>90.354538190162984</v>
      </c>
      <c r="J23" s="17">
        <f t="shared" si="4"/>
        <v>100.14263353564249</v>
      </c>
      <c r="K23" s="17">
        <f t="shared" si="1"/>
        <v>100.31056355410331</v>
      </c>
      <c r="L23" s="17">
        <f t="shared" si="1"/>
        <v>100.5817361758218</v>
      </c>
      <c r="M23" s="17">
        <f t="shared" si="1"/>
        <v>100.89727883668479</v>
      </c>
      <c r="N23" s="17">
        <f t="shared" si="1"/>
        <v>101.17957872762292</v>
      </c>
      <c r="O23" s="2">
        <v>47.923489173623032</v>
      </c>
    </row>
    <row r="24" spans="1:15" x14ac:dyDescent="0.2">
      <c r="A24" s="3" t="s">
        <v>330</v>
      </c>
      <c r="B24" s="24">
        <f t="shared" si="2"/>
        <v>0.61295897382619613</v>
      </c>
      <c r="C24" s="10">
        <v>1</v>
      </c>
      <c r="D24" s="15">
        <v>10</v>
      </c>
      <c r="E24" s="22">
        <f>VLOOKUP(D24,'[2]RAB Calculations 10yr'!$A:$J,10,FALSE)</f>
        <v>17.501505123252521</v>
      </c>
      <c r="F24" s="11">
        <v>0</v>
      </c>
      <c r="G24" s="11">
        <v>0</v>
      </c>
      <c r="H24" s="11">
        <f>VLOOKUP(A24,'[1]Public Lighting Charges'!$A$8:$L$689,12,FALSE)</f>
        <v>27.717228653546965</v>
      </c>
      <c r="I24" s="23">
        <f t="shared" si="3"/>
        <v>45.218733776799482</v>
      </c>
      <c r="J24" s="17">
        <f t="shared" si="4"/>
        <v>52.271382607694513</v>
      </c>
      <c r="K24" s="17">
        <f t="shared" si="1"/>
        <v>52.392381781340369</v>
      </c>
      <c r="L24" s="17">
        <f t="shared" si="1"/>
        <v>52.587770690625668</v>
      </c>
      <c r="M24" s="17">
        <f t="shared" si="1"/>
        <v>52.81512969150225</v>
      </c>
      <c r="N24" s="17">
        <f t="shared" si="1"/>
        <v>53.018536169015363</v>
      </c>
      <c r="O24" s="2">
        <v>37.300657284215887</v>
      </c>
    </row>
    <row r="25" spans="1:15" x14ac:dyDescent="0.2">
      <c r="A25" s="3" t="s">
        <v>331</v>
      </c>
      <c r="B25" s="24">
        <f t="shared" si="2"/>
        <v>0.60620392387976929</v>
      </c>
      <c r="C25" s="10">
        <v>1</v>
      </c>
      <c r="D25" s="15">
        <v>10</v>
      </c>
      <c r="E25" s="22">
        <f>VLOOKUP(D25,'[2]RAB Calculations 10yr'!$A:$J,10,FALSE)</f>
        <v>17.501505123252521</v>
      </c>
      <c r="F25" s="11">
        <v>0</v>
      </c>
      <c r="G25" s="11">
        <v>0</v>
      </c>
      <c r="H25" s="11">
        <f>VLOOKUP(A25,'[1]Public Lighting Charges'!$A$8:$L$689,12,FALSE)</f>
        <v>26.941561185790889</v>
      </c>
      <c r="I25" s="23">
        <f t="shared" si="3"/>
        <v>44.443066309043409</v>
      </c>
      <c r="J25" s="17">
        <f t="shared" si="4"/>
        <v>51.298346552767896</v>
      </c>
      <c r="K25" s="17">
        <f t="shared" si="4"/>
        <v>51.415959560942611</v>
      </c>
      <c r="L25" s="17">
        <f t="shared" si="4"/>
        <v>51.605880505793678</v>
      </c>
      <c r="M25" s="17">
        <f t="shared" si="4"/>
        <v>51.826876858272549</v>
      </c>
      <c r="N25" s="17">
        <f t="shared" si="4"/>
        <v>52.024590999466263</v>
      </c>
      <c r="O25" s="2">
        <v>36.199832201359712</v>
      </c>
    </row>
    <row r="26" spans="1:15" x14ac:dyDescent="0.2">
      <c r="A26" s="3" t="s">
        <v>335</v>
      </c>
      <c r="B26" s="24">
        <f t="shared" si="2"/>
        <v>0.65786647739157889</v>
      </c>
      <c r="C26" s="10">
        <v>1</v>
      </c>
      <c r="D26" s="15">
        <v>1620</v>
      </c>
      <c r="E26" s="22">
        <f>VLOOKUP(D26,'[2]RAB Calculations 10yr'!$A:$J,10,FALSE)</f>
        <v>19.49330014189426</v>
      </c>
      <c r="F26" s="11">
        <v>0</v>
      </c>
      <c r="G26" s="11">
        <v>0</v>
      </c>
      <c r="H26" s="11">
        <f>VLOOKUP(A26,'[1]Public Lighting Charges'!$A$8:$L$689,12,FALSE)</f>
        <v>37.482409204788922</v>
      </c>
      <c r="I26" s="23">
        <f t="shared" si="3"/>
        <v>56.975709346683182</v>
      </c>
      <c r="J26" s="17">
        <f t="shared" si="4"/>
        <v>66.513108368841728</v>
      </c>
      <c r="K26" s="17">
        <f t="shared" si="4"/>
        <v>66.676737301471505</v>
      </c>
      <c r="L26" s="17">
        <f t="shared" si="4"/>
        <v>66.940964549565138</v>
      </c>
      <c r="M26" s="17">
        <f t="shared" si="4"/>
        <v>67.248425414926857</v>
      </c>
      <c r="N26" s="17">
        <f t="shared" si="4"/>
        <v>67.523494936499517</v>
      </c>
      <c r="O26" s="2">
        <v>50.215643679333752</v>
      </c>
    </row>
    <row r="27" spans="1:15" x14ac:dyDescent="0.2">
      <c r="A27" s="4" t="s">
        <v>348</v>
      </c>
      <c r="B27" s="24">
        <f t="shared" si="2"/>
        <v>0.65834706015915034</v>
      </c>
      <c r="C27" s="10">
        <v>1</v>
      </c>
      <c r="D27" s="15">
        <v>40</v>
      </c>
      <c r="E27" s="22">
        <f>VLOOKUP(D27,'[2]RAB Calculations 10yr'!$A:$J,10,FALSE)</f>
        <v>18.747548152866557</v>
      </c>
      <c r="F27" s="11">
        <v>0</v>
      </c>
      <c r="G27" s="11">
        <v>0</v>
      </c>
      <c r="H27" s="11">
        <f>VLOOKUP(A27,'[1]Public Lighting Charges'!$A$8:$L$689,12,FALSE)</f>
        <v>36.125529074566707</v>
      </c>
      <c r="I27" s="23">
        <f t="shared" si="3"/>
        <v>54.873077227433264</v>
      </c>
      <c r="J27" s="17">
        <f t="shared" si="4"/>
        <v>64.065218100456761</v>
      </c>
      <c r="K27" s="17">
        <f t="shared" si="4"/>
        <v>64.222923591874377</v>
      </c>
      <c r="L27" s="17">
        <f t="shared" si="4"/>
        <v>64.477585694332831</v>
      </c>
      <c r="M27" s="17">
        <f t="shared" si="4"/>
        <v>64.773916337601534</v>
      </c>
      <c r="N27" s="17">
        <f t="shared" si="4"/>
        <v>65.039028218345607</v>
      </c>
      <c r="O27" s="2">
        <v>56.33275615280926</v>
      </c>
    </row>
    <row r="28" spans="1:15" x14ac:dyDescent="0.2">
      <c r="A28" s="4" t="s">
        <v>212</v>
      </c>
      <c r="B28" s="24">
        <f t="shared" si="2"/>
        <v>0.34142107677784211</v>
      </c>
      <c r="C28" s="10">
        <v>1</v>
      </c>
      <c r="D28" s="15">
        <v>360</v>
      </c>
      <c r="E28" s="22">
        <f>VLOOKUP(D28,'[2]RAB Calculations 10yr'!$A:$J,10,FALSE)</f>
        <v>88.731787245490864</v>
      </c>
      <c r="F28" s="11">
        <v>0</v>
      </c>
      <c r="G28" s="11">
        <v>0</v>
      </c>
      <c r="H28" s="11">
        <f>VLOOKUP(A28,'[1]Public Lighting Charges'!$A$8:$L$689,12,FALSE)</f>
        <v>46.000412824566709</v>
      </c>
      <c r="I28" s="23">
        <f t="shared" si="3"/>
        <v>134.73220007005756</v>
      </c>
      <c r="J28" s="17">
        <f t="shared" si="4"/>
        <v>146.43700511326858</v>
      </c>
      <c r="K28" s="17">
        <f t="shared" si="4"/>
        <v>146.63781927144845</v>
      </c>
      <c r="L28" s="17">
        <f t="shared" si="4"/>
        <v>146.96209305079381</v>
      </c>
      <c r="M28" s="17">
        <f t="shared" si="4"/>
        <v>147.33942543241218</v>
      </c>
      <c r="N28" s="17">
        <f t="shared" si="4"/>
        <v>147.67700542836883</v>
      </c>
      <c r="O28" s="2">
        <v>66.207639902809262</v>
      </c>
    </row>
    <row r="29" spans="1:15" x14ac:dyDescent="0.2">
      <c r="A29" s="4" t="s">
        <v>350</v>
      </c>
      <c r="B29" s="24">
        <f t="shared" si="2"/>
        <v>0.66759073242355615</v>
      </c>
      <c r="C29" s="10">
        <v>1</v>
      </c>
      <c r="D29" s="15">
        <v>90</v>
      </c>
      <c r="E29" s="22">
        <f>VLOOKUP(D29,'[2]RAB Calculations 10yr'!$A:$J,10,FALSE)</f>
        <v>19.842289547665644</v>
      </c>
      <c r="F29" s="11">
        <v>0</v>
      </c>
      <c r="G29" s="11">
        <v>0</v>
      </c>
      <c r="H29" s="11">
        <f>VLOOKUP(A29,'[1]Public Lighting Charges'!$A$8:$L$689,12,FALSE)</f>
        <v>39.850058058444745</v>
      </c>
      <c r="I29" s="23">
        <f t="shared" si="3"/>
        <v>59.692347606110388</v>
      </c>
      <c r="J29" s="17">
        <f t="shared" si="4"/>
        <v>69.832194879081655</v>
      </c>
      <c r="K29" s="17">
        <f t="shared" si="4"/>
        <v>70.006159749634975</v>
      </c>
      <c r="L29" s="17">
        <f t="shared" si="4"/>
        <v>70.287077422766018</v>
      </c>
      <c r="M29" s="17">
        <f t="shared" si="4"/>
        <v>70.613959648196669</v>
      </c>
      <c r="N29" s="17">
        <f t="shared" si="4"/>
        <v>70.906404467975733</v>
      </c>
      <c r="O29" s="2">
        <v>55.310219386456723</v>
      </c>
    </row>
    <row r="30" spans="1:15" x14ac:dyDescent="0.2">
      <c r="A30" s="4" t="s">
        <v>353</v>
      </c>
      <c r="B30" s="24">
        <f t="shared" si="2"/>
        <v>0.48299278374263416</v>
      </c>
      <c r="C30" s="10">
        <v>1</v>
      </c>
      <c r="D30" s="15">
        <v>140</v>
      </c>
      <c r="E30" s="22">
        <f>VLOOKUP(D30,'[2]RAB Calculations 10yr'!$A:$J,10,FALSE)</f>
        <v>54.227665528785217</v>
      </c>
      <c r="F30" s="11">
        <v>0</v>
      </c>
      <c r="G30" s="11">
        <v>0</v>
      </c>
      <c r="H30" s="11">
        <f>VLOOKUP(A30,'[1]Public Lighting Charges'!$A$8:$L$689,12,FALSE)</f>
        <v>50.659972058444744</v>
      </c>
      <c r="I30" s="23">
        <f t="shared" si="3"/>
        <v>104.88763758722996</v>
      </c>
      <c r="J30" s="17">
        <f t="shared" si="4"/>
        <v>117.77806747750122</v>
      </c>
      <c r="K30" s="17">
        <f t="shared" si="4"/>
        <v>117.99922287628276</v>
      </c>
      <c r="L30" s="17">
        <f t="shared" si="4"/>
        <v>118.35634359742875</v>
      </c>
      <c r="M30" s="17">
        <f t="shared" si="4"/>
        <v>118.77189743131356</v>
      </c>
      <c r="N30" s="17">
        <f t="shared" si="4"/>
        <v>119.14367220707211</v>
      </c>
      <c r="O30" s="2">
        <v>66.120133386456729</v>
      </c>
    </row>
    <row r="31" spans="1:15" x14ac:dyDescent="0.2">
      <c r="A31" s="4" t="s">
        <v>356</v>
      </c>
      <c r="B31" s="24">
        <f t="shared" si="2"/>
        <v>0.35631972668257611</v>
      </c>
      <c r="C31" s="10">
        <v>1</v>
      </c>
      <c r="D31" s="15">
        <v>170</v>
      </c>
      <c r="E31" s="22">
        <f>VLOOKUP(D31,'[2]RAB Calculations 10yr'!$A:$J,10,FALSE)</f>
        <v>89.826528640289951</v>
      </c>
      <c r="F31" s="11">
        <v>0</v>
      </c>
      <c r="G31" s="11">
        <v>0</v>
      </c>
      <c r="H31" s="11">
        <f>VLOOKUP(A31,'[1]Public Lighting Charges'!$A$8:$L$689,12,FALSE)</f>
        <v>49.724941808444747</v>
      </c>
      <c r="I31" s="23">
        <f t="shared" si="3"/>
        <v>139.5514704487347</v>
      </c>
      <c r="J31" s="17">
        <f t="shared" si="4"/>
        <v>152.20398189189348</v>
      </c>
      <c r="K31" s="17">
        <f t="shared" si="4"/>
        <v>152.42105542920905</v>
      </c>
      <c r="L31" s="17">
        <f t="shared" si="4"/>
        <v>152.771584779227</v>
      </c>
      <c r="M31" s="17">
        <f t="shared" si="4"/>
        <v>153.17946874300731</v>
      </c>
      <c r="N31" s="17">
        <f t="shared" si="4"/>
        <v>153.54438167799896</v>
      </c>
      <c r="O31" s="2">
        <v>65.185103136456718</v>
      </c>
    </row>
    <row r="32" spans="1:15" x14ac:dyDescent="0.2">
      <c r="A32" s="4" t="s">
        <v>230</v>
      </c>
      <c r="B32" s="24">
        <f t="shared" si="2"/>
        <v>0.41677647146960889</v>
      </c>
      <c r="C32" s="10">
        <v>1</v>
      </c>
      <c r="D32" s="15">
        <v>1210</v>
      </c>
      <c r="E32" s="22">
        <f>VLOOKUP(D32,'[2]RAB Calculations 10yr'!$A:$J,10,FALSE)</f>
        <v>63.328405927076801</v>
      </c>
      <c r="F32" s="11">
        <v>0</v>
      </c>
      <c r="G32" s="11">
        <v>0</v>
      </c>
      <c r="H32" s="11">
        <f>VLOOKUP(A32,'[1]Public Lighting Charges'!$A$8:$L$689,12,FALSE)</f>
        <v>45.255015058444748</v>
      </c>
      <c r="I32" s="23">
        <f t="shared" si="3"/>
        <v>108.58342098552154</v>
      </c>
      <c r="J32" s="17">
        <f t="shared" si="4"/>
        <v>120.09855956714281</v>
      </c>
      <c r="K32" s="17">
        <f t="shared" si="4"/>
        <v>120.29611970181026</v>
      </c>
      <c r="L32" s="17">
        <f t="shared" si="4"/>
        <v>120.61513889894876</v>
      </c>
      <c r="M32" s="17">
        <f t="shared" si="4"/>
        <v>120.9863569286065</v>
      </c>
      <c r="N32" s="17">
        <f t="shared" si="4"/>
        <v>121.31846672637531</v>
      </c>
      <c r="O32" s="2">
        <v>60.715176386456726</v>
      </c>
    </row>
    <row r="33" spans="1:15" x14ac:dyDescent="0.2">
      <c r="A33" s="4" t="s">
        <v>359</v>
      </c>
      <c r="B33" s="24">
        <f t="shared" si="2"/>
        <v>0.65174356306712011</v>
      </c>
      <c r="C33" s="10">
        <v>1</v>
      </c>
      <c r="D33" s="15">
        <v>40</v>
      </c>
      <c r="E33" s="22">
        <f>VLOOKUP(D33,'[2]RAB Calculations 10yr'!$A:$J,10,FALSE)</f>
        <v>18.747548152866557</v>
      </c>
      <c r="F33" s="11">
        <v>0</v>
      </c>
      <c r="G33" s="11">
        <v>0</v>
      </c>
      <c r="H33" s="11">
        <f>VLOOKUP(A33,'[1]Public Lighting Charges'!$A$8:$L$689,12,FALSE)</f>
        <v>35.085048074148219</v>
      </c>
      <c r="I33" s="23">
        <f t="shared" si="3"/>
        <v>53.832596227014776</v>
      </c>
      <c r="J33" s="17">
        <f t="shared" si="4"/>
        <v>62.759986709481794</v>
      </c>
      <c r="K33" s="17">
        <f t="shared" si="4"/>
        <v>62.913149995658813</v>
      </c>
      <c r="L33" s="17">
        <f t="shared" si="4"/>
        <v>63.160477365978458</v>
      </c>
      <c r="M33" s="17">
        <f t="shared" si="4"/>
        <v>63.44827314727943</v>
      </c>
      <c r="N33" s="17">
        <f t="shared" si="4"/>
        <v>63.70574932324724</v>
      </c>
      <c r="O33" s="2">
        <v>54.87331009726519</v>
      </c>
    </row>
    <row r="34" spans="1:15" x14ac:dyDescent="0.2">
      <c r="A34" s="4" t="s">
        <v>363</v>
      </c>
      <c r="B34" s="24">
        <f t="shared" si="2"/>
        <v>0.46345493003543792</v>
      </c>
      <c r="C34" s="10">
        <v>1</v>
      </c>
      <c r="D34" s="15">
        <v>350</v>
      </c>
      <c r="E34" s="22">
        <f>VLOOKUP(D34,'[2]RAB Calculations 10yr'!$A:$J,10,FALSE)</f>
        <v>53.132924133986137</v>
      </c>
      <c r="F34" s="11">
        <v>0</v>
      </c>
      <c r="G34" s="11">
        <v>0</v>
      </c>
      <c r="H34" s="11">
        <f>VLOOKUP(A34,'[1]Public Lighting Charges'!$A$8:$L$689,12,FALSE)</f>
        <v>45.894962074148218</v>
      </c>
      <c r="I34" s="23">
        <f t="shared" si="3"/>
        <v>99.027886208134362</v>
      </c>
      <c r="J34" s="17">
        <f t="shared" si="4"/>
        <v>110.70585930790136</v>
      </c>
      <c r="K34" s="17">
        <f t="shared" si="4"/>
        <v>110.9062131223066</v>
      </c>
      <c r="L34" s="17">
        <f t="shared" si="4"/>
        <v>111.22974354064119</v>
      </c>
      <c r="M34" s="17">
        <f t="shared" si="4"/>
        <v>111.60621093039633</v>
      </c>
      <c r="N34" s="17">
        <f t="shared" si="4"/>
        <v>111.94301706234364</v>
      </c>
      <c r="O34" s="2">
        <v>65.683224097265196</v>
      </c>
    </row>
    <row r="35" spans="1:15" x14ac:dyDescent="0.2">
      <c r="A35" s="4" t="s">
        <v>367</v>
      </c>
      <c r="B35" s="24">
        <f t="shared" si="2"/>
        <v>0.33629556218608353</v>
      </c>
      <c r="C35" s="10">
        <v>1</v>
      </c>
      <c r="D35" s="15">
        <v>360</v>
      </c>
      <c r="E35" s="22">
        <f>VLOOKUP(D35,'[2]RAB Calculations 10yr'!$A:$J,10,FALSE)</f>
        <v>88.731787245490864</v>
      </c>
      <c r="F35" s="11">
        <v>0</v>
      </c>
      <c r="G35" s="11">
        <v>0</v>
      </c>
      <c r="H35" s="11">
        <f>VLOOKUP(A35,'[1]Public Lighting Charges'!$A$8:$L$689,12,FALSE)</f>
        <v>44.959931824148221</v>
      </c>
      <c r="I35" s="23">
        <f t="shared" si="3"/>
        <v>133.69171906963908</v>
      </c>
      <c r="J35" s="17">
        <f t="shared" si="4"/>
        <v>145.13177372229359</v>
      </c>
      <c r="K35" s="17">
        <f t="shared" si="4"/>
        <v>145.32804567523289</v>
      </c>
      <c r="L35" s="17">
        <f t="shared" si="4"/>
        <v>145.64498472243943</v>
      </c>
      <c r="M35" s="17">
        <f t="shared" si="4"/>
        <v>146.01378224209006</v>
      </c>
      <c r="N35" s="17">
        <f t="shared" si="4"/>
        <v>146.34372653327046</v>
      </c>
      <c r="O35" s="2">
        <v>64.748193847265185</v>
      </c>
    </row>
    <row r="36" spans="1:15" x14ac:dyDescent="0.2">
      <c r="A36" s="4" t="s">
        <v>371</v>
      </c>
      <c r="B36" s="24">
        <f t="shared" si="2"/>
        <v>0.29264703948949039</v>
      </c>
      <c r="C36" s="10">
        <v>1</v>
      </c>
      <c r="D36" s="15">
        <v>730</v>
      </c>
      <c r="E36" s="22">
        <f>VLOOKUP(D36,'[2]RAB Calculations 10yr'!$A:$J,10,FALSE)</f>
        <v>96.73778624898334</v>
      </c>
      <c r="F36" s="11">
        <v>0</v>
      </c>
      <c r="G36" s="11">
        <v>0</v>
      </c>
      <c r="H36" s="11">
        <f>VLOOKUP(A36,'[1]Public Lighting Charges'!$A$8:$L$689,12,FALSE)</f>
        <v>40.022489949148216</v>
      </c>
      <c r="I36" s="23">
        <f t="shared" si="3"/>
        <v>136.76027619813155</v>
      </c>
      <c r="J36" s="17">
        <f t="shared" si="4"/>
        <v>146.94399876569233</v>
      </c>
      <c r="K36" s="17">
        <f t="shared" si="4"/>
        <v>147.11871638525048</v>
      </c>
      <c r="L36" s="17">
        <f t="shared" si="4"/>
        <v>147.40084959401358</v>
      </c>
      <c r="M36" s="17">
        <f t="shared" si="4"/>
        <v>147.72914624448936</v>
      </c>
      <c r="N36" s="17">
        <f t="shared" si="4"/>
        <v>148.02285647806349</v>
      </c>
      <c r="O36" s="2">
        <v>59.810751972265187</v>
      </c>
    </row>
    <row r="37" spans="1:15" x14ac:dyDescent="0.2">
      <c r="A37" s="4" t="s">
        <v>375</v>
      </c>
      <c r="B37" s="24">
        <f t="shared" si="2"/>
        <v>0.50233018688036279</v>
      </c>
      <c r="C37" s="10">
        <v>1</v>
      </c>
      <c r="D37" s="15">
        <v>750</v>
      </c>
      <c r="E37" s="22">
        <f>VLOOKUP(D37,'[2]RAB Calculations 10yr'!$A:$J,10,FALSE)</f>
        <v>34.759546159851546</v>
      </c>
      <c r="F37" s="11">
        <v>0</v>
      </c>
      <c r="G37" s="11">
        <v>0</v>
      </c>
      <c r="H37" s="11">
        <f>VLOOKUP(A37,'[1]Public Lighting Charges'!$A$8:$L$689,12,FALSE)</f>
        <v>35.085048074148219</v>
      </c>
      <c r="I37" s="23">
        <f t="shared" si="3"/>
        <v>69.844594233999771</v>
      </c>
      <c r="J37" s="17">
        <f t="shared" si="4"/>
        <v>78.77198471646679</v>
      </c>
      <c r="K37" s="17">
        <f t="shared" si="4"/>
        <v>78.925148002643795</v>
      </c>
      <c r="L37" s="17">
        <f t="shared" si="4"/>
        <v>79.172475372963447</v>
      </c>
      <c r="M37" s="17">
        <f t="shared" si="4"/>
        <v>79.460271154264419</v>
      </c>
      <c r="N37" s="17">
        <f t="shared" si="4"/>
        <v>79.717747330232228</v>
      </c>
      <c r="O37" s="2">
        <v>54.87331009726519</v>
      </c>
    </row>
    <row r="38" spans="1:15" x14ac:dyDescent="0.2">
      <c r="A38" s="4" t="s">
        <v>378</v>
      </c>
      <c r="B38" s="24">
        <f t="shared" si="2"/>
        <v>0.56736489474520702</v>
      </c>
      <c r="C38" s="10">
        <v>1</v>
      </c>
      <c r="D38" s="15">
        <v>890</v>
      </c>
      <c r="E38" s="22">
        <f>VLOOKUP(D38,'[2]RAB Calculations 10yr'!$A:$J,10,FALSE)</f>
        <v>26.753547156359048</v>
      </c>
      <c r="F38" s="11">
        <v>0</v>
      </c>
      <c r="G38" s="11">
        <v>0</v>
      </c>
      <c r="H38" s="11">
        <f>VLOOKUP(A38,'[1]Public Lighting Charges'!$A$8:$L$689,12,FALSE)</f>
        <v>35.085048074148219</v>
      </c>
      <c r="I38" s="23">
        <f t="shared" si="3"/>
        <v>61.838595230507266</v>
      </c>
      <c r="J38" s="17">
        <f t="shared" si="4"/>
        <v>70.765985712974285</v>
      </c>
      <c r="K38" s="17">
        <f t="shared" si="4"/>
        <v>70.919148999151304</v>
      </c>
      <c r="L38" s="17">
        <f t="shared" si="4"/>
        <v>71.166476369470956</v>
      </c>
      <c r="M38" s="17">
        <f t="shared" si="4"/>
        <v>71.454272150771914</v>
      </c>
      <c r="N38" s="17">
        <f t="shared" si="4"/>
        <v>71.711748326739723</v>
      </c>
      <c r="O38" s="2">
        <v>54.87331009726519</v>
      </c>
    </row>
    <row r="39" spans="1:15" x14ac:dyDescent="0.2">
      <c r="A39" s="4" t="s">
        <v>382</v>
      </c>
      <c r="B39" s="24">
        <f t="shared" si="2"/>
        <v>0.39841023404117698</v>
      </c>
      <c r="C39" s="10">
        <v>1</v>
      </c>
      <c r="D39" s="15">
        <v>910</v>
      </c>
      <c r="E39" s="22">
        <f>VLOOKUP(D39,'[2]RAB Calculations 10yr'!$A:$J,10,FALSE)</f>
        <v>61.138923137478621</v>
      </c>
      <c r="F39" s="11">
        <v>0</v>
      </c>
      <c r="G39" s="11">
        <v>0</v>
      </c>
      <c r="H39" s="11">
        <f>VLOOKUP(A39,'[1]Public Lighting Charges'!$A$8:$L$689,12,FALSE)</f>
        <v>40.490005074148222</v>
      </c>
      <c r="I39" s="23">
        <f t="shared" si="3"/>
        <v>101.62892821162684</v>
      </c>
      <c r="J39" s="17">
        <f t="shared" si="4"/>
        <v>111.93161000274387</v>
      </c>
      <c r="K39" s="17">
        <f t="shared" si="4"/>
        <v>112.10836855303498</v>
      </c>
      <c r="L39" s="17">
        <f t="shared" si="4"/>
        <v>112.3937974473621</v>
      </c>
      <c r="M39" s="17">
        <f t="shared" si="4"/>
        <v>112.72592903289015</v>
      </c>
      <c r="N39" s="17">
        <f t="shared" si="4"/>
        <v>113.02307018684772</v>
      </c>
      <c r="O39" s="2">
        <v>60.278267097265193</v>
      </c>
    </row>
    <row r="40" spans="1:15" x14ac:dyDescent="0.2">
      <c r="A40" s="4" t="s">
        <v>385</v>
      </c>
      <c r="B40" s="24">
        <f t="shared" si="2"/>
        <v>0.67481402764544429</v>
      </c>
      <c r="C40" s="10">
        <v>1</v>
      </c>
      <c r="D40" s="15">
        <v>90</v>
      </c>
      <c r="E40" s="22">
        <f>VLOOKUP(D40,'[2]RAB Calculations 10yr'!$A:$J,10,FALSE)</f>
        <v>19.842289547665644</v>
      </c>
      <c r="F40" s="11">
        <v>0</v>
      </c>
      <c r="G40" s="11">
        <v>0</v>
      </c>
      <c r="H40" s="11">
        <f>VLOOKUP(A40,'[1]Public Lighting Charges'!$A$8:$L$689,12,FALSE)</f>
        <v>41.175993018444743</v>
      </c>
      <c r="I40" s="23">
        <f t="shared" si="3"/>
        <v>61.018282566110386</v>
      </c>
      <c r="J40" s="17">
        <f t="shared" si="4"/>
        <v>71.495513989653645</v>
      </c>
      <c r="K40" s="17">
        <f t="shared" si="4"/>
        <v>71.675267210711766</v>
      </c>
      <c r="L40" s="17">
        <f t="shared" si="4"/>
        <v>71.965531885624827</v>
      </c>
      <c r="M40" s="17">
        <f t="shared" si="4"/>
        <v>72.303290495974807</v>
      </c>
      <c r="N40" s="17">
        <f t="shared" si="4"/>
        <v>72.605465861437068</v>
      </c>
      <c r="O40" s="2">
        <v>57.135229328456717</v>
      </c>
    </row>
    <row r="41" spans="1:15" x14ac:dyDescent="0.2">
      <c r="A41" s="4" t="s">
        <v>388</v>
      </c>
      <c r="B41" s="24">
        <f t="shared" si="2"/>
        <v>0.48944693010234813</v>
      </c>
      <c r="C41" s="10">
        <v>1</v>
      </c>
      <c r="D41" s="15">
        <v>140</v>
      </c>
      <c r="E41" s="22">
        <f>VLOOKUP(D41,'[2]RAB Calculations 10yr'!$A:$J,10,FALSE)</f>
        <v>54.227665528785217</v>
      </c>
      <c r="F41" s="11">
        <v>0</v>
      </c>
      <c r="G41" s="11">
        <v>0</v>
      </c>
      <c r="H41" s="11">
        <f>VLOOKUP(A41,'[1]Public Lighting Charges'!$A$8:$L$689,12,FALSE)</f>
        <v>51.985907018444742</v>
      </c>
      <c r="I41" s="23">
        <f t="shared" si="3"/>
        <v>106.21357254722996</v>
      </c>
      <c r="J41" s="17">
        <f t="shared" si="4"/>
        <v>119.44138658807321</v>
      </c>
      <c r="K41" s="17">
        <f t="shared" si="4"/>
        <v>119.66833033735955</v>
      </c>
      <c r="L41" s="17">
        <f t="shared" si="4"/>
        <v>120.03479806028759</v>
      </c>
      <c r="M41" s="17">
        <f t="shared" si="4"/>
        <v>120.46122827909173</v>
      </c>
      <c r="N41" s="17">
        <f t="shared" si="4"/>
        <v>120.84273360053348</v>
      </c>
      <c r="O41" s="2">
        <v>67.945143328456723</v>
      </c>
    </row>
    <row r="42" spans="1:15" x14ac:dyDescent="0.2">
      <c r="A42" s="4" t="s">
        <v>391</v>
      </c>
      <c r="B42" s="24">
        <f t="shared" si="2"/>
        <v>0.3623780308867009</v>
      </c>
      <c r="C42" s="10">
        <v>1</v>
      </c>
      <c r="D42" s="15">
        <v>170</v>
      </c>
      <c r="E42" s="22">
        <f>VLOOKUP(D42,'[2]RAB Calculations 10yr'!$A:$J,10,FALSE)</f>
        <v>89.826528640289951</v>
      </c>
      <c r="F42" s="11">
        <v>0</v>
      </c>
      <c r="G42" s="11">
        <v>0</v>
      </c>
      <c r="H42" s="11">
        <f>VLOOKUP(A42,'[1]Public Lighting Charges'!$A$8:$L$689,12,FALSE)</f>
        <v>51.050876768444745</v>
      </c>
      <c r="I42" s="23">
        <f t="shared" si="3"/>
        <v>140.87740540873469</v>
      </c>
      <c r="J42" s="17">
        <f t="shared" si="4"/>
        <v>153.86730100246547</v>
      </c>
      <c r="K42" s="17">
        <f t="shared" si="4"/>
        <v>154.09016289028582</v>
      </c>
      <c r="L42" s="17">
        <f t="shared" si="4"/>
        <v>154.45003924208581</v>
      </c>
      <c r="M42" s="17">
        <f t="shared" si="4"/>
        <v>154.86879959078544</v>
      </c>
      <c r="N42" s="17">
        <f t="shared" si="4"/>
        <v>155.24344307146032</v>
      </c>
      <c r="O42" s="2">
        <v>67.010113078456712</v>
      </c>
    </row>
    <row r="43" spans="1:15" x14ac:dyDescent="0.2">
      <c r="A43" s="4" t="s">
        <v>238</v>
      </c>
      <c r="B43" s="24">
        <f t="shared" si="2"/>
        <v>0.65174356306712011</v>
      </c>
      <c r="C43" s="10">
        <v>1</v>
      </c>
      <c r="D43" s="15">
        <v>40</v>
      </c>
      <c r="E43" s="22">
        <f>VLOOKUP(D43,'[2]RAB Calculations 10yr'!$A:$J,10,FALSE)</f>
        <v>18.747548152866557</v>
      </c>
      <c r="F43" s="11">
        <v>0</v>
      </c>
      <c r="G43" s="11">
        <v>0</v>
      </c>
      <c r="H43" s="11">
        <f>VLOOKUP(A43,'[1]Public Lighting Charges'!$A$8:$L$689,12,FALSE)</f>
        <v>35.085048074148219</v>
      </c>
      <c r="I43" s="23">
        <f t="shared" si="3"/>
        <v>53.832596227014776</v>
      </c>
      <c r="J43" s="17">
        <f t="shared" si="4"/>
        <v>62.759986709481794</v>
      </c>
      <c r="K43" s="17">
        <f t="shared" si="4"/>
        <v>62.913149995658813</v>
      </c>
      <c r="L43" s="17">
        <f t="shared" si="4"/>
        <v>63.160477365978458</v>
      </c>
      <c r="M43" s="17">
        <f t="shared" si="4"/>
        <v>63.44827314727943</v>
      </c>
      <c r="N43" s="17">
        <f t="shared" si="4"/>
        <v>63.70574932324724</v>
      </c>
      <c r="O43" s="2">
        <v>54.87331009726519</v>
      </c>
    </row>
    <row r="44" spans="1:15" x14ac:dyDescent="0.2">
      <c r="A44" s="4" t="s">
        <v>395</v>
      </c>
      <c r="B44" s="24">
        <f t="shared" si="2"/>
        <v>0.58735718196016717</v>
      </c>
      <c r="C44" s="10">
        <v>1</v>
      </c>
      <c r="D44" s="15">
        <v>50</v>
      </c>
      <c r="E44" s="22">
        <f>VLOOKUP(D44,'[2]RAB Calculations 10yr'!$A:$J,10,FALSE)</f>
        <v>32.467032113871703</v>
      </c>
      <c r="F44" s="11">
        <v>0</v>
      </c>
      <c r="G44" s="11">
        <v>0</v>
      </c>
      <c r="H44" s="11">
        <f>VLOOKUP(A44,'[1]Public Lighting Charges'!$A$8:$L$689,12,FALSE)</f>
        <v>46.213683251778079</v>
      </c>
      <c r="I44" s="23">
        <f t="shared" si="3"/>
        <v>78.680715365649775</v>
      </c>
      <c r="J44" s="17">
        <f t="shared" si="4"/>
        <v>90.439787069064721</v>
      </c>
      <c r="K44" s="17">
        <f t="shared" si="4"/>
        <v>90.641532256308793</v>
      </c>
      <c r="L44" s="17">
        <f t="shared" si="4"/>
        <v>90.967309457106438</v>
      </c>
      <c r="M44" s="17">
        <f t="shared" si="4"/>
        <v>91.346391254290609</v>
      </c>
      <c r="N44" s="17">
        <f t="shared" si="4"/>
        <v>91.685536362939416</v>
      </c>
      <c r="O44" s="2">
        <v>76.246956196478934</v>
      </c>
    </row>
    <row r="45" spans="1:15" x14ac:dyDescent="0.2">
      <c r="A45" s="4" t="s">
        <v>399</v>
      </c>
      <c r="B45" s="24">
        <f t="shared" si="2"/>
        <v>0.46032802795142147</v>
      </c>
      <c r="C45" s="10">
        <v>1</v>
      </c>
      <c r="D45" s="15">
        <v>220</v>
      </c>
      <c r="E45" s="22">
        <f>VLOOKUP(D45,'[2]RAB Calculations 10yr'!$A:$J,10,FALSE)</f>
        <v>66.852408094991276</v>
      </c>
      <c r="F45" s="11">
        <v>0</v>
      </c>
      <c r="G45" s="11">
        <v>0</v>
      </c>
      <c r="H45" s="11">
        <f>VLOOKUP(A45,'[1]Public Lighting Charges'!$A$8:$L$689,12,FALSE)</f>
        <v>57.023597251778078</v>
      </c>
      <c r="I45" s="23">
        <f t="shared" si="3"/>
        <v>123.87600534676935</v>
      </c>
      <c r="J45" s="17">
        <f t="shared" si="4"/>
        <v>138.38565966748428</v>
      </c>
      <c r="K45" s="17">
        <f t="shared" si="4"/>
        <v>138.63459538295655</v>
      </c>
      <c r="L45" s="17">
        <f t="shared" si="4"/>
        <v>139.03657563176915</v>
      </c>
      <c r="M45" s="17">
        <f t="shared" si="4"/>
        <v>139.5043290374075</v>
      </c>
      <c r="N45" s="17">
        <f t="shared" si="4"/>
        <v>139.9228041020358</v>
      </c>
      <c r="O45" s="2">
        <v>87.05687019647894</v>
      </c>
    </row>
    <row r="46" spans="1:15" x14ac:dyDescent="0.2">
      <c r="A46" s="4" t="s">
        <v>403</v>
      </c>
      <c r="B46" s="24">
        <f t="shared" si="2"/>
        <v>0.37492437488727792</v>
      </c>
      <c r="C46" s="10">
        <v>1</v>
      </c>
      <c r="D46" s="15">
        <v>310</v>
      </c>
      <c r="E46" s="22">
        <f>VLOOKUP(D46,'[2]RAB Calculations 10yr'!$A:$J,10,FALSE)</f>
        <v>93.511114316997919</v>
      </c>
      <c r="F46" s="11">
        <v>0</v>
      </c>
      <c r="G46" s="11">
        <v>0</v>
      </c>
      <c r="H46" s="11">
        <f>VLOOKUP(A46,'[1]Public Lighting Charges'!$A$8:$L$689,12,FALSE)</f>
        <v>56.088567001778081</v>
      </c>
      <c r="I46" s="23">
        <f t="shared" si="3"/>
        <v>149.59968131877599</v>
      </c>
      <c r="J46" s="17">
        <f t="shared" si="4"/>
        <v>163.87141719237843</v>
      </c>
      <c r="K46" s="17">
        <f t="shared" si="4"/>
        <v>164.11627104638478</v>
      </c>
      <c r="L46" s="17">
        <f t="shared" si="4"/>
        <v>164.51165992406933</v>
      </c>
      <c r="M46" s="17">
        <f t="shared" si="4"/>
        <v>164.97174345960318</v>
      </c>
      <c r="N46" s="17">
        <f t="shared" si="4"/>
        <v>165.38335668346457</v>
      </c>
      <c r="O46" s="2">
        <v>86.121839946478929</v>
      </c>
    </row>
    <row r="47" spans="1:15" x14ac:dyDescent="0.2">
      <c r="A47" s="4" t="s">
        <v>407</v>
      </c>
      <c r="B47" s="24">
        <f t="shared" si="2"/>
        <v>0.32487720567948908</v>
      </c>
      <c r="C47" s="10">
        <v>1</v>
      </c>
      <c r="D47" s="15">
        <v>690</v>
      </c>
      <c r="E47" s="22">
        <f>VLOOKUP(D47,'[2]RAB Calculations 10yr'!$A:$J,10,FALSE)</f>
        <v>106.29644039199748</v>
      </c>
      <c r="F47" s="11">
        <v>0</v>
      </c>
      <c r="G47" s="11">
        <v>0</v>
      </c>
      <c r="H47" s="11">
        <f>VLOOKUP(A47,'[1]Public Lighting Charges'!$A$8:$L$689,12,FALSE)</f>
        <v>51.151125126778076</v>
      </c>
      <c r="I47" s="23">
        <f t="shared" si="3"/>
        <v>157.44756551877555</v>
      </c>
      <c r="J47" s="17">
        <f t="shared" si="4"/>
        <v>170.46296930728425</v>
      </c>
      <c r="K47" s="17">
        <f t="shared" si="4"/>
        <v>170.68626882790943</v>
      </c>
      <c r="L47" s="17">
        <f t="shared" si="4"/>
        <v>171.04685186715056</v>
      </c>
      <c r="M47" s="17">
        <f t="shared" si="4"/>
        <v>171.46643453350956</v>
      </c>
      <c r="N47" s="17">
        <f t="shared" si="4"/>
        <v>171.84181369976466</v>
      </c>
      <c r="O47" s="2">
        <v>81.184398071478938</v>
      </c>
    </row>
    <row r="48" spans="1:15" x14ac:dyDescent="0.2">
      <c r="A48" s="4" t="s">
        <v>411</v>
      </c>
      <c r="B48" s="24">
        <f t="shared" si="2"/>
        <v>0.2936483143476552</v>
      </c>
      <c r="C48" s="10">
        <v>1</v>
      </c>
      <c r="D48" s="15">
        <v>710</v>
      </c>
      <c r="E48" s="22">
        <f>VLOOKUP(D48,'[2]RAB Calculations 10yr'!$A:$J,10,FALSE)</f>
        <v>119.08176646699698</v>
      </c>
      <c r="F48" s="11">
        <v>0</v>
      </c>
      <c r="G48" s="11">
        <v>0</v>
      </c>
      <c r="H48" s="11">
        <f>VLOOKUP(A48,'[1]Public Lighting Charges'!$A$8:$L$689,12,FALSE)</f>
        <v>49.505311168444749</v>
      </c>
      <c r="I48" s="23">
        <f t="shared" si="3"/>
        <v>168.58707763544174</v>
      </c>
      <c r="J48" s="17">
        <f t="shared" si="4"/>
        <v>181.1837040622525</v>
      </c>
      <c r="K48" s="17">
        <f t="shared" si="4"/>
        <v>181.39981880508398</v>
      </c>
      <c r="L48" s="17">
        <f t="shared" si="4"/>
        <v>181.74879989817728</v>
      </c>
      <c r="M48" s="17">
        <f t="shared" si="4"/>
        <v>182.15488227481134</v>
      </c>
      <c r="N48" s="17">
        <f t="shared" si="4"/>
        <v>182.51818342186434</v>
      </c>
      <c r="O48" s="2">
        <v>79.538584113145603</v>
      </c>
    </row>
    <row r="49" spans="1:15" x14ac:dyDescent="0.2">
      <c r="A49" s="4" t="s">
        <v>414</v>
      </c>
      <c r="B49" s="24">
        <f t="shared" si="2"/>
        <v>0.39326577836068211</v>
      </c>
      <c r="C49" s="10">
        <v>1</v>
      </c>
      <c r="D49" s="15">
        <v>980</v>
      </c>
      <c r="E49" s="22">
        <f>VLOOKUP(D49,'[2]RAB Calculations 10yr'!$A:$J,10,FALSE)</f>
        <v>79.637734169990836</v>
      </c>
      <c r="F49" s="11">
        <v>0</v>
      </c>
      <c r="G49" s="11">
        <v>0</v>
      </c>
      <c r="H49" s="11">
        <f>VLOOKUP(A49,'[1]Public Lighting Charges'!$A$8:$L$689,12,FALSE)</f>
        <v>51.618640251778082</v>
      </c>
      <c r="I49" s="23">
        <f t="shared" si="3"/>
        <v>131.25637442176892</v>
      </c>
      <c r="J49" s="17">
        <f t="shared" si="4"/>
        <v>144.39073743383386</v>
      </c>
      <c r="K49" s="17">
        <f t="shared" si="4"/>
        <v>144.61607788519203</v>
      </c>
      <c r="L49" s="17">
        <f t="shared" si="4"/>
        <v>144.97995660999715</v>
      </c>
      <c r="M49" s="17">
        <f t="shared" si="4"/>
        <v>145.40337421140839</v>
      </c>
      <c r="N49" s="17">
        <f t="shared" si="4"/>
        <v>145.78218429804696</v>
      </c>
      <c r="O49" s="2">
        <v>81.65191319647893</v>
      </c>
    </row>
    <row r="50" spans="1:15" x14ac:dyDescent="0.2">
      <c r="A50" s="4" t="s">
        <v>416</v>
      </c>
      <c r="B50" s="24">
        <f t="shared" si="2"/>
        <v>0.50525509275226821</v>
      </c>
      <c r="C50" s="10">
        <v>1</v>
      </c>
      <c r="D50" s="15">
        <v>1010</v>
      </c>
      <c r="E50" s="22">
        <f>VLOOKUP(D50,'[2]RAB Calculations 10yr'!$A:$J,10,FALSE)</f>
        <v>45.252358188871249</v>
      </c>
      <c r="F50" s="11">
        <v>0</v>
      </c>
      <c r="G50" s="11">
        <v>0</v>
      </c>
      <c r="H50" s="11">
        <f>VLOOKUP(A50,'[1]Public Lighting Charges'!$A$8:$L$689,12,FALSE)</f>
        <v>46.213683251778079</v>
      </c>
      <c r="I50" s="23">
        <f t="shared" si="3"/>
        <v>91.46604144064932</v>
      </c>
      <c r="J50" s="17">
        <f t="shared" si="4"/>
        <v>103.22511314406427</v>
      </c>
      <c r="K50" s="17">
        <f t="shared" si="4"/>
        <v>103.42685833130834</v>
      </c>
      <c r="L50" s="17">
        <f t="shared" si="4"/>
        <v>103.75263553210598</v>
      </c>
      <c r="M50" s="17">
        <f t="shared" si="4"/>
        <v>104.13171732929015</v>
      </c>
      <c r="N50" s="17">
        <f t="shared" si="4"/>
        <v>104.47086243793896</v>
      </c>
      <c r="O50" s="2">
        <v>76.246956196478934</v>
      </c>
    </row>
    <row r="51" spans="1:15" x14ac:dyDescent="0.2">
      <c r="A51" s="4" t="s">
        <v>419</v>
      </c>
      <c r="B51" s="24">
        <f t="shared" si="2"/>
        <v>0.2157617441261942</v>
      </c>
      <c r="C51" s="10">
        <v>1</v>
      </c>
      <c r="D51" s="15">
        <v>1360</v>
      </c>
      <c r="E51" s="22">
        <f>VLOOKUP(D51,'[2]RAB Calculations 10yr'!$A:$J,10,FALSE)</f>
        <v>179.93902971290353</v>
      </c>
      <c r="F51" s="11">
        <v>0</v>
      </c>
      <c r="G51" s="11">
        <v>0</v>
      </c>
      <c r="H51" s="11">
        <f>VLOOKUP(A51,'[1]Public Lighting Charges'!$A$8:$L$689,12,FALSE)</f>
        <v>49.505311168444749</v>
      </c>
      <c r="I51" s="23">
        <f t="shared" si="3"/>
        <v>229.4443408813483</v>
      </c>
      <c r="J51" s="17">
        <f t="shared" si="4"/>
        <v>242.04096730815905</v>
      </c>
      <c r="K51" s="17">
        <f t="shared" si="4"/>
        <v>242.25708205099053</v>
      </c>
      <c r="L51" s="17">
        <f t="shared" si="4"/>
        <v>242.60606314408383</v>
      </c>
      <c r="M51" s="17">
        <f t="shared" si="4"/>
        <v>243.01214552071789</v>
      </c>
      <c r="N51" s="17">
        <f t="shared" si="4"/>
        <v>243.37544666777089</v>
      </c>
      <c r="O51" s="2">
        <v>79.538584113145603</v>
      </c>
    </row>
    <row r="52" spans="1:15" x14ac:dyDescent="0.2">
      <c r="A52" s="4" t="s">
        <v>421</v>
      </c>
      <c r="B52" s="24">
        <f t="shared" si="2"/>
        <v>0.62697338830580629</v>
      </c>
      <c r="C52" s="10">
        <v>1</v>
      </c>
      <c r="D52" s="15">
        <v>50</v>
      </c>
      <c r="E52" s="22">
        <f>VLOOKUP(D52,'[2]RAB Calculations 10yr'!$A:$J,10,FALSE)</f>
        <v>32.467032113871703</v>
      </c>
      <c r="F52" s="11">
        <v>0</v>
      </c>
      <c r="G52" s="11">
        <v>0</v>
      </c>
      <c r="H52" s="11">
        <f>VLOOKUP(A52,'[1]Public Lighting Charges'!$A$8:$L$689,12,FALSE)</f>
        <v>54.569739784022005</v>
      </c>
      <c r="I52" s="23">
        <f t="shared" si="3"/>
        <v>87.036771897893715</v>
      </c>
      <c r="J52" s="17">
        <f t="shared" si="4"/>
        <v>100.9220421859381</v>
      </c>
      <c r="K52" s="17">
        <f t="shared" si="4"/>
        <v>101.16026562098889</v>
      </c>
      <c r="L52" s="17">
        <f t="shared" si="4"/>
        <v>101.54494772862876</v>
      </c>
      <c r="M52" s="17">
        <f t="shared" si="4"/>
        <v>101.9925726218124</v>
      </c>
      <c r="N52" s="17">
        <f t="shared" si="4"/>
        <v>102.39303973513813</v>
      </c>
      <c r="O52" s="2">
        <v>76.440928211790037</v>
      </c>
    </row>
    <row r="53" spans="1:15" x14ac:dyDescent="0.2">
      <c r="A53" s="4" t="s">
        <v>222</v>
      </c>
      <c r="B53" s="24">
        <f t="shared" si="2"/>
        <v>0.49443117542734538</v>
      </c>
      <c r="C53" s="10">
        <v>1</v>
      </c>
      <c r="D53" s="15">
        <v>220</v>
      </c>
      <c r="E53" s="22">
        <f>VLOOKUP(D53,'[2]RAB Calculations 10yr'!$A:$J,10,FALSE)</f>
        <v>66.852408094991276</v>
      </c>
      <c r="F53" s="11">
        <v>0</v>
      </c>
      <c r="G53" s="11">
        <v>0</v>
      </c>
      <c r="H53" s="11">
        <f>VLOOKUP(A53,'[1]Public Lighting Charges'!$A$8:$L$689,12,FALSE)</f>
        <v>65.379653784022011</v>
      </c>
      <c r="I53" s="23">
        <f t="shared" si="3"/>
        <v>132.23206187901329</v>
      </c>
      <c r="J53" s="17">
        <f t="shared" si="4"/>
        <v>148.86791478435771</v>
      </c>
      <c r="K53" s="17">
        <f t="shared" si="4"/>
        <v>149.15332874763669</v>
      </c>
      <c r="L53" s="17">
        <f t="shared" si="4"/>
        <v>149.6142139032915</v>
      </c>
      <c r="M53" s="17">
        <f t="shared" si="4"/>
        <v>150.15051040492932</v>
      </c>
      <c r="N53" s="17">
        <f t="shared" si="4"/>
        <v>150.63030747423454</v>
      </c>
      <c r="O53" s="2">
        <v>87.250842211790044</v>
      </c>
    </row>
    <row r="54" spans="1:15" x14ac:dyDescent="0.2">
      <c r="A54" s="4" t="s">
        <v>425</v>
      </c>
      <c r="B54" s="24">
        <f t="shared" si="2"/>
        <v>0.4079916589975644</v>
      </c>
      <c r="C54" s="10">
        <v>1</v>
      </c>
      <c r="D54" s="15">
        <v>310</v>
      </c>
      <c r="E54" s="22">
        <f>VLOOKUP(D54,'[2]RAB Calculations 10yr'!$A:$J,10,FALSE)</f>
        <v>93.511114316997919</v>
      </c>
      <c r="F54" s="11">
        <v>0</v>
      </c>
      <c r="G54" s="11">
        <v>0</v>
      </c>
      <c r="H54" s="11">
        <f>VLOOKUP(A54,'[1]Public Lighting Charges'!$A$8:$L$689,12,FALSE)</f>
        <v>64.444623534022</v>
      </c>
      <c r="I54" s="23">
        <f t="shared" si="3"/>
        <v>157.95573785101993</v>
      </c>
      <c r="J54" s="17">
        <f t="shared" si="4"/>
        <v>174.35367230925181</v>
      </c>
      <c r="K54" s="17">
        <f t="shared" si="4"/>
        <v>174.63500441106487</v>
      </c>
      <c r="L54" s="17">
        <f t="shared" si="4"/>
        <v>175.08929819559165</v>
      </c>
      <c r="M54" s="17">
        <f t="shared" si="4"/>
        <v>175.61792482712497</v>
      </c>
      <c r="N54" s="17">
        <f t="shared" si="4"/>
        <v>176.09086005566326</v>
      </c>
      <c r="O54" s="2">
        <v>86.315811961790033</v>
      </c>
    </row>
    <row r="55" spans="1:15" x14ac:dyDescent="0.2">
      <c r="A55" s="4" t="s">
        <v>223</v>
      </c>
      <c r="B55" s="24">
        <f t="shared" si="2"/>
        <v>0.35890157840285919</v>
      </c>
      <c r="C55" s="10">
        <v>1</v>
      </c>
      <c r="D55" s="15">
        <v>690</v>
      </c>
      <c r="E55" s="22">
        <f>VLOOKUP(D55,'[2]RAB Calculations 10yr'!$A:$J,10,FALSE)</f>
        <v>106.29644039199748</v>
      </c>
      <c r="F55" s="11">
        <v>0</v>
      </c>
      <c r="G55" s="11">
        <v>0</v>
      </c>
      <c r="H55" s="11">
        <f>VLOOKUP(A55,'[1]Public Lighting Charges'!$A$8:$L$689,12,FALSE)</f>
        <v>59.507181659022002</v>
      </c>
      <c r="I55" s="23">
        <f t="shared" si="3"/>
        <v>165.80362205101949</v>
      </c>
      <c r="J55" s="17">
        <f t="shared" si="4"/>
        <v>180.94522442415763</v>
      </c>
      <c r="K55" s="17">
        <f t="shared" si="4"/>
        <v>181.20500219258955</v>
      </c>
      <c r="L55" s="17">
        <f t="shared" si="4"/>
        <v>181.62449013867285</v>
      </c>
      <c r="M55" s="17">
        <f t="shared" si="4"/>
        <v>182.11261590103135</v>
      </c>
      <c r="N55" s="17">
        <f t="shared" si="4"/>
        <v>182.54931707196334</v>
      </c>
      <c r="O55" s="2">
        <v>81.378370086790042</v>
      </c>
    </row>
    <row r="56" spans="1:15" x14ac:dyDescent="0.2">
      <c r="A56" s="4" t="s">
        <v>224</v>
      </c>
      <c r="B56" s="24">
        <f t="shared" si="2"/>
        <v>0.54666993473569792</v>
      </c>
      <c r="C56" s="10">
        <v>1</v>
      </c>
      <c r="D56" s="15">
        <v>1010</v>
      </c>
      <c r="E56" s="22">
        <f>VLOOKUP(D56,'[2]RAB Calculations 10yr'!$A:$J,10,FALSE)</f>
        <v>45.252358188871249</v>
      </c>
      <c r="F56" s="11">
        <v>0</v>
      </c>
      <c r="G56" s="11">
        <v>0</v>
      </c>
      <c r="H56" s="11">
        <f>VLOOKUP(A56,'[1]Public Lighting Charges'!$A$8:$L$689,12,FALSE)</f>
        <v>54.569739784022005</v>
      </c>
      <c r="I56" s="23">
        <f t="shared" si="3"/>
        <v>99.82209797289326</v>
      </c>
      <c r="J56" s="17">
        <f t="shared" si="4"/>
        <v>113.70736826093764</v>
      </c>
      <c r="K56" s="17">
        <f t="shared" si="4"/>
        <v>113.94559169598844</v>
      </c>
      <c r="L56" s="17">
        <f t="shared" si="4"/>
        <v>114.3302738036283</v>
      </c>
      <c r="M56" s="17">
        <f t="shared" si="4"/>
        <v>114.77789869681195</v>
      </c>
      <c r="N56" s="17">
        <f t="shared" si="4"/>
        <v>115.17836581013768</v>
      </c>
      <c r="O56" s="2">
        <v>76.440928211790037</v>
      </c>
    </row>
    <row r="57" spans="1:15" x14ac:dyDescent="0.2">
      <c r="A57" s="4" t="s">
        <v>225</v>
      </c>
      <c r="B57" s="24">
        <f t="shared" si="2"/>
        <v>0.22837050574087192</v>
      </c>
      <c r="C57" s="10">
        <v>1</v>
      </c>
      <c r="D57" s="15">
        <v>1370</v>
      </c>
      <c r="E57" s="22">
        <f>VLOOKUP(D57,'[2]RAB Calculations 10yr'!$A:$J,10,FALSE)</f>
        <v>192.72435578790311</v>
      </c>
      <c r="F57" s="11">
        <v>0</v>
      </c>
      <c r="G57" s="11">
        <v>0</v>
      </c>
      <c r="H57" s="11">
        <f>VLOOKUP(A57,'[1]Public Lighting Charges'!$A$8:$L$689,12,FALSE)</f>
        <v>57.038460721522007</v>
      </c>
      <c r="I57" s="23">
        <f t="shared" si="3"/>
        <v>249.76281650942511</v>
      </c>
      <c r="J57" s="17">
        <f t="shared" si="4"/>
        <v>264.27625284001635</v>
      </c>
      <c r="K57" s="17">
        <f t="shared" si="4"/>
        <v>264.52525344175774</v>
      </c>
      <c r="L57" s="17">
        <f t="shared" si="4"/>
        <v>264.92733846861933</v>
      </c>
      <c r="M57" s="17">
        <f t="shared" si="4"/>
        <v>265.39521379639041</v>
      </c>
      <c r="N57" s="17">
        <f t="shared" si="4"/>
        <v>265.81379793851926</v>
      </c>
      <c r="O57" s="2">
        <v>78.909649149290033</v>
      </c>
    </row>
    <row r="58" spans="1:15" x14ac:dyDescent="0.2">
      <c r="A58" s="4" t="s">
        <v>140</v>
      </c>
      <c r="B58" s="24">
        <f t="shared" si="2"/>
        <v>0.46370973035915458</v>
      </c>
      <c r="C58" s="10">
        <v>1</v>
      </c>
      <c r="D58" s="15">
        <v>230</v>
      </c>
      <c r="E58" s="22">
        <f>VLOOKUP(D58,'[2]RAB Calculations 10yr'!$A:$J,10,FALSE)</f>
        <v>66.982580482709878</v>
      </c>
      <c r="F58" s="11">
        <v>0</v>
      </c>
      <c r="G58" s="11">
        <v>0</v>
      </c>
      <c r="H58" s="11">
        <f>VLOOKUP(A58,'[1]Public Lighting Charges'!$A$8:$L$689,12,FALSE)</f>
        <v>57.917281167900036</v>
      </c>
      <c r="I58" s="23">
        <f t="shared" si="3"/>
        <v>124.89986165060992</v>
      </c>
      <c r="J58" s="17">
        <f t="shared" si="4"/>
        <v>139.63691384378208</v>
      </c>
      <c r="K58" s="17">
        <f t="shared" si="4"/>
        <v>139.88975092387861</v>
      </c>
      <c r="L58" s="17">
        <f t="shared" si="4"/>
        <v>140.29803107834914</v>
      </c>
      <c r="M58" s="17">
        <f t="shared" si="4"/>
        <v>140.77311519820893</v>
      </c>
      <c r="N58" s="17">
        <f t="shared" si="4"/>
        <v>141.19814867817018</v>
      </c>
      <c r="O58" s="2">
        <v>88.466493613995411</v>
      </c>
    </row>
    <row r="59" spans="1:15" x14ac:dyDescent="0.2">
      <c r="A59" s="4" t="s">
        <v>115</v>
      </c>
      <c r="B59" s="24">
        <f t="shared" si="2"/>
        <v>0.29668932538740922</v>
      </c>
      <c r="C59" s="10">
        <v>1</v>
      </c>
      <c r="D59" s="15">
        <v>430</v>
      </c>
      <c r="E59" s="22">
        <f>VLOOKUP(D59,'[2]RAB Calculations 10yr'!$A:$J,10,FALSE)</f>
        <v>119.47228363015284</v>
      </c>
      <c r="F59" s="11">
        <v>0</v>
      </c>
      <c r="G59" s="11">
        <v>0</v>
      </c>
      <c r="H59" s="11">
        <f>VLOOKUP(A59,'[1]Public Lighting Charges'!$A$8:$L$689,12,FALSE)</f>
        <v>50.398995084566707</v>
      </c>
      <c r="I59" s="23">
        <f t="shared" si="3"/>
        <v>169.87127871471955</v>
      </c>
      <c r="J59" s="17">
        <f t="shared" si="4"/>
        <v>182.69530301398754</v>
      </c>
      <c r="K59" s="17">
        <f t="shared" si="4"/>
        <v>182.9153191214433</v>
      </c>
      <c r="L59" s="17">
        <f t="shared" si="4"/>
        <v>183.27060012019453</v>
      </c>
      <c r="M59" s="17">
        <f t="shared" si="4"/>
        <v>183.68401321105</v>
      </c>
      <c r="N59" s="17">
        <f t="shared" si="4"/>
        <v>184.05387277343596</v>
      </c>
      <c r="O59" s="2">
        <v>80.948207530662074</v>
      </c>
    </row>
    <row r="60" spans="1:15" x14ac:dyDescent="0.2">
      <c r="A60" s="4" t="s">
        <v>121</v>
      </c>
      <c r="B60" s="24">
        <f t="shared" si="2"/>
        <v>0.55515423568505184</v>
      </c>
      <c r="C60" s="10">
        <v>1</v>
      </c>
      <c r="D60" s="15">
        <v>610</v>
      </c>
      <c r="E60" s="22">
        <f>VLOOKUP(D60,'[2]RAB Calculations 10yr'!$A:$J,10,FALSE)</f>
        <v>37.747190610570783</v>
      </c>
      <c r="F60" s="11">
        <v>0</v>
      </c>
      <c r="G60" s="11">
        <v>0</v>
      </c>
      <c r="H60" s="11">
        <f>VLOOKUP(A60,'[1]Public Lighting Charges'!$A$8:$L$689,12,FALSE)</f>
        <v>47.107367167900037</v>
      </c>
      <c r="I60" s="23">
        <f t="shared" si="3"/>
        <v>84.85455777847082</v>
      </c>
      <c r="J60" s="17">
        <f t="shared" si="4"/>
        <v>96.841027354342984</v>
      </c>
      <c r="K60" s="17">
        <f t="shared" si="4"/>
        <v>97.046673906211311</v>
      </c>
      <c r="L60" s="17">
        <f t="shared" si="4"/>
        <v>97.378751012666896</v>
      </c>
      <c r="M60" s="17">
        <f t="shared" si="4"/>
        <v>97.765163524072506</v>
      </c>
      <c r="N60" s="17">
        <f t="shared" si="4"/>
        <v>98.11086704805426</v>
      </c>
      <c r="O60" s="2">
        <v>77.656579613995405</v>
      </c>
    </row>
    <row r="61" spans="1:15" x14ac:dyDescent="0.2">
      <c r="A61" s="4" t="s">
        <v>143</v>
      </c>
      <c r="B61" s="24">
        <f t="shared" si="2"/>
        <v>0.44534678175837389</v>
      </c>
      <c r="C61" s="10">
        <v>1</v>
      </c>
      <c r="D61" s="15">
        <v>1070</v>
      </c>
      <c r="E61" s="22">
        <f>VLOOKUP(D61,'[2]RAB Calculations 10yr'!$A:$J,10,FALSE)</f>
        <v>72.132566591690335</v>
      </c>
      <c r="F61" s="11">
        <v>0</v>
      </c>
      <c r="G61" s="11">
        <v>0</v>
      </c>
      <c r="H61" s="11">
        <f>VLOOKUP(A61,'[1]Public Lighting Charges'!$A$8:$L$689,12,FALSE)</f>
        <v>57.917281167900036</v>
      </c>
      <c r="I61" s="23">
        <f t="shared" si="3"/>
        <v>130.04984775959036</v>
      </c>
      <c r="J61" s="17">
        <f t="shared" si="4"/>
        <v>144.78689995276255</v>
      </c>
      <c r="K61" s="17">
        <f t="shared" si="4"/>
        <v>145.03973703285908</v>
      </c>
      <c r="L61" s="17">
        <f t="shared" si="4"/>
        <v>145.44801718732961</v>
      </c>
      <c r="M61" s="17">
        <f t="shared" si="4"/>
        <v>145.92310130718937</v>
      </c>
      <c r="N61" s="17">
        <f t="shared" si="4"/>
        <v>146.34813478715063</v>
      </c>
      <c r="O61" s="2">
        <v>88.466493613995411</v>
      </c>
    </row>
    <row r="62" spans="1:15" x14ac:dyDescent="0.2">
      <c r="A62" s="4" t="s">
        <v>429</v>
      </c>
      <c r="B62" s="24">
        <f t="shared" si="2"/>
        <v>0.59087198607744074</v>
      </c>
      <c r="C62" s="10">
        <v>1</v>
      </c>
      <c r="D62" s="15">
        <v>60</v>
      </c>
      <c r="E62" s="22">
        <f>VLOOKUP(D62,'[2]RAB Calculations 10yr'!$A:$J,10,FALSE)</f>
        <v>32.597204501590319</v>
      </c>
      <c r="F62" s="11">
        <v>0</v>
      </c>
      <c r="G62" s="11">
        <v>0</v>
      </c>
      <c r="H62" s="11">
        <f>VLOOKUP(A62,'[1]Public Lighting Charges'!$A$8:$L$689,12,FALSE)</f>
        <v>47.077624384022002</v>
      </c>
      <c r="I62" s="23">
        <f t="shared" si="3"/>
        <v>79.674828885612328</v>
      </c>
      <c r="J62" s="17">
        <f t="shared" si="4"/>
        <v>91.653730410126713</v>
      </c>
      <c r="K62" s="17">
        <f t="shared" si="4"/>
        <v>91.859247120288416</v>
      </c>
      <c r="L62" s="17">
        <f t="shared" si="4"/>
        <v>92.191114558953132</v>
      </c>
      <c r="M62" s="17">
        <f t="shared" si="4"/>
        <v>92.577283096124859</v>
      </c>
      <c r="N62" s="17">
        <f t="shared" si="4"/>
        <v>92.922768348829379</v>
      </c>
      <c r="O62" s="2">
        <v>77.540582756871061</v>
      </c>
    </row>
    <row r="63" spans="1:15" x14ac:dyDescent="0.2">
      <c r="A63" s="4" t="s">
        <v>433</v>
      </c>
      <c r="B63" s="24">
        <f t="shared" si="2"/>
        <v>0.46358199150753354</v>
      </c>
      <c r="C63" s="10">
        <v>1</v>
      </c>
      <c r="D63" s="15">
        <v>230</v>
      </c>
      <c r="E63" s="22">
        <f>VLOOKUP(D63,'[2]RAB Calculations 10yr'!$A:$J,10,FALSE)</f>
        <v>66.982580482709878</v>
      </c>
      <c r="F63" s="11">
        <v>0</v>
      </c>
      <c r="G63" s="11">
        <v>0</v>
      </c>
      <c r="H63" s="11">
        <f>VLOOKUP(A63,'[1]Public Lighting Charges'!$A$8:$L$689,12,FALSE)</f>
        <v>57.887538384022001</v>
      </c>
      <c r="I63" s="23">
        <f t="shared" si="3"/>
        <v>124.87011886673187</v>
      </c>
      <c r="J63" s="17">
        <f t="shared" si="4"/>
        <v>139.5996030085463</v>
      </c>
      <c r="K63" s="17">
        <f t="shared" si="4"/>
        <v>139.85231024693621</v>
      </c>
      <c r="L63" s="17">
        <f t="shared" si="4"/>
        <v>140.26038073361588</v>
      </c>
      <c r="M63" s="17">
        <f t="shared" si="4"/>
        <v>140.73522087924175</v>
      </c>
      <c r="N63" s="17">
        <f t="shared" si="4"/>
        <v>141.16003608792576</v>
      </c>
      <c r="O63" s="2">
        <v>88.350496756871067</v>
      </c>
    </row>
    <row r="64" spans="1:15" x14ac:dyDescent="0.2">
      <c r="A64" s="4" t="s">
        <v>437</v>
      </c>
      <c r="B64" s="24">
        <f t="shared" si="2"/>
        <v>0.37818628712430596</v>
      </c>
      <c r="C64" s="10">
        <v>1</v>
      </c>
      <c r="D64" s="15">
        <v>320</v>
      </c>
      <c r="E64" s="22">
        <f>VLOOKUP(D64,'[2]RAB Calculations 10yr'!$A:$J,10,FALSE)</f>
        <v>93.641286704716535</v>
      </c>
      <c r="F64" s="11">
        <v>0</v>
      </c>
      <c r="G64" s="11">
        <v>0</v>
      </c>
      <c r="H64" s="11">
        <f>VLOOKUP(A64,'[1]Public Lighting Charges'!$A$8:$L$689,12,FALSE)</f>
        <v>56.952508134022004</v>
      </c>
      <c r="I64" s="23">
        <f t="shared" si="3"/>
        <v>150.59379483873855</v>
      </c>
      <c r="J64" s="17">
        <f t="shared" si="4"/>
        <v>165.08536053344045</v>
      </c>
      <c r="K64" s="17">
        <f t="shared" si="4"/>
        <v>165.33398591036439</v>
      </c>
      <c r="L64" s="17">
        <f t="shared" si="4"/>
        <v>165.73546502591603</v>
      </c>
      <c r="M64" s="17">
        <f t="shared" si="4"/>
        <v>166.2026353014374</v>
      </c>
      <c r="N64" s="17">
        <f t="shared" si="4"/>
        <v>166.6205886693545</v>
      </c>
      <c r="O64" s="2">
        <v>87.415466506871056</v>
      </c>
    </row>
    <row r="65" spans="1:15" x14ac:dyDescent="0.2">
      <c r="A65" s="4" t="s">
        <v>441</v>
      </c>
      <c r="B65" s="24">
        <f t="shared" si="2"/>
        <v>0.32802206565107694</v>
      </c>
      <c r="C65" s="10">
        <v>1</v>
      </c>
      <c r="D65" s="15">
        <v>390</v>
      </c>
      <c r="E65" s="22">
        <f>VLOOKUP(D65,'[2]RAB Calculations 10yr'!$A:$J,10,FALSE)</f>
        <v>106.5567851674347</v>
      </c>
      <c r="F65" s="11">
        <v>0</v>
      </c>
      <c r="G65" s="11">
        <v>0</v>
      </c>
      <c r="H65" s="11">
        <f>VLOOKUP(A65,'[1]Public Lighting Charges'!$A$8:$L$689,12,FALSE)</f>
        <v>52.015066259021999</v>
      </c>
      <c r="I65" s="23">
        <f t="shared" si="3"/>
        <v>158.5718514264567</v>
      </c>
      <c r="J65" s="17">
        <f t="shared" si="4"/>
        <v>171.80708503606485</v>
      </c>
      <c r="K65" s="17">
        <f t="shared" si="4"/>
        <v>172.03415607960767</v>
      </c>
      <c r="L65" s="17">
        <f t="shared" si="4"/>
        <v>172.40082935671586</v>
      </c>
      <c r="M65" s="17">
        <f t="shared" si="4"/>
        <v>172.82749876306241</v>
      </c>
      <c r="N65" s="17">
        <f t="shared" si="4"/>
        <v>173.20921807337322</v>
      </c>
      <c r="O65" s="2">
        <v>82.478024631871065</v>
      </c>
    </row>
    <row r="66" spans="1:15" x14ac:dyDescent="0.2">
      <c r="A66" s="4" t="s">
        <v>446</v>
      </c>
      <c r="B66" s="24">
        <f t="shared" si="2"/>
        <v>0.27233123342862353</v>
      </c>
      <c r="C66" s="10">
        <v>1</v>
      </c>
      <c r="D66" s="15">
        <v>470</v>
      </c>
      <c r="E66" s="22">
        <f>VLOOKUP(D66,'[2]RAB Calculations 10yr'!$A:$J,10,FALSE)</f>
        <v>132.38778209287102</v>
      </c>
      <c r="F66" s="11">
        <v>0</v>
      </c>
      <c r="G66" s="11">
        <v>0</v>
      </c>
      <c r="H66" s="11">
        <f>VLOOKUP(A66,'[1]Public Lighting Charges'!$A$8:$L$689,12,FALSE)</f>
        <v>49.546345321522004</v>
      </c>
      <c r="I66" s="23">
        <f t="shared" si="3"/>
        <v>181.93412741439303</v>
      </c>
      <c r="J66" s="17">
        <f t="shared" si="4"/>
        <v>194.54119498145431</v>
      </c>
      <c r="K66" s="17">
        <f t="shared" si="4"/>
        <v>194.75748885830657</v>
      </c>
      <c r="L66" s="17">
        <f t="shared" si="4"/>
        <v>195.10675921619301</v>
      </c>
      <c r="M66" s="17">
        <f t="shared" si="4"/>
        <v>195.51317818795215</v>
      </c>
      <c r="N66" s="17">
        <f t="shared" si="4"/>
        <v>195.87678046945982</v>
      </c>
      <c r="O66" s="2">
        <v>80.009303694371056</v>
      </c>
    </row>
    <row r="67" spans="1:15" x14ac:dyDescent="0.2">
      <c r="A67" s="4" t="s">
        <v>449</v>
      </c>
      <c r="B67" s="24">
        <f t="shared" si="2"/>
        <v>0.21833339610102895</v>
      </c>
      <c r="C67" s="10">
        <v>1</v>
      </c>
      <c r="D67" s="15">
        <v>550</v>
      </c>
      <c r="E67" s="22">
        <f>VLOOKUP(D67,'[2]RAB Calculations 10yr'!$A:$J,10,FALSE)</f>
        <v>180.3295468760594</v>
      </c>
      <c r="F67" s="11">
        <v>0</v>
      </c>
      <c r="G67" s="11">
        <v>0</v>
      </c>
      <c r="H67" s="11">
        <f>VLOOKUP(A67,'[1]Public Lighting Charges'!$A$8:$L$689,12,FALSE)</f>
        <v>50.369252300688672</v>
      </c>
      <c r="I67" s="23">
        <f t="shared" si="3"/>
        <v>230.69879917674808</v>
      </c>
      <c r="J67" s="17">
        <f t="shared" si="4"/>
        <v>243.51525542465831</v>
      </c>
      <c r="K67" s="17">
        <f t="shared" si="4"/>
        <v>243.73514169040743</v>
      </c>
      <c r="L67" s="17">
        <f t="shared" si="4"/>
        <v>244.09021302136779</v>
      </c>
      <c r="M67" s="17">
        <f t="shared" si="4"/>
        <v>244.50338213798938</v>
      </c>
      <c r="N67" s="17">
        <f t="shared" si="4"/>
        <v>244.87302342909811</v>
      </c>
      <c r="O67" s="2">
        <v>80.83221067353773</v>
      </c>
    </row>
    <row r="68" spans="1:15" x14ac:dyDescent="0.2">
      <c r="A68" s="4" t="s">
        <v>452</v>
      </c>
      <c r="B68" s="24">
        <f t="shared" si="2"/>
        <v>0.20406961378150573</v>
      </c>
      <c r="C68" s="10">
        <v>1</v>
      </c>
      <c r="D68" s="15">
        <v>590</v>
      </c>
      <c r="E68" s="22">
        <f>VLOOKUP(D68,'[2]RAB Calculations 10yr'!$A:$J,10,FALSE)</f>
        <v>193.24504533877752</v>
      </c>
      <c r="F68" s="11">
        <v>0</v>
      </c>
      <c r="G68" s="11">
        <v>0</v>
      </c>
      <c r="H68" s="11">
        <f>VLOOKUP(A68,'[1]Public Lighting Charges'!$A$8:$L$689,12,FALSE)</f>
        <v>49.546345321522004</v>
      </c>
      <c r="I68" s="23">
        <f t="shared" si="3"/>
        <v>242.79139066029953</v>
      </c>
      <c r="J68" s="17">
        <f t="shared" si="4"/>
        <v>255.39845822736081</v>
      </c>
      <c r="K68" s="17">
        <f t="shared" si="4"/>
        <v>255.61475210421307</v>
      </c>
      <c r="L68" s="17">
        <f t="shared" si="4"/>
        <v>255.96402246209951</v>
      </c>
      <c r="M68" s="17">
        <f t="shared" si="4"/>
        <v>256.37044143385867</v>
      </c>
      <c r="N68" s="17">
        <f t="shared" si="4"/>
        <v>256.73404371536628</v>
      </c>
      <c r="O68" s="2">
        <v>80.009303694371056</v>
      </c>
    </row>
    <row r="69" spans="1:15" x14ac:dyDescent="0.2">
      <c r="A69" s="4" t="s">
        <v>456</v>
      </c>
      <c r="B69" s="24">
        <f t="shared" si="2"/>
        <v>0.55499825595874275</v>
      </c>
      <c r="C69" s="10">
        <v>1</v>
      </c>
      <c r="D69" s="15">
        <v>610</v>
      </c>
      <c r="E69" s="22">
        <f>VLOOKUP(D69,'[2]RAB Calculations 10yr'!$A:$J,10,FALSE)</f>
        <v>37.747190610570783</v>
      </c>
      <c r="F69" s="11">
        <v>0</v>
      </c>
      <c r="G69" s="11">
        <v>0</v>
      </c>
      <c r="H69" s="11">
        <f>VLOOKUP(A69,'[1]Public Lighting Charges'!$A$8:$L$689,12,FALSE)</f>
        <v>47.077624384022002</v>
      </c>
      <c r="I69" s="23">
        <f t="shared" si="3"/>
        <v>84.824814994592785</v>
      </c>
      <c r="J69" s="17">
        <f t="shared" si="4"/>
        <v>96.803716519107184</v>
      </c>
      <c r="K69" s="17">
        <f t="shared" si="4"/>
        <v>97.009233229268887</v>
      </c>
      <c r="L69" s="17">
        <f t="shared" si="4"/>
        <v>97.341100667933603</v>
      </c>
      <c r="M69" s="17">
        <f t="shared" si="4"/>
        <v>97.72726920510533</v>
      </c>
      <c r="N69" s="17">
        <f t="shared" si="4"/>
        <v>98.072754457809836</v>
      </c>
      <c r="O69" s="2">
        <v>77.540582756871061</v>
      </c>
    </row>
    <row r="70" spans="1:15" x14ac:dyDescent="0.2">
      <c r="A70" s="4" t="s">
        <v>460</v>
      </c>
      <c r="B70" s="24">
        <f t="shared" si="2"/>
        <v>0.39645202897017484</v>
      </c>
      <c r="C70" s="10">
        <v>1</v>
      </c>
      <c r="D70" s="15">
        <v>760</v>
      </c>
      <c r="E70" s="22">
        <f>VLOOKUP(D70,'[2]RAB Calculations 10yr'!$A:$J,10,FALSE)</f>
        <v>79.89807894542804</v>
      </c>
      <c r="F70" s="11">
        <v>0</v>
      </c>
      <c r="G70" s="11">
        <v>0</v>
      </c>
      <c r="H70" s="11">
        <f>VLOOKUP(A70,'[1]Public Lighting Charges'!$A$8:$L$689,12,FALSE)</f>
        <v>52.482581384022005</v>
      </c>
      <c r="I70" s="23">
        <f t="shared" si="3"/>
        <v>132.38066032945005</v>
      </c>
      <c r="J70" s="17">
        <f t="shared" si="4"/>
        <v>145.73485316261446</v>
      </c>
      <c r="K70" s="17">
        <f t="shared" si="4"/>
        <v>145.96396513689024</v>
      </c>
      <c r="L70" s="17">
        <f t="shared" si="4"/>
        <v>146.33393409956244</v>
      </c>
      <c r="M70" s="17">
        <f t="shared" si="4"/>
        <v>146.76443844096124</v>
      </c>
      <c r="N70" s="17">
        <f t="shared" si="4"/>
        <v>147.14958867165552</v>
      </c>
      <c r="O70" s="2">
        <v>82.945539756871057</v>
      </c>
    </row>
    <row r="71" spans="1:15" x14ac:dyDescent="0.2">
      <c r="A71" s="4" t="s">
        <v>464</v>
      </c>
      <c r="B71" s="24">
        <f t="shared" si="2"/>
        <v>0.35319072695809312</v>
      </c>
      <c r="C71" s="10">
        <v>1</v>
      </c>
      <c r="D71" s="15">
        <v>930</v>
      </c>
      <c r="E71" s="22">
        <f>VLOOKUP(D71,'[2]RAB Calculations 10yr'!$A:$J,10,FALSE)</f>
        <v>92.813577408146188</v>
      </c>
      <c r="F71" s="11">
        <v>0</v>
      </c>
      <c r="G71" s="11">
        <v>0</v>
      </c>
      <c r="H71" s="11">
        <f>VLOOKUP(A71,'[1]Public Lighting Charges'!$A$8:$L$689,12,FALSE)</f>
        <v>50.680929050688668</v>
      </c>
      <c r="I71" s="23">
        <f t="shared" si="3"/>
        <v>143.49450645883485</v>
      </c>
      <c r="J71" s="17">
        <f t="shared" si="4"/>
        <v>156.39026885578258</v>
      </c>
      <c r="K71" s="17">
        <f t="shared" si="4"/>
        <v>156.61151574202034</v>
      </c>
      <c r="L71" s="17">
        <f t="shared" si="4"/>
        <v>156.96878419669008</v>
      </c>
      <c r="M71" s="17">
        <f t="shared" si="4"/>
        <v>157.38450993667982</v>
      </c>
      <c r="N71" s="17">
        <f t="shared" si="4"/>
        <v>157.7564385080442</v>
      </c>
      <c r="O71" s="2">
        <v>81.143887423537734</v>
      </c>
    </row>
    <row r="72" spans="1:15" x14ac:dyDescent="0.2">
      <c r="A72" s="4" t="s">
        <v>465</v>
      </c>
      <c r="B72" s="24">
        <f t="shared" si="2"/>
        <v>0.50845078241178587</v>
      </c>
      <c r="C72" s="10">
        <v>1</v>
      </c>
      <c r="D72" s="15">
        <v>960</v>
      </c>
      <c r="E72" s="22">
        <f>VLOOKUP(D72,'[2]RAB Calculations 10yr'!$A:$J,10,FALSE)</f>
        <v>45.512702964308474</v>
      </c>
      <c r="F72" s="11">
        <v>0</v>
      </c>
      <c r="G72" s="11">
        <v>0</v>
      </c>
      <c r="H72" s="11">
        <f>VLOOKUP(A72,'[1]Public Lighting Charges'!$A$8:$L$689,12,FALSE)</f>
        <v>47.077624384022002</v>
      </c>
      <c r="I72" s="23">
        <f t="shared" si="3"/>
        <v>92.590327348330476</v>
      </c>
      <c r="J72" s="17">
        <f t="shared" si="4"/>
        <v>104.56922887284487</v>
      </c>
      <c r="K72" s="17">
        <f t="shared" si="4"/>
        <v>104.77474558300658</v>
      </c>
      <c r="L72" s="17">
        <f t="shared" si="4"/>
        <v>105.10661302167129</v>
      </c>
      <c r="M72" s="17">
        <f t="shared" si="4"/>
        <v>105.49278155884301</v>
      </c>
      <c r="N72" s="17">
        <f t="shared" si="4"/>
        <v>105.83826681154753</v>
      </c>
      <c r="O72" s="2">
        <v>77.540582756871061</v>
      </c>
    </row>
    <row r="73" spans="1:15" x14ac:dyDescent="0.2">
      <c r="A73" s="4" t="s">
        <v>470</v>
      </c>
      <c r="B73" s="24">
        <f t="shared" si="2"/>
        <v>0.44521990191313376</v>
      </c>
      <c r="C73" s="10">
        <v>1</v>
      </c>
      <c r="D73" s="15">
        <v>1070</v>
      </c>
      <c r="E73" s="22">
        <f>VLOOKUP(D73,'[2]RAB Calculations 10yr'!$A:$J,10,FALSE)</f>
        <v>72.132566591690335</v>
      </c>
      <c r="F73" s="11">
        <v>0</v>
      </c>
      <c r="G73" s="11">
        <v>0</v>
      </c>
      <c r="H73" s="11">
        <f>VLOOKUP(A73,'[1]Public Lighting Charges'!$A$8:$L$689,12,FALSE)</f>
        <v>57.887538384022001</v>
      </c>
      <c r="I73" s="23">
        <f t="shared" si="3"/>
        <v>130.02010497571234</v>
      </c>
      <c r="J73" s="17">
        <f t="shared" ref="J73:N123" si="5">IF($C73=1,($H73*(1+J$6)*J$5)+$E73,$I73*(1+J$6)*J$5)</f>
        <v>144.74958911752674</v>
      </c>
      <c r="K73" s="17">
        <f t="shared" si="5"/>
        <v>145.00229635591666</v>
      </c>
      <c r="L73" s="17">
        <f t="shared" si="5"/>
        <v>145.41036684259632</v>
      </c>
      <c r="M73" s="17">
        <f t="shared" si="5"/>
        <v>145.88520698822219</v>
      </c>
      <c r="N73" s="17">
        <f t="shared" si="5"/>
        <v>146.31002219690623</v>
      </c>
      <c r="O73" s="2">
        <v>88.350496756871067</v>
      </c>
    </row>
    <row r="74" spans="1:15" x14ac:dyDescent="0.2">
      <c r="A74" s="4" t="s">
        <v>473</v>
      </c>
      <c r="B74" s="24">
        <f t="shared" ref="B74:B137" si="6">H74/I74</f>
        <v>0.36568078537363979</v>
      </c>
      <c r="C74" s="10">
        <v>1</v>
      </c>
      <c r="D74" s="15">
        <v>1120</v>
      </c>
      <c r="E74" s="22">
        <f>VLOOKUP(D74,'[2]RAB Calculations 10yr'!$A:$J,10,FALSE)</f>
        <v>98.791272813697006</v>
      </c>
      <c r="F74" s="11">
        <v>0</v>
      </c>
      <c r="G74" s="11">
        <v>0</v>
      </c>
      <c r="H74" s="11">
        <f>VLOOKUP(A74,'[1]Public Lighting Charges'!$A$8:$L$689,12,FALSE)</f>
        <v>56.952508134022004</v>
      </c>
      <c r="I74" s="23">
        <f t="shared" ref="I74:I137" si="7">SUM(E74:H74)</f>
        <v>155.74378094771902</v>
      </c>
      <c r="J74" s="17">
        <f t="shared" si="5"/>
        <v>170.23534664242089</v>
      </c>
      <c r="K74" s="17">
        <f t="shared" si="5"/>
        <v>170.48397201934489</v>
      </c>
      <c r="L74" s="17">
        <f t="shared" si="5"/>
        <v>170.8854511348965</v>
      </c>
      <c r="M74" s="17">
        <f t="shared" si="5"/>
        <v>171.3526214104179</v>
      </c>
      <c r="N74" s="17">
        <f t="shared" si="5"/>
        <v>171.770574778335</v>
      </c>
      <c r="O74" s="2">
        <v>87.415466506871056</v>
      </c>
    </row>
    <row r="75" spans="1:15" x14ac:dyDescent="0.2">
      <c r="A75" s="4" t="s">
        <v>476</v>
      </c>
      <c r="B75" s="24">
        <f t="shared" si="6"/>
        <v>0.36783255335360737</v>
      </c>
      <c r="C75" s="10">
        <v>1</v>
      </c>
      <c r="D75" s="15">
        <v>1160</v>
      </c>
      <c r="E75" s="22">
        <f>VLOOKUP(D75,'[2]RAB Calculations 10yr'!$A:$J,10,FALSE)</f>
        <v>90.198051163388996</v>
      </c>
      <c r="F75" s="11">
        <v>0</v>
      </c>
      <c r="G75" s="11">
        <v>0</v>
      </c>
      <c r="H75" s="11">
        <f>VLOOKUP(A75,'[1]Public Lighting Charges'!$A$8:$L$689,12,FALSE)</f>
        <v>52.482581384022005</v>
      </c>
      <c r="I75" s="23">
        <f t="shared" si="7"/>
        <v>142.68063254741099</v>
      </c>
      <c r="J75" s="17">
        <f t="shared" si="5"/>
        <v>156.0348253805754</v>
      </c>
      <c r="K75" s="17">
        <f t="shared" si="5"/>
        <v>156.26393735485121</v>
      </c>
      <c r="L75" s="17">
        <f t="shared" si="5"/>
        <v>156.63390631752338</v>
      </c>
      <c r="M75" s="17">
        <f t="shared" si="5"/>
        <v>157.06441065892221</v>
      </c>
      <c r="N75" s="17">
        <f t="shared" si="5"/>
        <v>157.44956088961646</v>
      </c>
      <c r="O75" s="2">
        <v>82.945539756871057</v>
      </c>
    </row>
    <row r="76" spans="1:15" x14ac:dyDescent="0.2">
      <c r="A76" s="4" t="s">
        <v>479</v>
      </c>
      <c r="B76" s="24">
        <f t="shared" si="6"/>
        <v>0.18810924552025174</v>
      </c>
      <c r="C76" s="10">
        <v>1</v>
      </c>
      <c r="D76" s="15">
        <v>1450</v>
      </c>
      <c r="E76" s="22">
        <f>VLOOKUP(D76,'[2]RAB Calculations 10yr'!$A:$J,10,FALSE)</f>
        <v>213.8449897746994</v>
      </c>
      <c r="F76" s="11">
        <v>0</v>
      </c>
      <c r="G76" s="11">
        <v>0</v>
      </c>
      <c r="H76" s="11">
        <f>VLOOKUP(A76,'[1]Public Lighting Charges'!$A$8:$L$689,12,FALSE)</f>
        <v>49.546345321522004</v>
      </c>
      <c r="I76" s="23">
        <f t="shared" si="7"/>
        <v>263.39133509622138</v>
      </c>
      <c r="J76" s="17">
        <f t="shared" si="5"/>
        <v>275.99840266328266</v>
      </c>
      <c r="K76" s="17">
        <f t="shared" si="5"/>
        <v>276.21469654013492</v>
      </c>
      <c r="L76" s="17">
        <f t="shared" si="5"/>
        <v>276.56396689802142</v>
      </c>
      <c r="M76" s="17">
        <f t="shared" si="5"/>
        <v>276.97038586978056</v>
      </c>
      <c r="N76" s="17">
        <f t="shared" si="5"/>
        <v>277.33398815128817</v>
      </c>
      <c r="O76" s="2">
        <v>80.009303694371056</v>
      </c>
    </row>
    <row r="77" spans="1:15" x14ac:dyDescent="0.2">
      <c r="A77" s="4" t="s">
        <v>481</v>
      </c>
      <c r="B77" s="24">
        <f t="shared" si="6"/>
        <v>0.6275222920493535</v>
      </c>
      <c r="C77" s="10">
        <v>1</v>
      </c>
      <c r="D77" s="15">
        <v>60</v>
      </c>
      <c r="E77" s="22">
        <f>VLOOKUP(D77,'[2]RAB Calculations 10yr'!$A:$J,10,FALSE)</f>
        <v>32.597204501590319</v>
      </c>
      <c r="F77" s="11">
        <v>0</v>
      </c>
      <c r="G77" s="11">
        <v>0</v>
      </c>
      <c r="H77" s="11">
        <f>VLOOKUP(A77,'[1]Public Lighting Charges'!$A$8:$L$689,12,FALSE)</f>
        <v>54.917306584022</v>
      </c>
      <c r="I77" s="23">
        <f t="shared" si="7"/>
        <v>87.514511085612327</v>
      </c>
      <c r="J77" s="17">
        <f t="shared" si="5"/>
        <v>101.48821974591672</v>
      </c>
      <c r="K77" s="17">
        <f t="shared" si="5"/>
        <v>101.72796047896699</v>
      </c>
      <c r="L77" s="17">
        <f t="shared" si="5"/>
        <v>102.11509271244029</v>
      </c>
      <c r="M77" s="17">
        <f t="shared" si="5"/>
        <v>102.56556862804661</v>
      </c>
      <c r="N77" s="17">
        <f t="shared" si="5"/>
        <v>102.96858640541498</v>
      </c>
      <c r="O77" s="2">
        <v>76.886972271790043</v>
      </c>
    </row>
    <row r="78" spans="1:15" x14ac:dyDescent="0.2">
      <c r="A78" s="4" t="s">
        <v>485</v>
      </c>
      <c r="B78" s="24">
        <f t="shared" si="6"/>
        <v>0.49527028189102396</v>
      </c>
      <c r="C78" s="10">
        <v>1</v>
      </c>
      <c r="D78" s="15">
        <v>230</v>
      </c>
      <c r="E78" s="22">
        <f>VLOOKUP(D78,'[2]RAB Calculations 10yr'!$A:$J,10,FALSE)</f>
        <v>66.982580482709878</v>
      </c>
      <c r="F78" s="11">
        <v>0</v>
      </c>
      <c r="G78" s="11">
        <v>0</v>
      </c>
      <c r="H78" s="11">
        <f>VLOOKUP(A78,'[1]Public Lighting Charges'!$A$8:$L$689,12,FALSE)</f>
        <v>65.727220584022007</v>
      </c>
      <c r="I78" s="23">
        <f t="shared" si="7"/>
        <v>132.70980106673187</v>
      </c>
      <c r="J78" s="17">
        <f t="shared" si="5"/>
        <v>149.43409234433628</v>
      </c>
      <c r="K78" s="17">
        <f t="shared" si="5"/>
        <v>149.72102360561473</v>
      </c>
      <c r="L78" s="17">
        <f t="shared" si="5"/>
        <v>150.18435888710303</v>
      </c>
      <c r="M78" s="17">
        <f t="shared" si="5"/>
        <v>150.7235064111635</v>
      </c>
      <c r="N78" s="17">
        <f t="shared" si="5"/>
        <v>151.20585414451136</v>
      </c>
      <c r="O78" s="2">
        <v>87.696886271790049</v>
      </c>
    </row>
    <row r="79" spans="1:15" x14ac:dyDescent="0.2">
      <c r="A79" s="4" t="s">
        <v>489</v>
      </c>
      <c r="B79" s="24">
        <f t="shared" si="6"/>
        <v>0.40895517503652129</v>
      </c>
      <c r="C79" s="10">
        <v>1</v>
      </c>
      <c r="D79" s="15">
        <v>320</v>
      </c>
      <c r="E79" s="22">
        <f>VLOOKUP(D79,'[2]RAB Calculations 10yr'!$A:$J,10,FALSE)</f>
        <v>93.641286704716535</v>
      </c>
      <c r="F79" s="11">
        <v>0</v>
      </c>
      <c r="G79" s="11">
        <v>0</v>
      </c>
      <c r="H79" s="11">
        <f>VLOOKUP(A79,'[1]Public Lighting Charges'!$A$8:$L$689,12,FALSE)</f>
        <v>64.792190334021996</v>
      </c>
      <c r="I79" s="23">
        <f t="shared" si="7"/>
        <v>158.43347703873854</v>
      </c>
      <c r="J79" s="17">
        <f t="shared" si="5"/>
        <v>174.91984986923043</v>
      </c>
      <c r="K79" s="17">
        <f t="shared" si="5"/>
        <v>175.20269926904294</v>
      </c>
      <c r="L79" s="17">
        <f t="shared" si="5"/>
        <v>175.65944317940318</v>
      </c>
      <c r="M79" s="17">
        <f t="shared" si="5"/>
        <v>176.19092083335914</v>
      </c>
      <c r="N79" s="17">
        <f t="shared" si="5"/>
        <v>176.66640672594013</v>
      </c>
      <c r="O79" s="2">
        <v>86.761856021790038</v>
      </c>
    </row>
    <row r="80" spans="1:15" x14ac:dyDescent="0.2">
      <c r="A80" s="4" t="s">
        <v>226</v>
      </c>
      <c r="B80" s="24">
        <f t="shared" si="6"/>
        <v>0.35967908686772704</v>
      </c>
      <c r="C80" s="10">
        <v>1</v>
      </c>
      <c r="D80" s="15">
        <v>390</v>
      </c>
      <c r="E80" s="22">
        <f>VLOOKUP(D80,'[2]RAB Calculations 10yr'!$A:$J,10,FALSE)</f>
        <v>106.5567851674347</v>
      </c>
      <c r="F80" s="11">
        <v>0</v>
      </c>
      <c r="G80" s="11">
        <v>0</v>
      </c>
      <c r="H80" s="11">
        <f>VLOOKUP(A80,'[1]Public Lighting Charges'!$A$8:$L$689,12,FALSE)</f>
        <v>59.854748459021998</v>
      </c>
      <c r="I80" s="23">
        <f t="shared" si="7"/>
        <v>166.4115336264567</v>
      </c>
      <c r="J80" s="17">
        <f t="shared" si="5"/>
        <v>181.64157437185486</v>
      </c>
      <c r="K80" s="17">
        <f t="shared" si="5"/>
        <v>181.90286943828622</v>
      </c>
      <c r="L80" s="17">
        <f t="shared" si="5"/>
        <v>182.32480751020302</v>
      </c>
      <c r="M80" s="17">
        <f t="shared" si="5"/>
        <v>182.81578429498416</v>
      </c>
      <c r="N80" s="17">
        <f t="shared" si="5"/>
        <v>183.25503612995882</v>
      </c>
      <c r="O80" s="2">
        <v>81.824414146790048</v>
      </c>
    </row>
    <row r="81" spans="1:15" x14ac:dyDescent="0.2">
      <c r="A81" s="4" t="s">
        <v>493</v>
      </c>
      <c r="B81" s="24">
        <f t="shared" si="6"/>
        <v>0.22896613283664424</v>
      </c>
      <c r="C81" s="10">
        <v>1</v>
      </c>
      <c r="D81" s="15">
        <v>590</v>
      </c>
      <c r="E81" s="22">
        <f>VLOOKUP(D81,'[2]RAB Calculations 10yr'!$A:$J,10,FALSE)</f>
        <v>193.24504533877752</v>
      </c>
      <c r="F81" s="11">
        <v>0</v>
      </c>
      <c r="G81" s="11">
        <v>0</v>
      </c>
      <c r="H81" s="11">
        <f>VLOOKUP(A81,'[1]Public Lighting Charges'!$A$8:$L$689,12,FALSE)</f>
        <v>57.386027521522003</v>
      </c>
      <c r="I81" s="23">
        <f t="shared" si="7"/>
        <v>250.63107286029953</v>
      </c>
      <c r="J81" s="17">
        <f t="shared" si="5"/>
        <v>265.23294756315079</v>
      </c>
      <c r="K81" s="17">
        <f t="shared" si="5"/>
        <v>265.48346546289162</v>
      </c>
      <c r="L81" s="17">
        <f t="shared" si="5"/>
        <v>265.88800061558663</v>
      </c>
      <c r="M81" s="17">
        <f t="shared" si="5"/>
        <v>266.35872696578042</v>
      </c>
      <c r="N81" s="17">
        <f t="shared" si="5"/>
        <v>266.77986177195191</v>
      </c>
      <c r="O81" s="2">
        <v>79.355693209290038</v>
      </c>
    </row>
    <row r="82" spans="1:15" x14ac:dyDescent="0.2">
      <c r="A82" s="4" t="s">
        <v>227</v>
      </c>
      <c r="B82" s="24">
        <f t="shared" si="6"/>
        <v>0.54682168040214962</v>
      </c>
      <c r="C82" s="10">
        <v>1</v>
      </c>
      <c r="D82" s="15">
        <v>960</v>
      </c>
      <c r="E82" s="22">
        <f>VLOOKUP(D82,'[2]RAB Calculations 10yr'!$A:$J,10,FALSE)</f>
        <v>45.512702964308474</v>
      </c>
      <c r="F82" s="11">
        <v>0</v>
      </c>
      <c r="G82" s="11">
        <v>0</v>
      </c>
      <c r="H82" s="11">
        <f>VLOOKUP(A82,'[1]Public Lighting Charges'!$A$8:$L$689,12,FALSE)</f>
        <v>54.917306584022</v>
      </c>
      <c r="I82" s="23">
        <f t="shared" si="7"/>
        <v>100.43000954833047</v>
      </c>
      <c r="J82" s="17">
        <f t="shared" si="5"/>
        <v>114.40371820863487</v>
      </c>
      <c r="K82" s="17">
        <f t="shared" si="5"/>
        <v>114.64345894168514</v>
      </c>
      <c r="L82" s="17">
        <f t="shared" si="5"/>
        <v>115.03059117515845</v>
      </c>
      <c r="M82" s="17">
        <f t="shared" si="5"/>
        <v>115.48106709076477</v>
      </c>
      <c r="N82" s="17">
        <f t="shared" si="5"/>
        <v>115.88408486813314</v>
      </c>
      <c r="O82" s="2">
        <v>76.886972271790043</v>
      </c>
    </row>
    <row r="83" spans="1:15" x14ac:dyDescent="0.2">
      <c r="A83" s="4" t="s">
        <v>497</v>
      </c>
      <c r="B83" s="24">
        <f t="shared" si="6"/>
        <v>0.39608031941170857</v>
      </c>
      <c r="C83" s="10">
        <v>1</v>
      </c>
      <c r="D83" s="15">
        <v>1120</v>
      </c>
      <c r="E83" s="22">
        <f>VLOOKUP(D83,'[2]RAB Calculations 10yr'!$A:$J,10,FALSE)</f>
        <v>98.791272813697006</v>
      </c>
      <c r="F83" s="11">
        <v>0</v>
      </c>
      <c r="G83" s="11">
        <v>0</v>
      </c>
      <c r="H83" s="11">
        <f>VLOOKUP(A83,'[1]Public Lighting Charges'!$A$8:$L$689,12,FALSE)</f>
        <v>64.792190334021996</v>
      </c>
      <c r="I83" s="23">
        <f t="shared" si="7"/>
        <v>163.58346314771899</v>
      </c>
      <c r="J83" s="17">
        <f t="shared" si="5"/>
        <v>180.0698359782109</v>
      </c>
      <c r="K83" s="17">
        <f t="shared" si="5"/>
        <v>180.35268537802341</v>
      </c>
      <c r="L83" s="17">
        <f t="shared" si="5"/>
        <v>180.80942928838363</v>
      </c>
      <c r="M83" s="17">
        <f t="shared" si="5"/>
        <v>181.34090694233964</v>
      </c>
      <c r="N83" s="17">
        <f t="shared" si="5"/>
        <v>181.81639283492058</v>
      </c>
      <c r="O83" s="2">
        <v>86.761856021790038</v>
      </c>
    </row>
    <row r="84" spans="1:15" x14ac:dyDescent="0.2">
      <c r="A84" s="4" t="s">
        <v>228</v>
      </c>
      <c r="B84" s="24">
        <f t="shared" si="6"/>
        <v>0.21157619837722544</v>
      </c>
      <c r="C84" s="10">
        <v>1</v>
      </c>
      <c r="D84" s="15">
        <v>1450</v>
      </c>
      <c r="E84" s="22">
        <f>VLOOKUP(D84,'[2]RAB Calculations 10yr'!$A:$J,10,FALSE)</f>
        <v>213.8449897746994</v>
      </c>
      <c r="F84" s="11">
        <v>0</v>
      </c>
      <c r="G84" s="11">
        <v>0</v>
      </c>
      <c r="H84" s="11">
        <f>VLOOKUP(A84,'[1]Public Lighting Charges'!$A$8:$L$689,12,FALSE)</f>
        <v>57.386027521522003</v>
      </c>
      <c r="I84" s="23">
        <f t="shared" si="7"/>
        <v>271.23101729622141</v>
      </c>
      <c r="J84" s="17">
        <f t="shared" si="5"/>
        <v>285.83289199907267</v>
      </c>
      <c r="K84" s="17">
        <f t="shared" si="5"/>
        <v>286.0834098988135</v>
      </c>
      <c r="L84" s="17">
        <f t="shared" si="5"/>
        <v>286.48794505150852</v>
      </c>
      <c r="M84" s="17">
        <f t="shared" si="5"/>
        <v>286.9586714017023</v>
      </c>
      <c r="N84" s="17">
        <f t="shared" si="5"/>
        <v>287.3798062078738</v>
      </c>
      <c r="O84" s="2">
        <v>79.355693209290038</v>
      </c>
    </row>
    <row r="85" spans="1:15" x14ac:dyDescent="0.2">
      <c r="A85" s="4" t="s">
        <v>129</v>
      </c>
      <c r="B85" s="24">
        <f t="shared" si="6"/>
        <v>0.56466389176786547</v>
      </c>
      <c r="C85" s="10">
        <v>1</v>
      </c>
      <c r="D85" s="15">
        <v>70</v>
      </c>
      <c r="E85" s="22">
        <f>VLOOKUP(D85,'[2]RAB Calculations 10yr'!$A:$J,10,FALSE)</f>
        <v>36.295201593268779</v>
      </c>
      <c r="F85" s="11">
        <v>0</v>
      </c>
      <c r="G85" s="11">
        <v>0</v>
      </c>
      <c r="H85" s="11">
        <f>VLOOKUP(A85,'[1]Public Lighting Charges'!$A$8:$L$689,12,FALSE)</f>
        <v>47.077624384022002</v>
      </c>
      <c r="I85" s="23">
        <f t="shared" si="7"/>
        <v>83.372825977290773</v>
      </c>
      <c r="J85" s="17">
        <f t="shared" si="5"/>
        <v>95.351727501805186</v>
      </c>
      <c r="K85" s="17">
        <f t="shared" si="5"/>
        <v>95.557244211966889</v>
      </c>
      <c r="L85" s="17">
        <f t="shared" si="5"/>
        <v>95.889111650631605</v>
      </c>
      <c r="M85" s="17">
        <f t="shared" si="5"/>
        <v>96.275280187803318</v>
      </c>
      <c r="N85" s="17">
        <f t="shared" si="5"/>
        <v>96.620765440507824</v>
      </c>
      <c r="O85" s="2">
        <v>77.505486271894981</v>
      </c>
    </row>
    <row r="86" spans="1:15" x14ac:dyDescent="0.2">
      <c r="A86" s="4" t="s">
        <v>130</v>
      </c>
      <c r="B86" s="24">
        <f t="shared" si="6"/>
        <v>0.36912208628509952</v>
      </c>
      <c r="C86" s="10">
        <v>1</v>
      </c>
      <c r="D86" s="15">
        <v>330</v>
      </c>
      <c r="E86" s="22">
        <f>VLOOKUP(D86,'[2]RAB Calculations 10yr'!$A:$J,10,FALSE)</f>
        <v>97.339283796394994</v>
      </c>
      <c r="F86" s="11">
        <v>0</v>
      </c>
      <c r="G86" s="11">
        <v>0</v>
      </c>
      <c r="H86" s="11">
        <f>VLOOKUP(A86,'[1]Public Lighting Charges'!$A$8:$L$689,12,FALSE)</f>
        <v>56.952508134022004</v>
      </c>
      <c r="I86" s="23">
        <f t="shared" si="7"/>
        <v>154.29179193041699</v>
      </c>
      <c r="J86" s="17">
        <f t="shared" si="5"/>
        <v>168.7833576251189</v>
      </c>
      <c r="K86" s="17">
        <f t="shared" si="5"/>
        <v>169.03198300204286</v>
      </c>
      <c r="L86" s="17">
        <f t="shared" si="5"/>
        <v>169.4334621175945</v>
      </c>
      <c r="M86" s="17">
        <f t="shared" si="5"/>
        <v>169.90063239311587</v>
      </c>
      <c r="N86" s="17">
        <f t="shared" si="5"/>
        <v>170.31858576103298</v>
      </c>
      <c r="O86" s="2">
        <v>87.380370021894976</v>
      </c>
    </row>
    <row r="87" spans="1:15" x14ac:dyDescent="0.2">
      <c r="A87" s="4" t="s">
        <v>131</v>
      </c>
      <c r="B87" s="24">
        <f t="shared" si="6"/>
        <v>0.31340447945144839</v>
      </c>
      <c r="C87" s="10">
        <v>1</v>
      </c>
      <c r="D87" s="15">
        <v>400</v>
      </c>
      <c r="E87" s="22">
        <f>VLOOKUP(D87,'[2]RAB Calculations 10yr'!$A:$J,10,FALSE)</f>
        <v>113.95277935079164</v>
      </c>
      <c r="F87" s="11">
        <v>0</v>
      </c>
      <c r="G87" s="11">
        <v>0</v>
      </c>
      <c r="H87" s="11">
        <f>VLOOKUP(A87,'[1]Public Lighting Charges'!$A$8:$L$689,12,FALSE)</f>
        <v>52.015066259021999</v>
      </c>
      <c r="I87" s="23">
        <f t="shared" si="7"/>
        <v>165.96784560981365</v>
      </c>
      <c r="J87" s="17">
        <f t="shared" si="5"/>
        <v>179.2030792194218</v>
      </c>
      <c r="K87" s="17">
        <f t="shared" si="5"/>
        <v>179.43015026296462</v>
      </c>
      <c r="L87" s="17">
        <f t="shared" si="5"/>
        <v>179.79682354007281</v>
      </c>
      <c r="M87" s="17">
        <f t="shared" si="5"/>
        <v>180.22349294641936</v>
      </c>
      <c r="N87" s="17">
        <f t="shared" si="5"/>
        <v>180.60521225673017</v>
      </c>
      <c r="O87" s="2">
        <v>82.442928146894985</v>
      </c>
    </row>
    <row r="88" spans="1:15" x14ac:dyDescent="0.2">
      <c r="A88" s="4" t="s">
        <v>132</v>
      </c>
      <c r="B88" s="24">
        <f t="shared" si="6"/>
        <v>0.47084064762900874</v>
      </c>
      <c r="C88" s="10">
        <v>1</v>
      </c>
      <c r="D88" s="15">
        <v>1030</v>
      </c>
      <c r="E88" s="22">
        <f>VLOOKUP(D88,'[2]RAB Calculations 10yr'!$A:$J,10,FALSE)</f>
        <v>52.908697147665407</v>
      </c>
      <c r="F88" s="11">
        <v>0</v>
      </c>
      <c r="G88" s="11">
        <v>0</v>
      </c>
      <c r="H88" s="11">
        <f>VLOOKUP(A88,'[1]Public Lighting Charges'!$A$8:$L$689,12,FALSE)</f>
        <v>47.077624384022002</v>
      </c>
      <c r="I88" s="23">
        <f t="shared" si="7"/>
        <v>99.986321531687409</v>
      </c>
      <c r="J88" s="17">
        <f t="shared" si="5"/>
        <v>111.96522305620181</v>
      </c>
      <c r="K88" s="17">
        <f t="shared" si="5"/>
        <v>112.17073976636351</v>
      </c>
      <c r="L88" s="17">
        <f t="shared" si="5"/>
        <v>112.50260720502823</v>
      </c>
      <c r="M88" s="17">
        <f t="shared" si="5"/>
        <v>112.88877574219995</v>
      </c>
      <c r="N88" s="17">
        <f t="shared" si="5"/>
        <v>113.23426099490446</v>
      </c>
      <c r="O88" s="2">
        <v>77.505486271894981</v>
      </c>
    </row>
    <row r="89" spans="1:15" x14ac:dyDescent="0.2">
      <c r="A89" s="4" t="s">
        <v>116</v>
      </c>
      <c r="B89" s="24">
        <f t="shared" si="6"/>
        <v>0.57678615145852152</v>
      </c>
      <c r="C89" s="10">
        <v>1</v>
      </c>
      <c r="D89" s="15">
        <v>70</v>
      </c>
      <c r="E89" s="22">
        <f>VLOOKUP(D89,'[2]RAB Calculations 10yr'!$A:$J,10,FALSE)</f>
        <v>36.295201593268779</v>
      </c>
      <c r="F89" s="11">
        <v>0</v>
      </c>
      <c r="G89" s="11">
        <v>0</v>
      </c>
      <c r="H89" s="11">
        <f>VLOOKUP(A89,'[1]Public Lighting Charges'!$A$8:$L$689,12,FALSE)</f>
        <v>49.465700887481553</v>
      </c>
      <c r="I89" s="23">
        <f t="shared" si="7"/>
        <v>85.760902480750332</v>
      </c>
      <c r="J89" s="17">
        <f t="shared" si="5"/>
        <v>98.347450071570009</v>
      </c>
      <c r="K89" s="17">
        <f t="shared" si="5"/>
        <v>98.56339189627451</v>
      </c>
      <c r="L89" s="17">
        <f t="shared" si="5"/>
        <v>98.912093761971335</v>
      </c>
      <c r="M89" s="17">
        <f t="shared" si="5"/>
        <v>99.317851223224537</v>
      </c>
      <c r="N89" s="17">
        <f t="shared" si="5"/>
        <v>99.680861685093078</v>
      </c>
      <c r="O89" s="2">
        <v>81.000524735731858</v>
      </c>
    </row>
    <row r="90" spans="1:15" x14ac:dyDescent="0.2">
      <c r="A90" s="4" t="s">
        <v>133</v>
      </c>
      <c r="B90" s="24">
        <f t="shared" si="6"/>
        <v>0.46027311694352924</v>
      </c>
      <c r="C90" s="10">
        <v>1</v>
      </c>
      <c r="D90" s="15">
        <v>240</v>
      </c>
      <c r="E90" s="22">
        <f>VLOOKUP(D90,'[2]RAB Calculations 10yr'!$A:$J,10,FALSE)</f>
        <v>70.680577574388337</v>
      </c>
      <c r="F90" s="11">
        <v>0</v>
      </c>
      <c r="G90" s="11">
        <v>0</v>
      </c>
      <c r="H90" s="11">
        <f>VLOOKUP(A90,'[1]Public Lighting Charges'!$A$8:$L$689,12,FALSE)</f>
        <v>60.275614887481552</v>
      </c>
      <c r="I90" s="23">
        <f t="shared" si="7"/>
        <v>130.95619246186988</v>
      </c>
      <c r="J90" s="17">
        <f t="shared" si="5"/>
        <v>146.29332266998955</v>
      </c>
      <c r="K90" s="17">
        <f t="shared" si="5"/>
        <v>146.55645502292225</v>
      </c>
      <c r="L90" s="17">
        <f t="shared" si="5"/>
        <v>146.98135993663408</v>
      </c>
      <c r="M90" s="17">
        <f t="shared" si="5"/>
        <v>147.47578900634142</v>
      </c>
      <c r="N90" s="17">
        <f t="shared" si="5"/>
        <v>147.91812942418946</v>
      </c>
      <c r="O90" s="2">
        <v>91.810438735731864</v>
      </c>
    </row>
    <row r="91" spans="1:15" x14ac:dyDescent="0.2">
      <c r="A91" s="4" t="s">
        <v>126</v>
      </c>
      <c r="B91" s="24">
        <f t="shared" si="6"/>
        <v>0.3787377742311866</v>
      </c>
      <c r="C91" s="10">
        <v>1</v>
      </c>
      <c r="D91" s="15">
        <v>330</v>
      </c>
      <c r="E91" s="22">
        <f>VLOOKUP(D91,'[2]RAB Calculations 10yr'!$A:$J,10,FALSE)</f>
        <v>97.339283796394994</v>
      </c>
      <c r="F91" s="11">
        <v>0</v>
      </c>
      <c r="G91" s="11">
        <v>0</v>
      </c>
      <c r="H91" s="11">
        <f>VLOOKUP(A91,'[1]Public Lighting Charges'!$A$8:$L$689,12,FALSE)</f>
        <v>59.340584637481555</v>
      </c>
      <c r="I91" s="23">
        <f t="shared" si="7"/>
        <v>156.67986843387655</v>
      </c>
      <c r="J91" s="17">
        <f t="shared" si="5"/>
        <v>171.77908019488373</v>
      </c>
      <c r="K91" s="17">
        <f t="shared" si="5"/>
        <v>172.03813068635048</v>
      </c>
      <c r="L91" s="17">
        <f t="shared" si="5"/>
        <v>172.45644422893423</v>
      </c>
      <c r="M91" s="17">
        <f t="shared" si="5"/>
        <v>172.94320342853712</v>
      </c>
      <c r="N91" s="17">
        <f t="shared" si="5"/>
        <v>173.37868200561823</v>
      </c>
      <c r="O91" s="2">
        <v>90.875408485731853</v>
      </c>
    </row>
    <row r="92" spans="1:15" x14ac:dyDescent="0.2">
      <c r="A92" s="4" t="s">
        <v>117</v>
      </c>
      <c r="B92" s="24">
        <f t="shared" si="6"/>
        <v>0.58599569329518031</v>
      </c>
      <c r="C92" s="10">
        <v>1</v>
      </c>
      <c r="D92" s="15">
        <v>620</v>
      </c>
      <c r="E92" s="22">
        <f>VLOOKUP(D92,'[2]RAB Calculations 10yr'!$A:$J,10,FALSE)</f>
        <v>34.947378344082821</v>
      </c>
      <c r="F92" s="11">
        <v>0</v>
      </c>
      <c r="G92" s="11">
        <v>0</v>
      </c>
      <c r="H92" s="11">
        <f>VLOOKUP(A92,'[1]Public Lighting Charges'!$A$8:$L$689,12,FALSE)</f>
        <v>49.465700887481553</v>
      </c>
      <c r="I92" s="23">
        <f t="shared" si="7"/>
        <v>84.413079231564382</v>
      </c>
      <c r="J92" s="17">
        <f t="shared" si="5"/>
        <v>96.999626822384045</v>
      </c>
      <c r="K92" s="17">
        <f t="shared" si="5"/>
        <v>97.215568647088546</v>
      </c>
      <c r="L92" s="17">
        <f t="shared" si="5"/>
        <v>97.564270512785384</v>
      </c>
      <c r="M92" s="17">
        <f t="shared" si="5"/>
        <v>97.970027974038572</v>
      </c>
      <c r="N92" s="17">
        <f t="shared" si="5"/>
        <v>98.333038435907127</v>
      </c>
      <c r="O92" s="2">
        <v>81.000524735731858</v>
      </c>
    </row>
    <row r="93" spans="1:15" x14ac:dyDescent="0.2">
      <c r="A93" s="4" t="s">
        <v>134</v>
      </c>
      <c r="B93" s="24">
        <f t="shared" si="6"/>
        <v>0.38596533398430061</v>
      </c>
      <c r="C93" s="10">
        <v>1</v>
      </c>
      <c r="D93" s="15">
        <v>770</v>
      </c>
      <c r="E93" s="22">
        <f>VLOOKUP(D93,'[2]RAB Calculations 10yr'!$A:$J,10,FALSE)</f>
        <v>87.294073128784959</v>
      </c>
      <c r="F93" s="11">
        <v>0</v>
      </c>
      <c r="G93" s="11">
        <v>0</v>
      </c>
      <c r="H93" s="11">
        <f>VLOOKUP(A93,'[1]Public Lighting Charges'!$A$8:$L$689,12,FALSE)</f>
        <v>54.870657887481556</v>
      </c>
      <c r="I93" s="23">
        <f t="shared" si="7"/>
        <v>142.1647310162665</v>
      </c>
      <c r="J93" s="17">
        <f t="shared" si="5"/>
        <v>156.12656991573618</v>
      </c>
      <c r="K93" s="17">
        <f t="shared" si="5"/>
        <v>156.36610700455481</v>
      </c>
      <c r="L93" s="17">
        <f t="shared" si="5"/>
        <v>156.75291039425912</v>
      </c>
      <c r="M93" s="17">
        <f t="shared" si="5"/>
        <v>157.20300365973941</v>
      </c>
      <c r="N93" s="17">
        <f t="shared" si="5"/>
        <v>157.60567909959769</v>
      </c>
      <c r="O93" s="2">
        <v>86.405481735731854</v>
      </c>
    </row>
    <row r="94" spans="1:15" x14ac:dyDescent="0.2">
      <c r="A94" s="4" t="s">
        <v>499</v>
      </c>
      <c r="B94" s="24">
        <f t="shared" si="6"/>
        <v>0.57758310398818358</v>
      </c>
      <c r="C94" s="10">
        <v>1</v>
      </c>
      <c r="D94" s="15">
        <v>70</v>
      </c>
      <c r="E94" s="22">
        <f>VLOOKUP(D94,'[2]RAB Calculations 10yr'!$A:$J,10,FALSE)</f>
        <v>36.295201593268779</v>
      </c>
      <c r="F94" s="11">
        <v>0</v>
      </c>
      <c r="G94" s="11">
        <v>0</v>
      </c>
      <c r="H94" s="11">
        <f>VLOOKUP(A94,'[1]Public Lighting Charges'!$A$8:$L$689,12,FALSE)</f>
        <v>49.627501631778074</v>
      </c>
      <c r="I94" s="23">
        <f t="shared" si="7"/>
        <v>85.92270322504686</v>
      </c>
      <c r="J94" s="17">
        <f t="shared" si="5"/>
        <v>98.55042101525278</v>
      </c>
      <c r="K94" s="17">
        <f t="shared" si="5"/>
        <v>98.767069178841297</v>
      </c>
      <c r="L94" s="17">
        <f t="shared" si="5"/>
        <v>99.116911637320499</v>
      </c>
      <c r="M94" s="17">
        <f t="shared" si="5"/>
        <v>99.523996318405963</v>
      </c>
      <c r="N94" s="17">
        <f t="shared" si="5"/>
        <v>99.888194176022751</v>
      </c>
      <c r="O94" s="2">
        <v>81.212770437278934</v>
      </c>
    </row>
    <row r="95" spans="1:15" x14ac:dyDescent="0.2">
      <c r="A95" s="4" t="s">
        <v>503</v>
      </c>
      <c r="B95" s="24">
        <f t="shared" si="6"/>
        <v>0.46093914461265362</v>
      </c>
      <c r="C95" s="10">
        <v>1</v>
      </c>
      <c r="D95" s="15">
        <v>240</v>
      </c>
      <c r="E95" s="22">
        <f>VLOOKUP(D95,'[2]RAB Calculations 10yr'!$A:$J,10,FALSE)</f>
        <v>70.680577574388337</v>
      </c>
      <c r="F95" s="11">
        <v>0</v>
      </c>
      <c r="G95" s="11">
        <v>0</v>
      </c>
      <c r="H95" s="11">
        <f>VLOOKUP(A95,'[1]Public Lighting Charges'!$A$8:$L$689,12,FALSE)</f>
        <v>60.437415631778073</v>
      </c>
      <c r="I95" s="23">
        <f t="shared" si="7"/>
        <v>131.1179932061664</v>
      </c>
      <c r="J95" s="17">
        <f t="shared" si="5"/>
        <v>146.49629361367232</v>
      </c>
      <c r="K95" s="17">
        <f t="shared" si="5"/>
        <v>146.76013230548904</v>
      </c>
      <c r="L95" s="17">
        <f t="shared" si="5"/>
        <v>147.18617781198321</v>
      </c>
      <c r="M95" s="17">
        <f t="shared" si="5"/>
        <v>147.68193410152284</v>
      </c>
      <c r="N95" s="17">
        <f t="shared" si="5"/>
        <v>148.12546191511913</v>
      </c>
      <c r="O95" s="2">
        <v>92.02268443727894</v>
      </c>
    </row>
    <row r="96" spans="1:15" x14ac:dyDescent="0.2">
      <c r="A96" s="4" t="s">
        <v>508</v>
      </c>
      <c r="B96" s="24">
        <f t="shared" si="6"/>
        <v>0.37937867974474954</v>
      </c>
      <c r="C96" s="10">
        <v>1</v>
      </c>
      <c r="D96" s="15">
        <v>330</v>
      </c>
      <c r="E96" s="22">
        <f>VLOOKUP(D96,'[2]RAB Calculations 10yr'!$A:$J,10,FALSE)</f>
        <v>97.339283796394994</v>
      </c>
      <c r="F96" s="11">
        <v>0</v>
      </c>
      <c r="G96" s="11">
        <v>0</v>
      </c>
      <c r="H96" s="11">
        <f>VLOOKUP(A96,'[1]Public Lighting Charges'!$A$8:$L$689,12,FALSE)</f>
        <v>59.502385381778076</v>
      </c>
      <c r="I96" s="23">
        <f t="shared" si="7"/>
        <v>156.84166917817308</v>
      </c>
      <c r="J96" s="17">
        <f t="shared" si="5"/>
        <v>171.9820511385665</v>
      </c>
      <c r="K96" s="17">
        <f t="shared" si="5"/>
        <v>172.24180796891727</v>
      </c>
      <c r="L96" s="17">
        <f t="shared" si="5"/>
        <v>172.66126210428337</v>
      </c>
      <c r="M96" s="17">
        <f t="shared" si="5"/>
        <v>173.14934852371852</v>
      </c>
      <c r="N96" s="17">
        <f t="shared" si="5"/>
        <v>173.58601449654788</v>
      </c>
      <c r="O96" s="2">
        <v>91.087654187278929</v>
      </c>
    </row>
    <row r="97" spans="1:15" x14ac:dyDescent="0.2">
      <c r="A97" s="4" t="s">
        <v>512</v>
      </c>
      <c r="B97" s="24">
        <f t="shared" si="6"/>
        <v>0.32379350125028733</v>
      </c>
      <c r="C97" s="10">
        <v>1</v>
      </c>
      <c r="D97" s="15">
        <v>400</v>
      </c>
      <c r="E97" s="22">
        <f>VLOOKUP(D97,'[2]RAB Calculations 10yr'!$A:$J,10,FALSE)</f>
        <v>113.95277935079164</v>
      </c>
      <c r="F97" s="11">
        <v>0</v>
      </c>
      <c r="G97" s="11">
        <v>0</v>
      </c>
      <c r="H97" s="11">
        <f>VLOOKUP(A97,'[1]Public Lighting Charges'!$A$8:$L$689,12,FALSE)</f>
        <v>54.564943506778071</v>
      </c>
      <c r="I97" s="23">
        <f t="shared" si="7"/>
        <v>168.51772285756971</v>
      </c>
      <c r="J97" s="17">
        <f t="shared" si="5"/>
        <v>182.4017727328694</v>
      </c>
      <c r="K97" s="17">
        <f t="shared" si="5"/>
        <v>182.63997522983902</v>
      </c>
      <c r="L97" s="17">
        <f t="shared" si="5"/>
        <v>183.0246235267617</v>
      </c>
      <c r="M97" s="17">
        <f t="shared" si="5"/>
        <v>183.472209077022</v>
      </c>
      <c r="N97" s="17">
        <f t="shared" si="5"/>
        <v>183.87264099224507</v>
      </c>
      <c r="O97" s="2">
        <v>86.150212312278938</v>
      </c>
    </row>
    <row r="98" spans="1:15" x14ac:dyDescent="0.2">
      <c r="A98" s="4" t="s">
        <v>518</v>
      </c>
      <c r="B98" s="24">
        <f t="shared" si="6"/>
        <v>0.20026744490620102</v>
      </c>
      <c r="C98" s="10">
        <v>1</v>
      </c>
      <c r="D98" s="15">
        <v>600</v>
      </c>
      <c r="E98" s="22">
        <f>VLOOKUP(D98,'[2]RAB Calculations 10yr'!$A:$J,10,FALSE)</f>
        <v>208.03703370549141</v>
      </c>
      <c r="F98" s="11">
        <v>0</v>
      </c>
      <c r="G98" s="11">
        <v>0</v>
      </c>
      <c r="H98" s="11">
        <f>VLOOKUP(A98,'[1]Public Lighting Charges'!$A$8:$L$689,12,FALSE)</f>
        <v>52.096222569278076</v>
      </c>
      <c r="I98" s="23">
        <f t="shared" si="7"/>
        <v>260.13325627476951</v>
      </c>
      <c r="J98" s="17">
        <f t="shared" si="5"/>
        <v>273.38914010752228</v>
      </c>
      <c r="K98" s="17">
        <f t="shared" si="5"/>
        <v>273.61656543780134</v>
      </c>
      <c r="L98" s="17">
        <f t="shared" si="5"/>
        <v>273.9838108155023</v>
      </c>
      <c r="M98" s="17">
        <f t="shared" si="5"/>
        <v>274.41114593117516</v>
      </c>
      <c r="N98" s="17">
        <f t="shared" si="5"/>
        <v>274.79346081759513</v>
      </c>
      <c r="O98" s="2">
        <v>83.681491374778929</v>
      </c>
    </row>
    <row r="99" spans="1:15" x14ac:dyDescent="0.2">
      <c r="A99" s="4" t="s">
        <v>520</v>
      </c>
      <c r="B99" s="24">
        <f t="shared" si="6"/>
        <v>0.58678772758462805</v>
      </c>
      <c r="C99" s="10">
        <v>1</v>
      </c>
      <c r="D99" s="15">
        <v>620</v>
      </c>
      <c r="E99" s="22">
        <f>VLOOKUP(D99,'[2]RAB Calculations 10yr'!$A:$J,10,FALSE)</f>
        <v>34.947378344082821</v>
      </c>
      <c r="F99" s="11">
        <v>0</v>
      </c>
      <c r="G99" s="11">
        <v>0</v>
      </c>
      <c r="H99" s="11">
        <f>VLOOKUP(A99,'[1]Public Lighting Charges'!$A$8:$L$689,12,FALSE)</f>
        <v>49.627501631778074</v>
      </c>
      <c r="I99" s="23">
        <f t="shared" si="7"/>
        <v>84.574879975860895</v>
      </c>
      <c r="J99" s="17">
        <f t="shared" si="5"/>
        <v>97.202597766066816</v>
      </c>
      <c r="K99" s="17">
        <f t="shared" si="5"/>
        <v>97.419245929655332</v>
      </c>
      <c r="L99" s="17">
        <f t="shared" si="5"/>
        <v>97.769088388134548</v>
      </c>
      <c r="M99" s="17">
        <f t="shared" si="5"/>
        <v>98.176173069219999</v>
      </c>
      <c r="N99" s="17">
        <f t="shared" si="5"/>
        <v>98.5403709268368</v>
      </c>
      <c r="O99" s="2">
        <v>81.212770437278934</v>
      </c>
    </row>
    <row r="100" spans="1:15" x14ac:dyDescent="0.2">
      <c r="A100" s="4" t="s">
        <v>523</v>
      </c>
      <c r="B100" s="24">
        <f t="shared" si="6"/>
        <v>0.4970675792344027</v>
      </c>
      <c r="C100" s="10">
        <v>1</v>
      </c>
      <c r="D100" s="15">
        <v>660</v>
      </c>
      <c r="E100" s="22">
        <f>VLOOKUP(D100,'[2]RAB Calculations 10yr'!$A:$J,10,FALSE)</f>
        <v>50.213050649293507</v>
      </c>
      <c r="F100" s="11">
        <v>0</v>
      </c>
      <c r="G100" s="11">
        <v>0</v>
      </c>
      <c r="H100" s="11">
        <f>VLOOKUP(A100,'[1]Public Lighting Charges'!$A$8:$L$689,12,FALSE)</f>
        <v>49.627501631778074</v>
      </c>
      <c r="I100" s="23">
        <f t="shared" si="7"/>
        <v>99.840552281071581</v>
      </c>
      <c r="J100" s="17">
        <f t="shared" si="5"/>
        <v>112.46827007127752</v>
      </c>
      <c r="K100" s="17">
        <f t="shared" si="5"/>
        <v>112.68491823486602</v>
      </c>
      <c r="L100" s="17">
        <f t="shared" si="5"/>
        <v>113.03476069334522</v>
      </c>
      <c r="M100" s="17">
        <f t="shared" si="5"/>
        <v>113.4418453744307</v>
      </c>
      <c r="N100" s="17">
        <f t="shared" si="5"/>
        <v>113.80604323204747</v>
      </c>
      <c r="O100" s="2">
        <v>81.212770437278934</v>
      </c>
    </row>
    <row r="101" spans="1:15" x14ac:dyDescent="0.2">
      <c r="A101" s="4" t="s">
        <v>525</v>
      </c>
      <c r="B101" s="24">
        <f t="shared" si="6"/>
        <v>0.38666338560374386</v>
      </c>
      <c r="C101" s="10">
        <v>1</v>
      </c>
      <c r="D101" s="15">
        <v>770</v>
      </c>
      <c r="E101" s="22">
        <f>VLOOKUP(D101,'[2]RAB Calculations 10yr'!$A:$J,10,FALSE)</f>
        <v>87.294073128784959</v>
      </c>
      <c r="F101" s="11">
        <v>0</v>
      </c>
      <c r="G101" s="11">
        <v>0</v>
      </c>
      <c r="H101" s="11">
        <f>VLOOKUP(A101,'[1]Public Lighting Charges'!$A$8:$L$689,12,FALSE)</f>
        <v>55.032458631778077</v>
      </c>
      <c r="I101" s="23">
        <f t="shared" si="7"/>
        <v>142.32653176056303</v>
      </c>
      <c r="J101" s="17">
        <f t="shared" si="5"/>
        <v>156.32954085941896</v>
      </c>
      <c r="K101" s="17">
        <f t="shared" si="5"/>
        <v>156.56978428712159</v>
      </c>
      <c r="L101" s="17">
        <f t="shared" si="5"/>
        <v>156.95772826960825</v>
      </c>
      <c r="M101" s="17">
        <f t="shared" si="5"/>
        <v>157.40914875492081</v>
      </c>
      <c r="N101" s="17">
        <f t="shared" si="5"/>
        <v>157.81301159052737</v>
      </c>
      <c r="O101" s="2">
        <v>86.61772743727893</v>
      </c>
    </row>
    <row r="102" spans="1:15" x14ac:dyDescent="0.2">
      <c r="A102" s="4" t="s">
        <v>527</v>
      </c>
      <c r="B102" s="24">
        <f t="shared" si="6"/>
        <v>0.36658728923478789</v>
      </c>
      <c r="C102" s="10">
        <v>1</v>
      </c>
      <c r="D102" s="15">
        <v>900</v>
      </c>
      <c r="E102" s="22">
        <f>VLOOKUP(D102,'[2]RAB Calculations 10yr'!$A:$J,10,FALSE)</f>
        <v>95.088563694589268</v>
      </c>
      <c r="F102" s="11">
        <v>0</v>
      </c>
      <c r="G102" s="11">
        <v>0</v>
      </c>
      <c r="H102" s="11">
        <f>VLOOKUP(A102,'[1]Public Lighting Charges'!$A$8:$L$689,12,FALSE)</f>
        <v>55.032458631778077</v>
      </c>
      <c r="I102" s="23">
        <f t="shared" si="7"/>
        <v>150.12102232636735</v>
      </c>
      <c r="J102" s="17">
        <f t="shared" si="5"/>
        <v>164.12403142522328</v>
      </c>
      <c r="K102" s="17">
        <f t="shared" si="5"/>
        <v>164.36427485292589</v>
      </c>
      <c r="L102" s="17">
        <f t="shared" si="5"/>
        <v>164.75221883541258</v>
      </c>
      <c r="M102" s="17">
        <f t="shared" si="5"/>
        <v>165.20363932072513</v>
      </c>
      <c r="N102" s="17">
        <f t="shared" si="5"/>
        <v>165.60750215633166</v>
      </c>
      <c r="O102" s="2">
        <v>86.61772743727893</v>
      </c>
    </row>
    <row r="103" spans="1:15" x14ac:dyDescent="0.2">
      <c r="A103" s="4" t="s">
        <v>528</v>
      </c>
      <c r="B103" s="24">
        <f t="shared" si="6"/>
        <v>0.48399981882035037</v>
      </c>
      <c r="C103" s="10">
        <v>1</v>
      </c>
      <c r="D103" s="15">
        <v>1030</v>
      </c>
      <c r="E103" s="22">
        <f>VLOOKUP(D103,'[2]RAB Calculations 10yr'!$A:$J,10,FALSE)</f>
        <v>52.908697147665407</v>
      </c>
      <c r="F103" s="11">
        <v>0</v>
      </c>
      <c r="G103" s="11">
        <v>0</v>
      </c>
      <c r="H103" s="11">
        <f>VLOOKUP(A103,'[1]Public Lighting Charges'!$A$8:$L$689,12,FALSE)</f>
        <v>49.627501631778074</v>
      </c>
      <c r="I103" s="23">
        <f t="shared" si="7"/>
        <v>102.53619877944348</v>
      </c>
      <c r="J103" s="17">
        <f t="shared" si="5"/>
        <v>115.16391656964942</v>
      </c>
      <c r="K103" s="17">
        <f t="shared" si="5"/>
        <v>115.38056473323792</v>
      </c>
      <c r="L103" s="17">
        <f t="shared" si="5"/>
        <v>115.73040719171712</v>
      </c>
      <c r="M103" s="17">
        <f t="shared" si="5"/>
        <v>116.1374918728026</v>
      </c>
      <c r="N103" s="17">
        <f t="shared" si="5"/>
        <v>116.50168973041937</v>
      </c>
      <c r="O103" s="2">
        <v>81.212770437278934</v>
      </c>
    </row>
    <row r="104" spans="1:15" x14ac:dyDescent="0.2">
      <c r="A104" s="4" t="s">
        <v>531</v>
      </c>
      <c r="B104" s="24">
        <f t="shared" si="6"/>
        <v>0.3995601785666269</v>
      </c>
      <c r="C104" s="10">
        <v>1</v>
      </c>
      <c r="D104" s="15">
        <v>1080</v>
      </c>
      <c r="E104" s="22">
        <f>VLOOKUP(D104,'[2]RAB Calculations 10yr'!$A:$J,10,FALSE)</f>
        <v>74.577822857290485</v>
      </c>
      <c r="F104" s="11">
        <v>0</v>
      </c>
      <c r="G104" s="11">
        <v>0</v>
      </c>
      <c r="H104" s="11">
        <f>VLOOKUP(A104,'[1]Public Lighting Charges'!$A$8:$L$689,12,FALSE)</f>
        <v>49.627501631778074</v>
      </c>
      <c r="I104" s="23">
        <f t="shared" si="7"/>
        <v>124.20532448906856</v>
      </c>
      <c r="J104" s="17">
        <f t="shared" si="5"/>
        <v>136.83304227927448</v>
      </c>
      <c r="K104" s="17">
        <f t="shared" si="5"/>
        <v>137.04969044286298</v>
      </c>
      <c r="L104" s="17">
        <f t="shared" si="5"/>
        <v>137.39953290134221</v>
      </c>
      <c r="M104" s="17">
        <f t="shared" si="5"/>
        <v>137.80661758242766</v>
      </c>
      <c r="N104" s="17">
        <f t="shared" si="5"/>
        <v>138.17081544004446</v>
      </c>
      <c r="O104" s="2">
        <v>81.212770437278934</v>
      </c>
    </row>
    <row r="105" spans="1:15" x14ac:dyDescent="0.2">
      <c r="A105" s="4" t="s">
        <v>533</v>
      </c>
      <c r="B105" s="24">
        <f t="shared" si="6"/>
        <v>0.30947909079759933</v>
      </c>
      <c r="C105" s="10">
        <v>1</v>
      </c>
      <c r="D105" s="15">
        <v>1130</v>
      </c>
      <c r="E105" s="22">
        <f>VLOOKUP(D105,'[2]RAB Calculations 10yr'!$A:$J,10,FALSE)</f>
        <v>121.74726991659593</v>
      </c>
      <c r="F105" s="11">
        <v>0</v>
      </c>
      <c r="G105" s="11">
        <v>0</v>
      </c>
      <c r="H105" s="11">
        <f>VLOOKUP(A105,'[1]Public Lighting Charges'!$A$8:$L$689,12,FALSE)</f>
        <v>54.564943506778071</v>
      </c>
      <c r="I105" s="23">
        <f t="shared" si="7"/>
        <v>176.312213423374</v>
      </c>
      <c r="J105" s="17">
        <f t="shared" si="5"/>
        <v>190.19626329867367</v>
      </c>
      <c r="K105" s="17">
        <f t="shared" si="5"/>
        <v>190.43446579564329</v>
      </c>
      <c r="L105" s="17">
        <f t="shared" si="5"/>
        <v>190.819114092566</v>
      </c>
      <c r="M105" s="17">
        <f t="shared" si="5"/>
        <v>191.26669964282627</v>
      </c>
      <c r="N105" s="17">
        <f t="shared" si="5"/>
        <v>191.66713155804933</v>
      </c>
      <c r="O105" s="2">
        <v>86.150212312278938</v>
      </c>
    </row>
    <row r="106" spans="1:15" x14ac:dyDescent="0.2">
      <c r="A106" s="4" t="s">
        <v>536</v>
      </c>
      <c r="B106" s="24">
        <f t="shared" si="6"/>
        <v>0.37018033611386164</v>
      </c>
      <c r="C106" s="10">
        <v>1</v>
      </c>
      <c r="D106" s="15">
        <v>1170</v>
      </c>
      <c r="E106" s="22">
        <f>VLOOKUP(D106,'[2]RAB Calculations 10yr'!$A:$J,10,FALSE)</f>
        <v>101.23652907929713</v>
      </c>
      <c r="F106" s="11">
        <v>0</v>
      </c>
      <c r="G106" s="11">
        <v>0</v>
      </c>
      <c r="H106" s="11">
        <f>VLOOKUP(A106,'[1]Public Lighting Charges'!$A$8:$L$689,12,FALSE)</f>
        <v>59.502385381778076</v>
      </c>
      <c r="I106" s="23">
        <f t="shared" si="7"/>
        <v>160.73891446107521</v>
      </c>
      <c r="J106" s="17">
        <f t="shared" si="5"/>
        <v>175.87929642146864</v>
      </c>
      <c r="K106" s="17">
        <f t="shared" si="5"/>
        <v>176.1390532518194</v>
      </c>
      <c r="L106" s="17">
        <f t="shared" si="5"/>
        <v>176.5585073871855</v>
      </c>
      <c r="M106" s="17">
        <f t="shared" si="5"/>
        <v>177.04659380662065</v>
      </c>
      <c r="N106" s="17">
        <f t="shared" si="5"/>
        <v>177.48325977945001</v>
      </c>
      <c r="O106" s="2">
        <v>91.087654187278929</v>
      </c>
    </row>
    <row r="107" spans="1:15" x14ac:dyDescent="0.2">
      <c r="A107" s="4" t="s">
        <v>234</v>
      </c>
      <c r="B107" s="24">
        <f t="shared" si="6"/>
        <v>0.31529213619920848</v>
      </c>
      <c r="C107" s="10">
        <v>1</v>
      </c>
      <c r="D107" s="15">
        <v>1250</v>
      </c>
      <c r="E107" s="22">
        <f>VLOOKUP(D107,'[2]RAB Calculations 10yr'!$A:$J,10,FALSE)</f>
        <v>115.59930453188802</v>
      </c>
      <c r="F107" s="11">
        <v>0</v>
      </c>
      <c r="G107" s="11">
        <v>0</v>
      </c>
      <c r="H107" s="11">
        <f>VLOOKUP(A107,'[1]Public Lighting Charges'!$A$8:$L$689,12,FALSE)</f>
        <v>53.23080629844474</v>
      </c>
      <c r="I107" s="23">
        <f t="shared" si="7"/>
        <v>168.83011083033276</v>
      </c>
      <c r="J107" s="17">
        <f t="shared" si="5"/>
        <v>182.37468949297204</v>
      </c>
      <c r="K107" s="17">
        <f t="shared" si="5"/>
        <v>182.6070678326366</v>
      </c>
      <c r="L107" s="17">
        <f t="shared" si="5"/>
        <v>182.9823113071208</v>
      </c>
      <c r="M107" s="17">
        <f t="shared" si="5"/>
        <v>183.41895319102431</v>
      </c>
      <c r="N107" s="17">
        <f t="shared" si="5"/>
        <v>183.80959436730092</v>
      </c>
      <c r="O107" s="2">
        <v>84.816075103945607</v>
      </c>
    </row>
    <row r="108" spans="1:15" x14ac:dyDescent="0.2">
      <c r="A108" s="4" t="s">
        <v>106</v>
      </c>
      <c r="B108" s="24">
        <f t="shared" si="6"/>
        <v>0.62572034232325557</v>
      </c>
      <c r="C108" s="10">
        <v>1</v>
      </c>
      <c r="D108" s="15">
        <v>70</v>
      </c>
      <c r="E108" s="22">
        <f>VLOOKUP(D108,'[2]RAB Calculations 10yr'!$A:$J,10,FALSE)</f>
        <v>36.295201593268779</v>
      </c>
      <c r="F108" s="11">
        <v>0</v>
      </c>
      <c r="G108" s="11">
        <v>0</v>
      </c>
      <c r="H108" s="11">
        <f>VLOOKUP(A108,'[1]Public Lighting Charges'!$A$8:$L$689,12,FALSE)</f>
        <v>60.678280264022</v>
      </c>
      <c r="I108" s="23">
        <f t="shared" si="7"/>
        <v>96.973481857290778</v>
      </c>
      <c r="J108" s="17">
        <f t="shared" si="5"/>
        <v>112.41307027047117</v>
      </c>
      <c r="K108" s="17">
        <f t="shared" si="5"/>
        <v>112.67796045346785</v>
      </c>
      <c r="L108" s="17">
        <f t="shared" si="5"/>
        <v>113.10570390308496</v>
      </c>
      <c r="M108" s="17">
        <f t="shared" si="5"/>
        <v>113.60343595805259</v>
      </c>
      <c r="N108" s="17">
        <f t="shared" si="5"/>
        <v>114.04873138799374</v>
      </c>
      <c r="O108" s="2">
        <v>84.701403707790035</v>
      </c>
    </row>
    <row r="109" spans="1:15" x14ac:dyDescent="0.2">
      <c r="A109" s="4" t="s">
        <v>107</v>
      </c>
      <c r="B109" s="24">
        <f t="shared" si="6"/>
        <v>0.50284034489146323</v>
      </c>
      <c r="C109" s="10">
        <v>1</v>
      </c>
      <c r="D109" s="15">
        <v>240</v>
      </c>
      <c r="E109" s="22">
        <f>VLOOKUP(D109,'[2]RAB Calculations 10yr'!$A:$J,10,FALSE)</f>
        <v>70.680577574388337</v>
      </c>
      <c r="F109" s="11">
        <v>0</v>
      </c>
      <c r="G109" s="11">
        <v>0</v>
      </c>
      <c r="H109" s="11">
        <f>VLOOKUP(A109,'[1]Public Lighting Charges'!$A$8:$L$689,12,FALSE)</f>
        <v>71.488194264021999</v>
      </c>
      <c r="I109" s="23">
        <f t="shared" si="7"/>
        <v>142.16877183841035</v>
      </c>
      <c r="J109" s="17">
        <f t="shared" si="5"/>
        <v>160.35894286889072</v>
      </c>
      <c r="K109" s="17">
        <f t="shared" si="5"/>
        <v>160.67102358011562</v>
      </c>
      <c r="L109" s="17">
        <f t="shared" si="5"/>
        <v>161.17497007774767</v>
      </c>
      <c r="M109" s="17">
        <f t="shared" si="5"/>
        <v>161.76137374116945</v>
      </c>
      <c r="N109" s="17">
        <f t="shared" si="5"/>
        <v>162.28599912709012</v>
      </c>
      <c r="O109" s="2">
        <v>95.511317707790042</v>
      </c>
    </row>
    <row r="110" spans="1:15" x14ac:dyDescent="0.2">
      <c r="A110" s="4" t="s">
        <v>108</v>
      </c>
      <c r="B110" s="24">
        <f t="shared" si="6"/>
        <v>0.42022833626018813</v>
      </c>
      <c r="C110" s="10">
        <v>1</v>
      </c>
      <c r="D110" s="15">
        <v>330</v>
      </c>
      <c r="E110" s="22">
        <f>VLOOKUP(D110,'[2]RAB Calculations 10yr'!$A:$J,10,FALSE)</f>
        <v>97.339283796394994</v>
      </c>
      <c r="F110" s="11">
        <v>0</v>
      </c>
      <c r="G110" s="11">
        <v>0</v>
      </c>
      <c r="H110" s="11">
        <f>VLOOKUP(A110,'[1]Public Lighting Charges'!$A$8:$L$689,12,FALSE)</f>
        <v>70.553164014022002</v>
      </c>
      <c r="I110" s="23">
        <f t="shared" si="7"/>
        <v>167.892447810417</v>
      </c>
      <c r="J110" s="17">
        <f t="shared" si="5"/>
        <v>185.84470039378488</v>
      </c>
      <c r="K110" s="17">
        <f t="shared" si="5"/>
        <v>186.15269924354379</v>
      </c>
      <c r="L110" s="17">
        <f t="shared" si="5"/>
        <v>186.65005437004785</v>
      </c>
      <c r="M110" s="17">
        <f t="shared" si="5"/>
        <v>187.22878816336515</v>
      </c>
      <c r="N110" s="17">
        <f t="shared" si="5"/>
        <v>187.74655170851889</v>
      </c>
      <c r="O110" s="2">
        <v>94.576287457790031</v>
      </c>
    </row>
    <row r="111" spans="1:15" x14ac:dyDescent="0.2">
      <c r="A111" s="4" t="s">
        <v>109</v>
      </c>
      <c r="B111" s="24">
        <f t="shared" si="6"/>
        <v>0.36540775021583716</v>
      </c>
      <c r="C111" s="10">
        <v>1</v>
      </c>
      <c r="D111" s="15">
        <v>400</v>
      </c>
      <c r="E111" s="22">
        <f>VLOOKUP(D111,'[2]RAB Calculations 10yr'!$A:$J,10,FALSE)</f>
        <v>113.95277935079164</v>
      </c>
      <c r="F111" s="11">
        <v>0</v>
      </c>
      <c r="G111" s="11">
        <v>0</v>
      </c>
      <c r="H111" s="11">
        <f>VLOOKUP(A111,'[1]Public Lighting Charges'!$A$8:$L$689,12,FALSE)</f>
        <v>65.615722139021997</v>
      </c>
      <c r="I111" s="23">
        <f t="shared" si="7"/>
        <v>179.56850148981363</v>
      </c>
      <c r="J111" s="17">
        <f t="shared" si="5"/>
        <v>196.2644219880878</v>
      </c>
      <c r="K111" s="17">
        <f t="shared" si="5"/>
        <v>196.5508665044656</v>
      </c>
      <c r="L111" s="17">
        <f t="shared" si="5"/>
        <v>197.01341579252616</v>
      </c>
      <c r="M111" s="17">
        <f t="shared" si="5"/>
        <v>197.55164871666864</v>
      </c>
      <c r="N111" s="17">
        <f t="shared" si="5"/>
        <v>198.03317820421606</v>
      </c>
      <c r="O111" s="2">
        <v>89.63884558279004</v>
      </c>
    </row>
    <row r="112" spans="1:15" x14ac:dyDescent="0.2">
      <c r="A112" s="4" t="s">
        <v>110</v>
      </c>
      <c r="B112" s="24">
        <f t="shared" si="6"/>
        <v>0.23285663266709097</v>
      </c>
      <c r="C112" s="10">
        <v>1</v>
      </c>
      <c r="D112" s="15">
        <v>600</v>
      </c>
      <c r="E112" s="22">
        <f>VLOOKUP(D112,'[2]RAB Calculations 10yr'!$A:$J,10,FALSE)</f>
        <v>208.03703370549141</v>
      </c>
      <c r="F112" s="11">
        <v>0</v>
      </c>
      <c r="G112" s="11">
        <v>0</v>
      </c>
      <c r="H112" s="11">
        <f>VLOOKUP(A112,'[1]Public Lighting Charges'!$A$8:$L$689,12,FALSE)</f>
        <v>63.147001201522002</v>
      </c>
      <c r="I112" s="23">
        <f t="shared" si="7"/>
        <v>271.18403490701343</v>
      </c>
      <c r="J112" s="17">
        <f t="shared" si="5"/>
        <v>287.25178936274068</v>
      </c>
      <c r="K112" s="17">
        <f t="shared" si="5"/>
        <v>287.52745671242792</v>
      </c>
      <c r="L112" s="17">
        <f t="shared" si="5"/>
        <v>287.97260308126675</v>
      </c>
      <c r="M112" s="17">
        <f t="shared" si="5"/>
        <v>288.49058557082179</v>
      </c>
      <c r="N112" s="17">
        <f t="shared" si="5"/>
        <v>288.95399802956609</v>
      </c>
      <c r="O112" s="2">
        <v>87.170124645290031</v>
      </c>
    </row>
    <row r="113" spans="1:15" x14ac:dyDescent="0.2">
      <c r="A113" s="4" t="s">
        <v>111</v>
      </c>
      <c r="B113" s="24">
        <f t="shared" si="6"/>
        <v>0.44861768795452484</v>
      </c>
      <c r="C113" s="10">
        <v>1</v>
      </c>
      <c r="D113" s="15">
        <v>1080</v>
      </c>
      <c r="E113" s="22">
        <f>VLOOKUP(D113,'[2]RAB Calculations 10yr'!$A:$J,10,FALSE)</f>
        <v>74.577822857290485</v>
      </c>
      <c r="F113" s="11">
        <v>0</v>
      </c>
      <c r="G113" s="11">
        <v>0</v>
      </c>
      <c r="H113" s="11">
        <f>VLOOKUP(A113,'[1]Public Lighting Charges'!$A$8:$L$689,12,FALSE)</f>
        <v>60.678280264022</v>
      </c>
      <c r="I113" s="23">
        <f t="shared" si="7"/>
        <v>135.25610312131249</v>
      </c>
      <c r="J113" s="17">
        <f t="shared" si="5"/>
        <v>150.69569153449288</v>
      </c>
      <c r="K113" s="17">
        <f t="shared" si="5"/>
        <v>150.96058171748956</v>
      </c>
      <c r="L113" s="17">
        <f t="shared" si="5"/>
        <v>151.38832516710667</v>
      </c>
      <c r="M113" s="17">
        <f t="shared" si="5"/>
        <v>151.88605722207427</v>
      </c>
      <c r="N113" s="17">
        <f t="shared" si="5"/>
        <v>152.33135265201543</v>
      </c>
      <c r="O113" s="2">
        <v>84.701403707790035</v>
      </c>
    </row>
    <row r="114" spans="1:15" x14ac:dyDescent="0.2">
      <c r="A114" s="4" t="s">
        <v>124</v>
      </c>
      <c r="B114" s="24">
        <f t="shared" si="6"/>
        <v>0.24418233643037665</v>
      </c>
      <c r="C114" s="10">
        <v>1</v>
      </c>
      <c r="D114" s="15">
        <v>860</v>
      </c>
      <c r="E114" s="22">
        <f>VLOOKUP(D114,'[2]RAB Calculations 10yr'!$A:$J,10,FALSE)</f>
        <v>203.11527399980116</v>
      </c>
      <c r="F114" s="11">
        <v>0</v>
      </c>
      <c r="G114" s="11">
        <v>0</v>
      </c>
      <c r="H114" s="11">
        <f>VLOOKUP(A114,'[1]Public Lighting Charges'!$A$8:$L$689,12,FALSE)</f>
        <v>65.620538604148223</v>
      </c>
      <c r="I114" s="23">
        <f t="shared" si="7"/>
        <v>268.7358126039494</v>
      </c>
      <c r="J114" s="17">
        <f t="shared" si="5"/>
        <v>285.43295865177492</v>
      </c>
      <c r="K114" s="17">
        <f t="shared" si="5"/>
        <v>285.7194241943638</v>
      </c>
      <c r="L114" s="17">
        <f t="shared" si="5"/>
        <v>286.18200743545333</v>
      </c>
      <c r="M114" s="17">
        <f t="shared" si="5"/>
        <v>286.72027986811634</v>
      </c>
      <c r="N114" s="17">
        <f t="shared" si="5"/>
        <v>287.20184470191782</v>
      </c>
      <c r="O114" s="2">
        <v>102.27065164539853</v>
      </c>
    </row>
    <row r="115" spans="1:15" x14ac:dyDescent="0.2">
      <c r="A115" s="4" t="s">
        <v>125</v>
      </c>
      <c r="B115" s="24">
        <f t="shared" si="6"/>
        <v>0.22466130090169417</v>
      </c>
      <c r="C115" s="10">
        <v>1</v>
      </c>
      <c r="D115" s="15">
        <v>870</v>
      </c>
      <c r="E115" s="22">
        <f>VLOOKUP(D115,'[2]RAB Calculations 10yr'!$A:$J,10,FALSE)</f>
        <v>223.62601483709994</v>
      </c>
      <c r="F115" s="11">
        <v>0</v>
      </c>
      <c r="G115" s="11">
        <v>0</v>
      </c>
      <c r="H115" s="11">
        <f>VLOOKUP(A115,'[1]Public Lighting Charges'!$A$8:$L$689,12,FALSE)</f>
        <v>64.797631624981548</v>
      </c>
      <c r="I115" s="23">
        <f t="shared" si="7"/>
        <v>288.42364646208148</v>
      </c>
      <c r="J115" s="17">
        <f t="shared" si="5"/>
        <v>304.91140382905803</v>
      </c>
      <c r="K115" s="17">
        <f t="shared" si="5"/>
        <v>305.19427698275007</v>
      </c>
      <c r="L115" s="17">
        <f t="shared" si="5"/>
        <v>305.65105925076568</v>
      </c>
      <c r="M115" s="17">
        <f t="shared" si="5"/>
        <v>306.1825815385663</v>
      </c>
      <c r="N115" s="17">
        <f t="shared" si="5"/>
        <v>306.65810736276671</v>
      </c>
      <c r="O115" s="2">
        <v>101.44774466623186</v>
      </c>
    </row>
    <row r="116" spans="1:15" x14ac:dyDescent="0.2">
      <c r="A116" s="4" t="s">
        <v>141</v>
      </c>
      <c r="B116" s="24">
        <f t="shared" si="6"/>
        <v>0.26920444279577693</v>
      </c>
      <c r="C116" s="10">
        <v>1</v>
      </c>
      <c r="D116" s="15">
        <v>1490</v>
      </c>
      <c r="E116" s="22">
        <f>VLOOKUP(D116,'[2]RAB Calculations 10yr'!$A:$J,10,FALSE)</f>
        <v>182.60453316250238</v>
      </c>
      <c r="F116" s="11">
        <v>0</v>
      </c>
      <c r="G116" s="11">
        <v>0</v>
      </c>
      <c r="H116" s="11">
        <f>VLOOKUP(A116,'[1]Public Lighting Charges'!$A$8:$L$689,12,FALSE)</f>
        <v>67.266352562481558</v>
      </c>
      <c r="I116" s="23">
        <f t="shared" si="7"/>
        <v>249.87088572498394</v>
      </c>
      <c r="J116" s="17">
        <f t="shared" si="5"/>
        <v>266.98680913450738</v>
      </c>
      <c r="K116" s="17">
        <f t="shared" si="5"/>
        <v>267.28045945488992</v>
      </c>
      <c r="L116" s="17">
        <f t="shared" si="5"/>
        <v>267.75464464212735</v>
      </c>
      <c r="M116" s="17">
        <f t="shared" si="5"/>
        <v>268.30641736451531</v>
      </c>
      <c r="N116" s="17">
        <f t="shared" si="5"/>
        <v>268.80006021751888</v>
      </c>
      <c r="O116" s="2">
        <v>103.91646560373187</v>
      </c>
    </row>
    <row r="117" spans="1:15" x14ac:dyDescent="0.2">
      <c r="A117" s="4" t="s">
        <v>231</v>
      </c>
      <c r="B117" s="24">
        <f t="shared" si="6"/>
        <v>0.48127915078475175</v>
      </c>
      <c r="C117" s="10">
        <v>1</v>
      </c>
      <c r="D117" s="15">
        <v>120</v>
      </c>
      <c r="E117" s="22">
        <f>VLOOKUP(D117,'[2]RAB Calculations 10yr'!$A:$J,10,FALSE)</f>
        <v>61.217424974612342</v>
      </c>
      <c r="F117" s="11">
        <v>0</v>
      </c>
      <c r="G117" s="11">
        <v>0</v>
      </c>
      <c r="H117" s="11">
        <f>VLOOKUP(A117,'[1]Public Lighting Charges'!$A$8:$L$689,12,FALSE)</f>
        <v>56.798700784022003</v>
      </c>
      <c r="I117" s="23">
        <f t="shared" si="7"/>
        <v>118.01612575863435</v>
      </c>
      <c r="J117" s="17">
        <f t="shared" si="5"/>
        <v>132.46855517312875</v>
      </c>
      <c r="K117" s="17">
        <f t="shared" si="5"/>
        <v>132.71650910621958</v>
      </c>
      <c r="L117" s="17">
        <f t="shared" si="5"/>
        <v>133.11690397735657</v>
      </c>
      <c r="M117" s="17">
        <f t="shared" si="5"/>
        <v>133.58281260129439</v>
      </c>
      <c r="N117" s="17">
        <f t="shared" si="5"/>
        <v>133.99963723402408</v>
      </c>
      <c r="O117" s="2">
        <v>91.847141050871073</v>
      </c>
    </row>
    <row r="118" spans="1:15" x14ac:dyDescent="0.2">
      <c r="A118" s="4" t="s">
        <v>239</v>
      </c>
      <c r="B118" s="24">
        <f t="shared" si="6"/>
        <v>0.22830186015860535</v>
      </c>
      <c r="C118" s="10">
        <v>1</v>
      </c>
      <c r="D118" s="15">
        <v>840</v>
      </c>
      <c r="E118" s="22">
        <f>VLOOKUP(D118,'[2]RAB Calculations 10yr'!$A:$J,10,FALSE)</f>
        <v>203.11527399980116</v>
      </c>
      <c r="F118" s="11">
        <v>0</v>
      </c>
      <c r="G118" s="11">
        <v>0</v>
      </c>
      <c r="H118" s="11">
        <f>VLOOKUP(A118,'[1]Public Lighting Charges'!$A$8:$L$689,12,FALSE)</f>
        <v>60.090328700688673</v>
      </c>
      <c r="I118" s="23">
        <f t="shared" si="7"/>
        <v>263.20560270048986</v>
      </c>
      <c r="J118" s="17">
        <f t="shared" si="5"/>
        <v>278.49558683838006</v>
      </c>
      <c r="K118" s="17">
        <f t="shared" si="5"/>
        <v>278.75791032705831</v>
      </c>
      <c r="L118" s="17">
        <f t="shared" si="5"/>
        <v>279.18150909049098</v>
      </c>
      <c r="M118" s="17">
        <f t="shared" si="5"/>
        <v>279.67441829387866</v>
      </c>
      <c r="N118" s="17">
        <f t="shared" si="5"/>
        <v>280.11539896501256</v>
      </c>
      <c r="O118" s="2">
        <v>95.138768967537743</v>
      </c>
    </row>
    <row r="119" spans="1:15" x14ac:dyDescent="0.2">
      <c r="A119" s="4" t="s">
        <v>235</v>
      </c>
      <c r="B119" s="24">
        <f t="shared" si="6"/>
        <v>0.25266420521860389</v>
      </c>
      <c r="C119" s="10">
        <v>1</v>
      </c>
      <c r="D119" s="15">
        <v>850</v>
      </c>
      <c r="E119" s="22">
        <f>VLOOKUP(D119,'[2]RAB Calculations 10yr'!$A:$J,10,FALSE)</f>
        <v>182.60453316250238</v>
      </c>
      <c r="F119" s="11">
        <v>0</v>
      </c>
      <c r="G119" s="11">
        <v>0</v>
      </c>
      <c r="H119" s="11">
        <f>VLOOKUP(A119,'[1]Public Lighting Charges'!$A$8:$L$689,12,FALSE)</f>
        <v>61.736142659022001</v>
      </c>
      <c r="I119" s="23">
        <f t="shared" si="7"/>
        <v>244.34067582152437</v>
      </c>
      <c r="J119" s="17">
        <f t="shared" si="5"/>
        <v>260.04943732111252</v>
      </c>
      <c r="K119" s="17">
        <f t="shared" si="5"/>
        <v>260.31894558758449</v>
      </c>
      <c r="L119" s="17">
        <f t="shared" si="5"/>
        <v>260.75414629716499</v>
      </c>
      <c r="M119" s="17">
        <f t="shared" si="5"/>
        <v>261.26055579027758</v>
      </c>
      <c r="N119" s="17">
        <f t="shared" si="5"/>
        <v>261.71361448061356</v>
      </c>
      <c r="O119" s="2">
        <v>96.784582925871078</v>
      </c>
    </row>
    <row r="120" spans="1:15" x14ac:dyDescent="0.2">
      <c r="A120" s="4" t="s">
        <v>541</v>
      </c>
      <c r="B120" s="24">
        <f t="shared" si="6"/>
        <v>0.20950440718068922</v>
      </c>
      <c r="C120" s="10">
        <v>1</v>
      </c>
      <c r="D120" s="15">
        <v>1050</v>
      </c>
      <c r="E120" s="22">
        <f>VLOOKUP(D120,'[2]RAB Calculations 10yr'!$A:$J,10,FALSE)</f>
        <v>223.62601483709994</v>
      </c>
      <c r="F120" s="11">
        <v>0</v>
      </c>
      <c r="G120" s="11">
        <v>0</v>
      </c>
      <c r="H120" s="11">
        <f>VLOOKUP(A120,'[1]Public Lighting Charges'!$A$8:$L$689,12,FALSE)</f>
        <v>59.267421721522005</v>
      </c>
      <c r="I120" s="23">
        <f t="shared" si="7"/>
        <v>282.89343655862194</v>
      </c>
      <c r="J120" s="17">
        <f t="shared" si="5"/>
        <v>297.97403201566323</v>
      </c>
      <c r="K120" s="17">
        <f t="shared" si="5"/>
        <v>298.23276311544464</v>
      </c>
      <c r="L120" s="17">
        <f t="shared" si="5"/>
        <v>298.65056090580339</v>
      </c>
      <c r="M120" s="17">
        <f t="shared" si="5"/>
        <v>299.13671996432856</v>
      </c>
      <c r="N120" s="17">
        <f t="shared" si="5"/>
        <v>299.5716616258614</v>
      </c>
      <c r="O120" s="2">
        <v>94.315861988371068</v>
      </c>
    </row>
    <row r="121" spans="1:15" x14ac:dyDescent="0.2">
      <c r="A121" s="4" t="s">
        <v>102</v>
      </c>
      <c r="B121" s="24">
        <f t="shared" si="6"/>
        <v>0.47475489521050035</v>
      </c>
      <c r="C121" s="10">
        <v>1</v>
      </c>
      <c r="D121" s="15">
        <v>10</v>
      </c>
      <c r="E121" s="22">
        <f>VLOOKUP(D121,'[2]RAB Calculations 10yr'!$A:$J,10,FALSE)</f>
        <v>17.501505123252521</v>
      </c>
      <c r="F121" s="11">
        <v>0</v>
      </c>
      <c r="G121" s="11">
        <v>0</v>
      </c>
      <c r="H121" s="11">
        <f>VLOOKUP(A121,'[1]Public Lighting Charges'!$A$8:$L$689,12,FALSE)</f>
        <v>15.819138826902002</v>
      </c>
      <c r="I121" s="23">
        <f t="shared" si="7"/>
        <v>33.320643950154519</v>
      </c>
      <c r="J121" s="17">
        <f t="shared" si="5"/>
        <v>37.345823824659739</v>
      </c>
      <c r="K121" s="17">
        <f t="shared" si="5"/>
        <v>37.414882053740641</v>
      </c>
      <c r="L121" s="17">
        <f t="shared" si="5"/>
        <v>37.526396964551367</v>
      </c>
      <c r="M121" s="17">
        <f t="shared" si="5"/>
        <v>37.65615826368299</v>
      </c>
      <c r="N121" s="17">
        <f t="shared" si="5"/>
        <v>37.772249065771867</v>
      </c>
      <c r="O121" s="2">
        <v>19.682257322483387</v>
      </c>
    </row>
    <row r="122" spans="1:15" x14ac:dyDescent="0.2">
      <c r="A122" s="4" t="s">
        <v>142</v>
      </c>
      <c r="B122" s="24">
        <f t="shared" si="6"/>
        <v>0.47475489521050035</v>
      </c>
      <c r="C122" s="10">
        <v>1</v>
      </c>
      <c r="D122" s="15">
        <v>10</v>
      </c>
      <c r="E122" s="22">
        <f>VLOOKUP(D122,'[2]RAB Calculations 10yr'!$A:$J,10,FALSE)</f>
        <v>17.501505123252521</v>
      </c>
      <c r="F122" s="11">
        <v>0</v>
      </c>
      <c r="G122" s="11">
        <v>0</v>
      </c>
      <c r="H122" s="11">
        <f>VLOOKUP(A122,'[1]Public Lighting Charges'!$A$8:$L$689,12,FALSE)</f>
        <v>15.819138826902002</v>
      </c>
      <c r="I122" s="23">
        <f t="shared" si="7"/>
        <v>33.320643950154519</v>
      </c>
      <c r="J122" s="17">
        <f t="shared" si="5"/>
        <v>37.345823824659739</v>
      </c>
      <c r="K122" s="17">
        <f t="shared" si="5"/>
        <v>37.414882053740641</v>
      </c>
      <c r="L122" s="17">
        <f t="shared" si="5"/>
        <v>37.526396964551367</v>
      </c>
      <c r="M122" s="17">
        <f t="shared" si="5"/>
        <v>37.65615826368299</v>
      </c>
      <c r="N122" s="17">
        <f t="shared" si="5"/>
        <v>37.772249065771867</v>
      </c>
      <c r="O122" s="2">
        <v>19.682257322483387</v>
      </c>
    </row>
    <row r="123" spans="1:15" x14ac:dyDescent="0.2">
      <c r="A123" s="4" t="s">
        <v>103</v>
      </c>
      <c r="B123" s="24">
        <f t="shared" si="6"/>
        <v>0.47475489521050035</v>
      </c>
      <c r="C123" s="10">
        <v>1</v>
      </c>
      <c r="D123" s="15">
        <v>10</v>
      </c>
      <c r="E123" s="22">
        <f>VLOOKUP(D123,'[2]RAB Calculations 10yr'!$A:$J,10,FALSE)</f>
        <v>17.501505123252521</v>
      </c>
      <c r="F123" s="11">
        <v>0</v>
      </c>
      <c r="G123" s="11">
        <v>0</v>
      </c>
      <c r="H123" s="11">
        <f>VLOOKUP(A123,'[1]Public Lighting Charges'!$A$8:$L$689,12,FALSE)</f>
        <v>15.819138826902002</v>
      </c>
      <c r="I123" s="23">
        <f t="shared" si="7"/>
        <v>33.320643950154519</v>
      </c>
      <c r="J123" s="17">
        <f t="shared" si="5"/>
        <v>37.345823824659739</v>
      </c>
      <c r="K123" s="17">
        <f t="shared" si="5"/>
        <v>37.414882053740641</v>
      </c>
      <c r="L123" s="17">
        <f t="shared" si="5"/>
        <v>37.526396964551367</v>
      </c>
      <c r="M123" s="17">
        <f t="shared" si="5"/>
        <v>37.65615826368299</v>
      </c>
      <c r="N123" s="17">
        <f t="shared" si="5"/>
        <v>37.772249065771867</v>
      </c>
      <c r="O123" s="2">
        <v>19.682257322483387</v>
      </c>
    </row>
    <row r="124" spans="1:15" x14ac:dyDescent="0.2">
      <c r="A124" s="4" t="s">
        <v>118</v>
      </c>
      <c r="B124" s="24">
        <f t="shared" si="6"/>
        <v>0.35003968890181153</v>
      </c>
      <c r="C124" s="10">
        <v>1</v>
      </c>
      <c r="D124" s="15">
        <v>810</v>
      </c>
      <c r="E124" s="22">
        <f>VLOOKUP(D124,'[2]RAB Calculations 10yr'!$A:$J,10,FALSE)</f>
        <v>51.886881104372094</v>
      </c>
      <c r="F124" s="11">
        <v>0</v>
      </c>
      <c r="G124" s="11">
        <v>0</v>
      </c>
      <c r="H124" s="11">
        <f>VLOOKUP(A124,'[1]Public Lighting Charges'!$A$8:$L$689,12,FALSE)</f>
        <v>27.943964284791406</v>
      </c>
      <c r="I124" s="23">
        <f t="shared" si="7"/>
        <v>79.8308453891635</v>
      </c>
      <c r="J124" s="17">
        <f t="shared" ref="J124:N174" si="8">IF($C124=1,($H124*(1+J$6)*J$5)+$E124,$I124*(1+J$6)*J$5)</f>
        <v>86.941187101428682</v>
      </c>
      <c r="K124" s="17">
        <f t="shared" si="8"/>
        <v>87.063176086298427</v>
      </c>
      <c r="L124" s="17">
        <f t="shared" si="8"/>
        <v>87.260163338197231</v>
      </c>
      <c r="M124" s="17">
        <f t="shared" si="8"/>
        <v>87.48938220707241</v>
      </c>
      <c r="N124" s="17">
        <f t="shared" si="8"/>
        <v>87.694452613423962</v>
      </c>
      <c r="O124" s="2">
        <v>31.802739138133198</v>
      </c>
    </row>
    <row r="125" spans="1:15" x14ac:dyDescent="0.2">
      <c r="A125" s="4" t="s">
        <v>119</v>
      </c>
      <c r="B125" s="24">
        <f t="shared" si="6"/>
        <v>0.23589685081833728</v>
      </c>
      <c r="C125" s="10">
        <v>1</v>
      </c>
      <c r="D125" s="15">
        <v>990</v>
      </c>
      <c r="E125" s="22">
        <f>VLOOKUP(D125,'[2]RAB Calculations 10yr'!$A:$J,10,FALSE)</f>
        <v>87.485744215876821</v>
      </c>
      <c r="F125" s="11">
        <v>0</v>
      </c>
      <c r="G125" s="11">
        <v>0</v>
      </c>
      <c r="H125" s="11">
        <f>VLOOKUP(A125,'[1]Public Lighting Charges'!$A$8:$L$689,12,FALSE)</f>
        <v>27.008934034791409</v>
      </c>
      <c r="I125" s="23">
        <f t="shared" si="7"/>
        <v>114.49467825066823</v>
      </c>
      <c r="J125" s="17">
        <f t="shared" si="8"/>
        <v>121.36710151582091</v>
      </c>
      <c r="K125" s="17">
        <f t="shared" si="8"/>
        <v>121.48500863922472</v>
      </c>
      <c r="L125" s="17">
        <f t="shared" si="8"/>
        <v>121.67540451999547</v>
      </c>
      <c r="M125" s="17">
        <f t="shared" si="8"/>
        <v>121.89695351876617</v>
      </c>
      <c r="N125" s="17">
        <f t="shared" si="8"/>
        <v>122.09516208435079</v>
      </c>
      <c r="O125" s="2">
        <v>30.867708888133194</v>
      </c>
    </row>
    <row r="126" spans="1:15" x14ac:dyDescent="0.2">
      <c r="A126" s="4" t="s">
        <v>104</v>
      </c>
      <c r="B126" s="24">
        <f t="shared" si="6"/>
        <v>0.69430424270860258</v>
      </c>
      <c r="C126" s="10">
        <v>1</v>
      </c>
      <c r="D126" s="15">
        <v>40</v>
      </c>
      <c r="E126" s="22">
        <f>VLOOKUP(D126,'[2]RAB Calculations 10yr'!$A:$J,10,FALSE)</f>
        <v>18.747548152866557</v>
      </c>
      <c r="F126" s="11">
        <v>0</v>
      </c>
      <c r="G126" s="11">
        <v>0</v>
      </c>
      <c r="H126" s="11">
        <f>VLOOKUP(A126,'[1]Public Lighting Charges'!$A$8:$L$689,12,FALSE)</f>
        <v>42.579924360910894</v>
      </c>
      <c r="I126" s="23">
        <f t="shared" si="7"/>
        <v>61.327472513777451</v>
      </c>
      <c r="J126" s="17">
        <f t="shared" si="8"/>
        <v>72.161934267411226</v>
      </c>
      <c r="K126" s="17">
        <f t="shared" si="8"/>
        <v>72.347816331089845</v>
      </c>
      <c r="L126" s="17">
        <f t="shared" si="8"/>
        <v>72.647977832887904</v>
      </c>
      <c r="M126" s="17">
        <f t="shared" si="8"/>
        <v>72.997252617214443</v>
      </c>
      <c r="N126" s="17">
        <f t="shared" si="8"/>
        <v>73.309730914929077</v>
      </c>
      <c r="O126" s="2">
        <v>65.631765076013707</v>
      </c>
    </row>
    <row r="127" spans="1:15" x14ac:dyDescent="0.2">
      <c r="A127" s="4" t="s">
        <v>135</v>
      </c>
      <c r="B127" s="24">
        <f t="shared" si="6"/>
        <v>0.50120591233698564</v>
      </c>
      <c r="C127" s="10">
        <v>1</v>
      </c>
      <c r="D127" s="15">
        <v>350</v>
      </c>
      <c r="E127" s="22">
        <f>VLOOKUP(D127,'[2]RAB Calculations 10yr'!$A:$J,10,FALSE)</f>
        <v>53.132924133986137</v>
      </c>
      <c r="F127" s="11">
        <v>0</v>
      </c>
      <c r="G127" s="11">
        <v>0</v>
      </c>
      <c r="H127" s="11">
        <f>VLOOKUP(A127,'[1]Public Lighting Charges'!$A$8:$L$689,12,FALSE)</f>
        <v>53.389838360910893</v>
      </c>
      <c r="I127" s="23">
        <f t="shared" si="7"/>
        <v>106.52276249489702</v>
      </c>
      <c r="J127" s="17">
        <f t="shared" si="8"/>
        <v>120.10780686583081</v>
      </c>
      <c r="K127" s="17">
        <f t="shared" si="8"/>
        <v>120.34087945773763</v>
      </c>
      <c r="L127" s="17">
        <f t="shared" si="8"/>
        <v>120.71724400755065</v>
      </c>
      <c r="M127" s="17">
        <f t="shared" si="8"/>
        <v>121.15519040033135</v>
      </c>
      <c r="N127" s="17">
        <f t="shared" si="8"/>
        <v>121.54699865402549</v>
      </c>
      <c r="O127" s="2">
        <v>76.441679076013713</v>
      </c>
    </row>
    <row r="128" spans="1:15" x14ac:dyDescent="0.2">
      <c r="A128" s="4" t="s">
        <v>136</v>
      </c>
      <c r="B128" s="24">
        <f t="shared" si="6"/>
        <v>0.37152824585434313</v>
      </c>
      <c r="C128" s="10">
        <v>1</v>
      </c>
      <c r="D128" s="15">
        <v>360</v>
      </c>
      <c r="E128" s="22">
        <f>VLOOKUP(D128,'[2]RAB Calculations 10yr'!$A:$J,10,FALSE)</f>
        <v>88.731787245490864</v>
      </c>
      <c r="F128" s="11">
        <v>0</v>
      </c>
      <c r="G128" s="11">
        <v>0</v>
      </c>
      <c r="H128" s="11">
        <f>VLOOKUP(A128,'[1]Public Lighting Charges'!$A$8:$L$689,12,FALSE)</f>
        <v>52.454808110910896</v>
      </c>
      <c r="I128" s="23">
        <f t="shared" si="7"/>
        <v>141.18659535640177</v>
      </c>
      <c r="J128" s="17">
        <f t="shared" si="8"/>
        <v>154.53372128022303</v>
      </c>
      <c r="K128" s="17">
        <f t="shared" si="8"/>
        <v>154.7627120106639</v>
      </c>
      <c r="L128" s="17">
        <f t="shared" si="8"/>
        <v>155.13248518934887</v>
      </c>
      <c r="M128" s="17">
        <f t="shared" si="8"/>
        <v>155.56276171202506</v>
      </c>
      <c r="N128" s="17">
        <f t="shared" si="8"/>
        <v>155.94770812495233</v>
      </c>
      <c r="O128" s="2">
        <v>75.506648826013702</v>
      </c>
    </row>
    <row r="129" spans="1:15" x14ac:dyDescent="0.2">
      <c r="A129" s="4" t="s">
        <v>137</v>
      </c>
      <c r="B129" s="24">
        <f t="shared" si="6"/>
        <v>0.61413230044748102</v>
      </c>
      <c r="C129" s="10">
        <v>1</v>
      </c>
      <c r="D129" s="15">
        <v>890</v>
      </c>
      <c r="E129" s="22">
        <f>VLOOKUP(D129,'[2]RAB Calculations 10yr'!$A:$J,10,FALSE)</f>
        <v>26.753547156359048</v>
      </c>
      <c r="F129" s="11">
        <v>0</v>
      </c>
      <c r="G129" s="11">
        <v>0</v>
      </c>
      <c r="H129" s="11">
        <f>VLOOKUP(A129,'[1]Public Lighting Charges'!$A$8:$L$689,12,FALSE)</f>
        <v>42.579924360910894</v>
      </c>
      <c r="I129" s="23">
        <f t="shared" si="7"/>
        <v>69.333471517269942</v>
      </c>
      <c r="J129" s="17">
        <f t="shared" si="8"/>
        <v>80.167933270903717</v>
      </c>
      <c r="K129" s="17">
        <f t="shared" si="8"/>
        <v>80.353815334582336</v>
      </c>
      <c r="L129" s="17">
        <f t="shared" si="8"/>
        <v>80.653976836380394</v>
      </c>
      <c r="M129" s="17">
        <f t="shared" si="8"/>
        <v>81.003251620706934</v>
      </c>
      <c r="N129" s="17">
        <f t="shared" si="8"/>
        <v>81.315729918421567</v>
      </c>
      <c r="O129" s="2">
        <v>65.631765076013707</v>
      </c>
    </row>
    <row r="130" spans="1:15" x14ac:dyDescent="0.2">
      <c r="A130" s="4" t="s">
        <v>112</v>
      </c>
      <c r="B130" s="24">
        <f t="shared" si="6"/>
        <v>0.57463611267626447</v>
      </c>
      <c r="C130" s="10">
        <v>1</v>
      </c>
      <c r="D130" s="15">
        <v>50</v>
      </c>
      <c r="E130" s="22">
        <f>VLOOKUP(D130,'[2]RAB Calculations 10yr'!$A:$J,10,FALSE)</f>
        <v>32.467032113871703</v>
      </c>
      <c r="F130" s="11">
        <v>0</v>
      </c>
      <c r="G130" s="11">
        <v>0</v>
      </c>
      <c r="H130" s="11">
        <f>VLOOKUP(A130,'[1]Public Lighting Charges'!$A$8:$L$689,12,FALSE)</f>
        <v>43.860632460910892</v>
      </c>
      <c r="I130" s="23">
        <f t="shared" si="7"/>
        <v>76.327664574782602</v>
      </c>
      <c r="J130" s="17">
        <f t="shared" si="8"/>
        <v>87.488002504461377</v>
      </c>
      <c r="K130" s="17">
        <f t="shared" si="8"/>
        <v>87.679475481420624</v>
      </c>
      <c r="L130" s="17">
        <f t="shared" si="8"/>
        <v>87.988665164278899</v>
      </c>
      <c r="M130" s="17">
        <f t="shared" si="8"/>
        <v>88.348445346445544</v>
      </c>
      <c r="N130" s="17">
        <f t="shared" si="8"/>
        <v>88.670322286665169</v>
      </c>
      <c r="O130" s="2">
        <v>67.463010352013697</v>
      </c>
    </row>
    <row r="131" spans="1:15" x14ac:dyDescent="0.2">
      <c r="A131" s="4" t="s">
        <v>138</v>
      </c>
      <c r="B131" s="24">
        <f t="shared" si="6"/>
        <v>0.44987835146619737</v>
      </c>
      <c r="C131" s="10">
        <v>1</v>
      </c>
      <c r="D131" s="15">
        <v>220</v>
      </c>
      <c r="E131" s="22">
        <f>VLOOKUP(D131,'[2]RAB Calculations 10yr'!$A:$J,10,FALSE)</f>
        <v>66.852408094991276</v>
      </c>
      <c r="F131" s="11">
        <v>0</v>
      </c>
      <c r="G131" s="11">
        <v>0</v>
      </c>
      <c r="H131" s="11">
        <f>VLOOKUP(A131,'[1]Public Lighting Charges'!$A$8:$L$689,12,FALSE)</f>
        <v>54.670546460910892</v>
      </c>
      <c r="I131" s="23">
        <f t="shared" si="7"/>
        <v>121.52295455590217</v>
      </c>
      <c r="J131" s="17">
        <f t="shared" si="8"/>
        <v>135.43387510288096</v>
      </c>
      <c r="K131" s="17">
        <f t="shared" si="8"/>
        <v>135.67253860806841</v>
      </c>
      <c r="L131" s="17">
        <f t="shared" si="8"/>
        <v>136.05793133894164</v>
      </c>
      <c r="M131" s="17">
        <f t="shared" si="8"/>
        <v>136.50638312956244</v>
      </c>
      <c r="N131" s="17">
        <f t="shared" si="8"/>
        <v>136.90759002576158</v>
      </c>
      <c r="O131" s="2">
        <v>78.272924352013703</v>
      </c>
    </row>
    <row r="132" spans="1:15" x14ac:dyDescent="0.2">
      <c r="A132" s="4" t="s">
        <v>113</v>
      </c>
      <c r="B132" s="24">
        <f t="shared" si="6"/>
        <v>0.36493545569265828</v>
      </c>
      <c r="C132" s="10">
        <v>1</v>
      </c>
      <c r="D132" s="15">
        <v>310</v>
      </c>
      <c r="E132" s="22">
        <f>VLOOKUP(D132,'[2]RAB Calculations 10yr'!$A:$J,10,FALSE)</f>
        <v>93.511114316997919</v>
      </c>
      <c r="F132" s="11">
        <v>0</v>
      </c>
      <c r="G132" s="11">
        <v>0</v>
      </c>
      <c r="H132" s="11">
        <f>VLOOKUP(A132,'[1]Public Lighting Charges'!$A$8:$L$689,12,FALSE)</f>
        <v>53.735516210910895</v>
      </c>
      <c r="I132" s="23">
        <f t="shared" si="7"/>
        <v>147.24663052790882</v>
      </c>
      <c r="J132" s="17">
        <f t="shared" si="8"/>
        <v>160.91963262777509</v>
      </c>
      <c r="K132" s="17">
        <f t="shared" si="8"/>
        <v>161.15421427149658</v>
      </c>
      <c r="L132" s="17">
        <f t="shared" si="8"/>
        <v>161.5330156312418</v>
      </c>
      <c r="M132" s="17">
        <f t="shared" si="8"/>
        <v>161.97379755175811</v>
      </c>
      <c r="N132" s="17">
        <f t="shared" si="8"/>
        <v>162.36814260719032</v>
      </c>
      <c r="O132" s="2">
        <v>77.337894102013692</v>
      </c>
    </row>
    <row r="133" spans="1:15" x14ac:dyDescent="0.2">
      <c r="A133" s="4" t="s">
        <v>139</v>
      </c>
      <c r="B133" s="24">
        <f t="shared" si="6"/>
        <v>0.58123047191588728</v>
      </c>
      <c r="C133" s="10">
        <v>1</v>
      </c>
      <c r="D133" s="15">
        <v>60</v>
      </c>
      <c r="E133" s="22">
        <f>VLOOKUP(D133,'[2]RAB Calculations 10yr'!$A:$J,10,FALSE)</f>
        <v>32.597204501590319</v>
      </c>
      <c r="F133" s="11">
        <v>0</v>
      </c>
      <c r="G133" s="11">
        <v>0</v>
      </c>
      <c r="H133" s="11">
        <f>VLOOKUP(A133,'[1]Public Lighting Charges'!$A$8:$L$689,12,FALSE)</f>
        <v>45.243235920910891</v>
      </c>
      <c r="I133" s="23">
        <f t="shared" si="7"/>
        <v>77.840440422501217</v>
      </c>
      <c r="J133" s="17">
        <f t="shared" si="8"/>
        <v>89.352581802576992</v>
      </c>
      <c r="K133" s="17">
        <f t="shared" si="8"/>
        <v>89.550090515584415</v>
      </c>
      <c r="L133" s="17">
        <f t="shared" si="8"/>
        <v>89.869026677262781</v>
      </c>
      <c r="M133" s="17">
        <f t="shared" si="8"/>
        <v>90.240148084961163</v>
      </c>
      <c r="N133" s="17">
        <f t="shared" si="8"/>
        <v>90.57217144000137</v>
      </c>
      <c r="O133" s="2">
        <v>69.45216177361371</v>
      </c>
    </row>
    <row r="134" spans="1:15" x14ac:dyDescent="0.2">
      <c r="A134" s="4" t="s">
        <v>123</v>
      </c>
      <c r="B134" s="24">
        <f t="shared" si="6"/>
        <v>0.45558432283880135</v>
      </c>
      <c r="C134" s="10">
        <v>1</v>
      </c>
      <c r="D134" s="15">
        <v>230</v>
      </c>
      <c r="E134" s="22">
        <f>VLOOKUP(D134,'[2]RAB Calculations 10yr'!$A:$J,10,FALSE)</f>
        <v>66.982580482709878</v>
      </c>
      <c r="F134" s="11">
        <v>0</v>
      </c>
      <c r="G134" s="11">
        <v>0</v>
      </c>
      <c r="H134" s="11">
        <f>VLOOKUP(A134,'[1]Public Lighting Charges'!$A$8:$L$689,12,FALSE)</f>
        <v>56.05314992091089</v>
      </c>
      <c r="I134" s="23">
        <f t="shared" si="7"/>
        <v>123.03573040362076</v>
      </c>
      <c r="J134" s="17">
        <f t="shared" si="8"/>
        <v>137.29845440099655</v>
      </c>
      <c r="K134" s="17">
        <f t="shared" si="8"/>
        <v>137.5431536422322</v>
      </c>
      <c r="L134" s="17">
        <f t="shared" si="8"/>
        <v>137.9382928519255</v>
      </c>
      <c r="M134" s="17">
        <f t="shared" si="8"/>
        <v>138.39808586807806</v>
      </c>
      <c r="N134" s="17">
        <f t="shared" si="8"/>
        <v>138.80943917909775</v>
      </c>
      <c r="O134" s="2">
        <v>80.262075773613716</v>
      </c>
    </row>
    <row r="135" spans="1:15" x14ac:dyDescent="0.2">
      <c r="A135" s="4" t="s">
        <v>114</v>
      </c>
      <c r="B135" s="24">
        <f t="shared" si="6"/>
        <v>0.37051855081845353</v>
      </c>
      <c r="C135" s="10">
        <v>1</v>
      </c>
      <c r="D135" s="15">
        <v>320</v>
      </c>
      <c r="E135" s="22">
        <f>VLOOKUP(D135,'[2]RAB Calculations 10yr'!$A:$J,10,FALSE)</f>
        <v>93.641286704716535</v>
      </c>
      <c r="F135" s="11">
        <v>0</v>
      </c>
      <c r="G135" s="11">
        <v>0</v>
      </c>
      <c r="H135" s="11">
        <f>VLOOKUP(A135,'[1]Public Lighting Charges'!$A$8:$L$689,12,FALSE)</f>
        <v>55.118119670910893</v>
      </c>
      <c r="I135" s="23">
        <f t="shared" si="7"/>
        <v>148.75940637562744</v>
      </c>
      <c r="J135" s="17">
        <f t="shared" si="8"/>
        <v>162.7842119258907</v>
      </c>
      <c r="K135" s="17">
        <f t="shared" si="8"/>
        <v>163.02482930566038</v>
      </c>
      <c r="L135" s="17">
        <f t="shared" si="8"/>
        <v>163.41337714422568</v>
      </c>
      <c r="M135" s="17">
        <f t="shared" si="8"/>
        <v>163.8655002902737</v>
      </c>
      <c r="N135" s="17">
        <f t="shared" si="8"/>
        <v>164.26999176052652</v>
      </c>
      <c r="O135" s="2">
        <v>79.327045523613705</v>
      </c>
    </row>
    <row r="136" spans="1:15" x14ac:dyDescent="0.2">
      <c r="A136" s="4" t="s">
        <v>543</v>
      </c>
      <c r="B136" s="24">
        <f t="shared" si="6"/>
        <v>0.64293248828662841</v>
      </c>
      <c r="C136" s="10">
        <v>1</v>
      </c>
      <c r="D136" s="15">
        <v>60</v>
      </c>
      <c r="E136" s="22">
        <f>VLOOKUP(D136,'[2]RAB Calculations 10yr'!$A:$J,10,FALSE)</f>
        <v>32.597204501590319</v>
      </c>
      <c r="F136" s="11">
        <v>0</v>
      </c>
      <c r="G136" s="11">
        <v>0</v>
      </c>
      <c r="H136" s="11">
        <f>VLOOKUP(A136,'[1]Public Lighting Charges'!$A$8:$L$689,12,FALSE)</f>
        <v>58.694227600910892</v>
      </c>
      <c r="I136" s="23">
        <f t="shared" si="7"/>
        <v>91.291432102501204</v>
      </c>
      <c r="J136" s="17">
        <f t="shared" si="8"/>
        <v>106.226178315553</v>
      </c>
      <c r="K136" s="17">
        <f t="shared" si="8"/>
        <v>106.48240714442559</v>
      </c>
      <c r="L136" s="17">
        <f t="shared" si="8"/>
        <v>106.89616427922547</v>
      </c>
      <c r="M136" s="17">
        <f t="shared" si="8"/>
        <v>107.37762153858455</v>
      </c>
      <c r="N136" s="17">
        <f t="shared" si="8"/>
        <v>107.80835674071761</v>
      </c>
      <c r="O136" s="2">
        <v>93.574273519747038</v>
      </c>
    </row>
    <row r="137" spans="1:15" x14ac:dyDescent="0.2">
      <c r="A137" s="4" t="s">
        <v>549</v>
      </c>
      <c r="B137" s="24">
        <f t="shared" si="6"/>
        <v>0.59652674497188152</v>
      </c>
      <c r="C137" s="10">
        <v>1</v>
      </c>
      <c r="D137" s="15">
        <v>60</v>
      </c>
      <c r="E137" s="22">
        <f>VLOOKUP(D137,'[2]RAB Calculations 10yr'!$A:$J,10,FALSE)</f>
        <v>32.597204501590319</v>
      </c>
      <c r="F137" s="11">
        <v>0</v>
      </c>
      <c r="G137" s="11">
        <v>0</v>
      </c>
      <c r="H137" s="11">
        <f>VLOOKUP(A137,'[1]Public Lighting Charges'!$A$8:$L$689,12,FALSE)</f>
        <v>48.194283150592668</v>
      </c>
      <c r="I137" s="23">
        <f t="shared" si="7"/>
        <v>80.79148765218298</v>
      </c>
      <c r="J137" s="17">
        <f t="shared" si="8"/>
        <v>93.054522999851287</v>
      </c>
      <c r="K137" s="17">
        <f t="shared" si="8"/>
        <v>93.264914468225243</v>
      </c>
      <c r="L137" s="17">
        <f t="shared" si="8"/>
        <v>93.604653644038393</v>
      </c>
      <c r="M137" s="17">
        <f t="shared" si="8"/>
        <v>93.999981914481481</v>
      </c>
      <c r="N137" s="17">
        <f t="shared" si="8"/>
        <v>94.353661912379721</v>
      </c>
      <c r="O137" s="2">
        <v>66.085784264198537</v>
      </c>
    </row>
    <row r="138" spans="1:15" x14ac:dyDescent="0.2">
      <c r="A138" s="4" t="s">
        <v>552</v>
      </c>
      <c r="B138" s="24">
        <f t="shared" ref="B138:B201" si="9">H138/I138</f>
        <v>0.38276312225435533</v>
      </c>
      <c r="C138" s="10">
        <v>1</v>
      </c>
      <c r="D138" s="15">
        <v>320</v>
      </c>
      <c r="E138" s="22">
        <f>VLOOKUP(D138,'[2]RAB Calculations 10yr'!$A:$J,10,FALSE)</f>
        <v>93.641286704716535</v>
      </c>
      <c r="F138" s="11">
        <v>0</v>
      </c>
      <c r="G138" s="11">
        <v>0</v>
      </c>
      <c r="H138" s="11">
        <f>VLOOKUP(A138,'[1]Public Lighting Charges'!$A$8:$L$689,12,FALSE)</f>
        <v>58.06916690059267</v>
      </c>
      <c r="I138" s="23">
        <f t="shared" ref="I138:I201" si="10">SUM(E138:H138)</f>
        <v>151.7104536053092</v>
      </c>
      <c r="J138" s="17">
        <f t="shared" si="8"/>
        <v>166.48615312316502</v>
      </c>
      <c r="K138" s="17">
        <f t="shared" si="8"/>
        <v>166.73965325830119</v>
      </c>
      <c r="L138" s="17">
        <f t="shared" si="8"/>
        <v>167.14900411100129</v>
      </c>
      <c r="M138" s="17">
        <f t="shared" si="8"/>
        <v>167.62533411979402</v>
      </c>
      <c r="N138" s="17">
        <f t="shared" si="8"/>
        <v>168.05148223290485</v>
      </c>
      <c r="O138" s="2">
        <v>75.960668014198532</v>
      </c>
    </row>
    <row r="139" spans="1:15" x14ac:dyDescent="0.2">
      <c r="A139" s="4" t="s">
        <v>557</v>
      </c>
      <c r="B139" s="24">
        <f t="shared" si="9"/>
        <v>0.56078027338148162</v>
      </c>
      <c r="C139" s="10">
        <v>1</v>
      </c>
      <c r="D139" s="15">
        <v>610</v>
      </c>
      <c r="E139" s="22">
        <f>VLOOKUP(D139,'[2]RAB Calculations 10yr'!$A:$J,10,FALSE)</f>
        <v>37.747190610570783</v>
      </c>
      <c r="F139" s="11">
        <v>0</v>
      </c>
      <c r="G139" s="11">
        <v>0</v>
      </c>
      <c r="H139" s="11">
        <f>VLOOKUP(A139,'[1]Public Lighting Charges'!$A$8:$L$689,12,FALSE)</f>
        <v>48.194283150592668</v>
      </c>
      <c r="I139" s="23">
        <f t="shared" si="10"/>
        <v>85.941473761163451</v>
      </c>
      <c r="J139" s="17">
        <f t="shared" si="8"/>
        <v>98.204509108831758</v>
      </c>
      <c r="K139" s="17">
        <f t="shared" si="8"/>
        <v>98.414900577205714</v>
      </c>
      <c r="L139" s="17">
        <f t="shared" si="8"/>
        <v>98.754639753018864</v>
      </c>
      <c r="M139" s="17">
        <f t="shared" si="8"/>
        <v>99.149968023461938</v>
      </c>
      <c r="N139" s="17">
        <f t="shared" si="8"/>
        <v>99.503648021360192</v>
      </c>
      <c r="O139" s="2">
        <v>66.085784264198537</v>
      </c>
    </row>
    <row r="140" spans="1:15" x14ac:dyDescent="0.2">
      <c r="A140" s="4" t="s">
        <v>229</v>
      </c>
      <c r="B140" s="24">
        <f t="shared" si="9"/>
        <v>0.44994397807887709</v>
      </c>
      <c r="C140" s="10">
        <v>1</v>
      </c>
      <c r="D140" s="15">
        <v>1070</v>
      </c>
      <c r="E140" s="22">
        <f>VLOOKUP(D140,'[2]RAB Calculations 10yr'!$A:$J,10,FALSE)</f>
        <v>72.132566591690335</v>
      </c>
      <c r="F140" s="11">
        <v>0</v>
      </c>
      <c r="G140" s="11">
        <v>0</v>
      </c>
      <c r="H140" s="11">
        <f>VLOOKUP(A140,'[1]Public Lighting Charges'!$A$8:$L$689,12,FALSE)</f>
        <v>59.004197150592667</v>
      </c>
      <c r="I140" s="23">
        <f t="shared" si="10"/>
        <v>131.13676374228299</v>
      </c>
      <c r="J140" s="17">
        <f t="shared" si="8"/>
        <v>146.15038170725131</v>
      </c>
      <c r="K140" s="17">
        <f t="shared" si="8"/>
        <v>146.40796370385345</v>
      </c>
      <c r="L140" s="17">
        <f t="shared" si="8"/>
        <v>146.82390592768158</v>
      </c>
      <c r="M140" s="17">
        <f t="shared" si="8"/>
        <v>147.30790580657882</v>
      </c>
      <c r="N140" s="17">
        <f t="shared" si="8"/>
        <v>147.74091576045657</v>
      </c>
      <c r="O140" s="2">
        <v>76.895698264198543</v>
      </c>
    </row>
    <row r="141" spans="1:15" x14ac:dyDescent="0.2">
      <c r="A141" s="4" t="s">
        <v>560</v>
      </c>
      <c r="B141" s="24">
        <f t="shared" si="9"/>
        <v>0.37019637970135494</v>
      </c>
      <c r="C141" s="10">
        <v>1</v>
      </c>
      <c r="D141" s="15">
        <v>1120</v>
      </c>
      <c r="E141" s="22">
        <f>VLOOKUP(D141,'[2]RAB Calculations 10yr'!$A:$J,10,FALSE)</f>
        <v>98.791272813697006</v>
      </c>
      <c r="F141" s="11">
        <v>0</v>
      </c>
      <c r="G141" s="11">
        <v>0</v>
      </c>
      <c r="H141" s="11">
        <f>VLOOKUP(A141,'[1]Public Lighting Charges'!$A$8:$L$689,12,FALSE)</f>
        <v>58.06916690059267</v>
      </c>
      <c r="I141" s="23">
        <f t="shared" si="10"/>
        <v>156.86043971428967</v>
      </c>
      <c r="J141" s="17">
        <f t="shared" si="8"/>
        <v>171.63613923214547</v>
      </c>
      <c r="K141" s="17">
        <f t="shared" si="8"/>
        <v>171.88963936728169</v>
      </c>
      <c r="L141" s="17">
        <f t="shared" si="8"/>
        <v>172.29899021998176</v>
      </c>
      <c r="M141" s="17">
        <f t="shared" si="8"/>
        <v>172.77532022877449</v>
      </c>
      <c r="N141" s="17">
        <f t="shared" si="8"/>
        <v>173.20146834188535</v>
      </c>
      <c r="O141" s="2">
        <v>75.960668014198532</v>
      </c>
    </row>
    <row r="142" spans="1:15" x14ac:dyDescent="0.2">
      <c r="A142" s="4" t="s">
        <v>563</v>
      </c>
      <c r="B142" s="24">
        <f t="shared" si="9"/>
        <v>0.59740596109450428</v>
      </c>
      <c r="C142" s="10">
        <v>1</v>
      </c>
      <c r="D142" s="15">
        <v>60</v>
      </c>
      <c r="E142" s="22">
        <f>VLOOKUP(D142,'[2]RAB Calculations 10yr'!$A:$J,10,FALSE)</f>
        <v>32.597204501590319</v>
      </c>
      <c r="F142" s="11">
        <v>0</v>
      </c>
      <c r="G142" s="11">
        <v>0</v>
      </c>
      <c r="H142" s="11">
        <f>VLOOKUP(A142,'[1]Public Lighting Charges'!$A$8:$L$689,12,FALSE)</f>
        <v>48.370721874592661</v>
      </c>
      <c r="I142" s="23">
        <f t="shared" si="10"/>
        <v>80.967926376182987</v>
      </c>
      <c r="J142" s="17">
        <f t="shared" si="8"/>
        <v>93.275856557173086</v>
      </c>
      <c r="K142" s="17">
        <f t="shared" si="8"/>
        <v>93.487018266326515</v>
      </c>
      <c r="L142" s="17">
        <f t="shared" si="8"/>
        <v>93.828001223409046</v>
      </c>
      <c r="M142" s="17">
        <f t="shared" si="8"/>
        <v>94.224776786166444</v>
      </c>
      <c r="N142" s="17">
        <f t="shared" si="8"/>
        <v>94.57975160252559</v>
      </c>
      <c r="O142" s="2">
        <v>66.328808655598522</v>
      </c>
    </row>
    <row r="143" spans="1:15" x14ac:dyDescent="0.2">
      <c r="A143" s="4" t="s">
        <v>565</v>
      </c>
      <c r="B143" s="24">
        <f t="shared" si="9"/>
        <v>0.38348013269182651</v>
      </c>
      <c r="C143" s="10">
        <v>1</v>
      </c>
      <c r="D143" s="15">
        <v>320</v>
      </c>
      <c r="E143" s="22">
        <f>VLOOKUP(D143,'[2]RAB Calculations 10yr'!$A:$J,10,FALSE)</f>
        <v>93.641286704716535</v>
      </c>
      <c r="F143" s="11">
        <v>0</v>
      </c>
      <c r="G143" s="11">
        <v>0</v>
      </c>
      <c r="H143" s="11">
        <f>VLOOKUP(A143,'[1]Public Lighting Charges'!$A$8:$L$689,12,FALSE)</f>
        <v>58.245605624592663</v>
      </c>
      <c r="I143" s="23">
        <f t="shared" si="10"/>
        <v>151.88689232930921</v>
      </c>
      <c r="J143" s="17">
        <f t="shared" si="8"/>
        <v>166.7074866804868</v>
      </c>
      <c r="K143" s="17">
        <f t="shared" si="8"/>
        <v>166.96175705640249</v>
      </c>
      <c r="L143" s="17">
        <f t="shared" si="8"/>
        <v>167.37235169037194</v>
      </c>
      <c r="M143" s="17">
        <f t="shared" si="8"/>
        <v>167.85012899147898</v>
      </c>
      <c r="N143" s="17">
        <f t="shared" si="8"/>
        <v>168.27757192305074</v>
      </c>
      <c r="O143" s="2">
        <v>76.203692405598517</v>
      </c>
    </row>
    <row r="144" spans="1:15" x14ac:dyDescent="0.2">
      <c r="A144" s="4" t="s">
        <v>567</v>
      </c>
      <c r="B144" s="24">
        <f t="shared" si="9"/>
        <v>0.58055478638662628</v>
      </c>
      <c r="C144" s="10">
        <v>1</v>
      </c>
      <c r="D144" s="15">
        <v>620</v>
      </c>
      <c r="E144" s="22">
        <f>VLOOKUP(D144,'[2]RAB Calculations 10yr'!$A:$J,10,FALSE)</f>
        <v>34.947378344082821</v>
      </c>
      <c r="F144" s="11">
        <v>0</v>
      </c>
      <c r="G144" s="11">
        <v>0</v>
      </c>
      <c r="H144" s="11">
        <f>VLOOKUP(A144,'[1]Public Lighting Charges'!$A$8:$L$689,12,FALSE)</f>
        <v>48.370721874592661</v>
      </c>
      <c r="I144" s="23">
        <f t="shared" si="10"/>
        <v>83.318100218675482</v>
      </c>
      <c r="J144" s="17">
        <f t="shared" si="8"/>
        <v>95.626030399665581</v>
      </c>
      <c r="K144" s="17">
        <f t="shared" si="8"/>
        <v>95.837192108819011</v>
      </c>
      <c r="L144" s="17">
        <f t="shared" si="8"/>
        <v>96.178175065901542</v>
      </c>
      <c r="M144" s="17">
        <f t="shared" si="8"/>
        <v>96.574950628658939</v>
      </c>
      <c r="N144" s="17">
        <f t="shared" si="8"/>
        <v>96.929925445018085</v>
      </c>
      <c r="O144" s="2">
        <v>66.328808655598522</v>
      </c>
    </row>
    <row r="145" spans="1:15" x14ac:dyDescent="0.2">
      <c r="A145" s="4" t="s">
        <v>216</v>
      </c>
      <c r="B145" s="24">
        <f t="shared" si="9"/>
        <v>0.39342248401618629</v>
      </c>
      <c r="C145" s="10">
        <v>1</v>
      </c>
      <c r="D145" s="15">
        <v>1080</v>
      </c>
      <c r="E145" s="22">
        <f>VLOOKUP(D145,'[2]RAB Calculations 10yr'!$A:$J,10,FALSE)</f>
        <v>74.577822857290485</v>
      </c>
      <c r="F145" s="11">
        <v>0</v>
      </c>
      <c r="G145" s="11">
        <v>0</v>
      </c>
      <c r="H145" s="11">
        <f>VLOOKUP(A145,'[1]Public Lighting Charges'!$A$8:$L$689,12,FALSE)</f>
        <v>48.370721874592661</v>
      </c>
      <c r="I145" s="23">
        <f t="shared" si="10"/>
        <v>122.94854473188315</v>
      </c>
      <c r="J145" s="17">
        <f t="shared" si="8"/>
        <v>135.25647491287324</v>
      </c>
      <c r="K145" s="17">
        <f t="shared" si="8"/>
        <v>135.46763662202667</v>
      </c>
      <c r="L145" s="17">
        <f t="shared" si="8"/>
        <v>135.80861957910921</v>
      </c>
      <c r="M145" s="17">
        <f t="shared" si="8"/>
        <v>136.2053951418666</v>
      </c>
      <c r="N145" s="17">
        <f t="shared" si="8"/>
        <v>136.56036995822575</v>
      </c>
      <c r="O145" s="2">
        <v>66.328808655598522</v>
      </c>
    </row>
    <row r="146" spans="1:15" x14ac:dyDescent="0.2">
      <c r="A146" s="4" t="s">
        <v>232</v>
      </c>
      <c r="B146" s="24">
        <f t="shared" si="9"/>
        <v>0.30452161714240444</v>
      </c>
      <c r="C146" s="10">
        <v>1</v>
      </c>
      <c r="D146" s="15">
        <v>1130</v>
      </c>
      <c r="E146" s="22">
        <f>VLOOKUP(D146,'[2]RAB Calculations 10yr'!$A:$J,10,FALSE)</f>
        <v>121.74726991659593</v>
      </c>
      <c r="F146" s="11">
        <v>0</v>
      </c>
      <c r="G146" s="11">
        <v>0</v>
      </c>
      <c r="H146" s="11">
        <f>VLOOKUP(A146,'[1]Public Lighting Charges'!$A$8:$L$689,12,FALSE)</f>
        <v>53.308163749592659</v>
      </c>
      <c r="I146" s="23">
        <f t="shared" si="10"/>
        <v>175.05543366618858</v>
      </c>
      <c r="J146" s="17">
        <f t="shared" si="8"/>
        <v>188.61969593227244</v>
      </c>
      <c r="K146" s="17">
        <f t="shared" si="8"/>
        <v>188.85241197480698</v>
      </c>
      <c r="L146" s="17">
        <f t="shared" si="8"/>
        <v>189.22820077033299</v>
      </c>
      <c r="M146" s="17">
        <f t="shared" si="8"/>
        <v>189.66547720226521</v>
      </c>
      <c r="N146" s="17">
        <f t="shared" si="8"/>
        <v>190.05668607623065</v>
      </c>
      <c r="O146" s="2">
        <v>71.266250530598526</v>
      </c>
    </row>
    <row r="147" spans="1:15" x14ac:dyDescent="0.2">
      <c r="A147" s="4" t="s">
        <v>570</v>
      </c>
      <c r="B147" s="24">
        <f t="shared" si="9"/>
        <v>0.36521711809750468</v>
      </c>
      <c r="C147" s="10">
        <v>1</v>
      </c>
      <c r="D147" s="15">
        <v>1170</v>
      </c>
      <c r="E147" s="22">
        <f>VLOOKUP(D147,'[2]RAB Calculations 10yr'!$A:$J,10,FALSE)</f>
        <v>101.23652907929713</v>
      </c>
      <c r="F147" s="11">
        <v>0</v>
      </c>
      <c r="G147" s="11">
        <v>0</v>
      </c>
      <c r="H147" s="11">
        <f>VLOOKUP(A147,'[1]Public Lighting Charges'!$A$8:$L$689,12,FALSE)</f>
        <v>58.245605624592663</v>
      </c>
      <c r="I147" s="23">
        <f t="shared" si="10"/>
        <v>159.48213470388978</v>
      </c>
      <c r="J147" s="17">
        <f t="shared" si="8"/>
        <v>174.3027290550674</v>
      </c>
      <c r="K147" s="17">
        <f t="shared" si="8"/>
        <v>174.55699943098307</v>
      </c>
      <c r="L147" s="17">
        <f t="shared" si="8"/>
        <v>174.96759406495255</v>
      </c>
      <c r="M147" s="17">
        <f t="shared" si="8"/>
        <v>175.44537136605959</v>
      </c>
      <c r="N147" s="17">
        <f t="shared" si="8"/>
        <v>175.87281429763135</v>
      </c>
      <c r="O147" s="2">
        <v>76.203692405598517</v>
      </c>
    </row>
    <row r="148" spans="1:15" x14ac:dyDescent="0.2">
      <c r="A148" s="4" t="s">
        <v>573</v>
      </c>
      <c r="B148" s="24">
        <f t="shared" si="9"/>
        <v>0.63924906996372288</v>
      </c>
      <c r="C148" s="10">
        <v>1</v>
      </c>
      <c r="D148" s="15">
        <v>10</v>
      </c>
      <c r="E148" s="22">
        <f>VLOOKUP(D148,'[2]RAB Calculations 10yr'!$A:$J,10,FALSE)</f>
        <v>17.501505123252521</v>
      </c>
      <c r="F148" s="11">
        <v>0</v>
      </c>
      <c r="G148" s="11">
        <v>0</v>
      </c>
      <c r="H148" s="11">
        <f>VLOOKUP(A148,'[1]Public Lighting Charges'!$A$8:$L$689,12,FALSE)</f>
        <v>31.01259052022252</v>
      </c>
      <c r="I148" s="23">
        <f t="shared" si="10"/>
        <v>48.514095643475045</v>
      </c>
      <c r="J148" s="17">
        <f t="shared" si="8"/>
        <v>56.405249301345663</v>
      </c>
      <c r="K148" s="17">
        <f t="shared" si="8"/>
        <v>56.540634331085428</v>
      </c>
      <c r="L148" s="17">
        <f t="shared" si="8"/>
        <v>56.759253454649297</v>
      </c>
      <c r="M148" s="17">
        <f t="shared" si="8"/>
        <v>57.013643663836753</v>
      </c>
      <c r="N148" s="17">
        <f t="shared" si="8"/>
        <v>57.241233581830514</v>
      </c>
      <c r="O148" s="2">
        <v>39.461862447856724</v>
      </c>
    </row>
    <row r="149" spans="1:15" x14ac:dyDescent="0.2">
      <c r="A149" s="4" t="s">
        <v>213</v>
      </c>
      <c r="B149" s="24">
        <f t="shared" si="9"/>
        <v>0.56106960884492141</v>
      </c>
      <c r="C149" s="10">
        <v>1</v>
      </c>
      <c r="D149" s="15">
        <v>740</v>
      </c>
      <c r="E149" s="22">
        <f>VLOOKUP(D149,'[2]RAB Calculations 10yr'!$A:$J,10,FALSE)</f>
        <v>24.261461097130976</v>
      </c>
      <c r="F149" s="11">
        <v>0</v>
      </c>
      <c r="G149" s="11">
        <v>0</v>
      </c>
      <c r="H149" s="11">
        <f>VLOOKUP(A149,'[1]Public Lighting Charges'!$A$8:$L$689,12,FALSE)</f>
        <v>31.01259052022252</v>
      </c>
      <c r="I149" s="23">
        <f t="shared" si="10"/>
        <v>55.274051617353493</v>
      </c>
      <c r="J149" s="17">
        <f t="shared" si="8"/>
        <v>63.165205275224118</v>
      </c>
      <c r="K149" s="17">
        <f t="shared" si="8"/>
        <v>63.300590304963883</v>
      </c>
      <c r="L149" s="17">
        <f t="shared" si="8"/>
        <v>63.519209428527752</v>
      </c>
      <c r="M149" s="17">
        <f t="shared" si="8"/>
        <v>63.773599637715208</v>
      </c>
      <c r="N149" s="17">
        <f t="shared" si="8"/>
        <v>64.001189555708976</v>
      </c>
      <c r="O149" s="2">
        <v>39.461862447856724</v>
      </c>
    </row>
    <row r="150" spans="1:15" x14ac:dyDescent="0.2">
      <c r="A150" s="4" t="s">
        <v>214</v>
      </c>
      <c r="B150" s="24">
        <f t="shared" si="9"/>
        <v>0.44630006099672842</v>
      </c>
      <c r="C150" s="10">
        <v>1</v>
      </c>
      <c r="D150" s="15">
        <v>810</v>
      </c>
      <c r="E150" s="22">
        <f>VLOOKUP(D150,'[2]RAB Calculations 10yr'!$A:$J,10,FALSE)</f>
        <v>51.886881104372094</v>
      </c>
      <c r="F150" s="11">
        <v>0</v>
      </c>
      <c r="G150" s="11">
        <v>0</v>
      </c>
      <c r="H150" s="11">
        <f>VLOOKUP(A150,'[1]Public Lighting Charges'!$A$8:$L$689,12,FALSE)</f>
        <v>41.822504520222523</v>
      </c>
      <c r="I150" s="23">
        <f t="shared" si="10"/>
        <v>93.709385624594617</v>
      </c>
      <c r="J150" s="17">
        <f t="shared" si="8"/>
        <v>104.35112189976525</v>
      </c>
      <c r="K150" s="17">
        <f t="shared" si="8"/>
        <v>104.53369745773321</v>
      </c>
      <c r="L150" s="17">
        <f t="shared" si="8"/>
        <v>104.82851962931204</v>
      </c>
      <c r="M150" s="17">
        <f t="shared" si="8"/>
        <v>105.17158144695367</v>
      </c>
      <c r="N150" s="17">
        <f t="shared" si="8"/>
        <v>105.47850132092691</v>
      </c>
      <c r="O150" s="2">
        <v>50.271776447856723</v>
      </c>
    </row>
    <row r="151" spans="1:15" x14ac:dyDescent="0.2">
      <c r="A151" s="4" t="s">
        <v>575</v>
      </c>
      <c r="B151" s="24">
        <f t="shared" si="9"/>
        <v>0.31850470645207002</v>
      </c>
      <c r="C151" s="10">
        <v>1</v>
      </c>
      <c r="D151" s="15">
        <v>990</v>
      </c>
      <c r="E151" s="22">
        <f>VLOOKUP(D151,'[2]RAB Calculations 10yr'!$A:$J,10,FALSE)</f>
        <v>87.485744215876821</v>
      </c>
      <c r="F151" s="11">
        <v>0</v>
      </c>
      <c r="G151" s="11">
        <v>0</v>
      </c>
      <c r="H151" s="11">
        <f>VLOOKUP(A151,'[1]Public Lighting Charges'!$A$8:$L$689,12,FALSE)</f>
        <v>40.887474270222519</v>
      </c>
      <c r="I151" s="23">
        <f t="shared" si="10"/>
        <v>128.37321848609935</v>
      </c>
      <c r="J151" s="17">
        <f t="shared" si="8"/>
        <v>138.77703631415747</v>
      </c>
      <c r="K151" s="17">
        <f t="shared" si="8"/>
        <v>138.95553001065949</v>
      </c>
      <c r="L151" s="17">
        <f t="shared" si="8"/>
        <v>139.24376081111026</v>
      </c>
      <c r="M151" s="17">
        <f t="shared" si="8"/>
        <v>139.57915275864738</v>
      </c>
      <c r="N151" s="17">
        <f t="shared" si="8"/>
        <v>139.87921079185372</v>
      </c>
      <c r="O151" s="2">
        <v>49.336746197856726</v>
      </c>
    </row>
    <row r="152" spans="1:15" x14ac:dyDescent="0.2">
      <c r="A152" s="4" t="s">
        <v>577</v>
      </c>
      <c r="B152" s="24">
        <f t="shared" si="9"/>
        <v>0.62662634459569799</v>
      </c>
      <c r="C152" s="10">
        <v>1</v>
      </c>
      <c r="D152" s="15">
        <v>10</v>
      </c>
      <c r="E152" s="22">
        <f>VLOOKUP(D152,'[2]RAB Calculations 10yr'!$A:$J,10,FALSE)</f>
        <v>17.501505123252521</v>
      </c>
      <c r="F152" s="11">
        <v>0</v>
      </c>
      <c r="G152" s="11">
        <v>0</v>
      </c>
      <c r="H152" s="11">
        <f>VLOOKUP(A152,'[1]Public Lighting Charges'!$A$8:$L$689,12,FALSE)</f>
        <v>29.37246380822252</v>
      </c>
      <c r="I152" s="23">
        <f t="shared" si="10"/>
        <v>46.873968931475041</v>
      </c>
      <c r="J152" s="17">
        <f t="shared" si="8"/>
        <v>54.34779234747726</v>
      </c>
      <c r="K152" s="17">
        <f t="shared" si="8"/>
        <v>54.47601742701756</v>
      </c>
      <c r="L152" s="17">
        <f t="shared" si="8"/>
        <v>54.683074695918648</v>
      </c>
      <c r="M152" s="17">
        <f t="shared" si="8"/>
        <v>54.924011266749531</v>
      </c>
      <c r="N152" s="17">
        <f t="shared" si="8"/>
        <v>55.139564902136065</v>
      </c>
      <c r="O152" s="2">
        <v>37.318005229696723</v>
      </c>
    </row>
    <row r="153" spans="1:15" x14ac:dyDescent="0.2">
      <c r="A153" s="4" t="s">
        <v>580</v>
      </c>
      <c r="B153" s="24">
        <f t="shared" si="9"/>
        <v>0.54764710693941199</v>
      </c>
      <c r="C153" s="10">
        <v>1</v>
      </c>
      <c r="D153" s="15">
        <v>740</v>
      </c>
      <c r="E153" s="22">
        <f>VLOOKUP(D153,'[2]RAB Calculations 10yr'!$A:$J,10,FALSE)</f>
        <v>24.261461097130976</v>
      </c>
      <c r="F153" s="11">
        <v>0</v>
      </c>
      <c r="G153" s="11">
        <v>0</v>
      </c>
      <c r="H153" s="11">
        <f>VLOOKUP(A153,'[1]Public Lighting Charges'!$A$8:$L$689,12,FALSE)</f>
        <v>29.37246380822252</v>
      </c>
      <c r="I153" s="23">
        <f t="shared" si="10"/>
        <v>53.633924905353496</v>
      </c>
      <c r="J153" s="17">
        <f t="shared" si="8"/>
        <v>61.107748321355714</v>
      </c>
      <c r="K153" s="17">
        <f t="shared" si="8"/>
        <v>61.235973400896015</v>
      </c>
      <c r="L153" s="17">
        <f t="shared" si="8"/>
        <v>61.443030669797103</v>
      </c>
      <c r="M153" s="17">
        <f t="shared" si="8"/>
        <v>61.683967240627986</v>
      </c>
      <c r="N153" s="17">
        <f t="shared" si="8"/>
        <v>61.89952087601452</v>
      </c>
      <c r="O153" s="2">
        <v>37.318005229696723</v>
      </c>
    </row>
    <row r="154" spans="1:15" x14ac:dyDescent="0.2">
      <c r="A154" s="4" t="s">
        <v>582</v>
      </c>
      <c r="B154" s="24">
        <f t="shared" si="9"/>
        <v>0.43643642061211124</v>
      </c>
      <c r="C154" s="10">
        <v>1</v>
      </c>
      <c r="D154" s="15">
        <v>810</v>
      </c>
      <c r="E154" s="22">
        <f>VLOOKUP(D154,'[2]RAB Calculations 10yr'!$A:$J,10,FALSE)</f>
        <v>51.886881104372094</v>
      </c>
      <c r="F154" s="11">
        <v>0</v>
      </c>
      <c r="G154" s="11">
        <v>0</v>
      </c>
      <c r="H154" s="11">
        <f>VLOOKUP(A154,'[1]Public Lighting Charges'!$A$8:$L$689,12,FALSE)</f>
        <v>40.182377808222519</v>
      </c>
      <c r="I154" s="23">
        <f t="shared" si="10"/>
        <v>92.06925891259462</v>
      </c>
      <c r="J154" s="17">
        <f t="shared" si="8"/>
        <v>102.29366494589684</v>
      </c>
      <c r="K154" s="17">
        <f t="shared" si="8"/>
        <v>102.46908055366535</v>
      </c>
      <c r="L154" s="17">
        <f t="shared" si="8"/>
        <v>102.75234087058139</v>
      </c>
      <c r="M154" s="17">
        <f t="shared" si="8"/>
        <v>103.08194904986644</v>
      </c>
      <c r="N154" s="17">
        <f t="shared" si="8"/>
        <v>103.37683264123248</v>
      </c>
      <c r="O154" s="2">
        <v>48.127919229696722</v>
      </c>
    </row>
    <row r="155" spans="1:15" x14ac:dyDescent="0.2">
      <c r="A155" s="4" t="s">
        <v>585</v>
      </c>
      <c r="B155" s="24">
        <f t="shared" si="9"/>
        <v>0.30968507915975557</v>
      </c>
      <c r="C155" s="10">
        <v>1</v>
      </c>
      <c r="D155" s="15">
        <v>990</v>
      </c>
      <c r="E155" s="22">
        <f>VLOOKUP(D155,'[2]RAB Calculations 10yr'!$A:$J,10,FALSE)</f>
        <v>87.485744215876821</v>
      </c>
      <c r="F155" s="11">
        <v>0</v>
      </c>
      <c r="G155" s="11">
        <v>0</v>
      </c>
      <c r="H155" s="11">
        <f>VLOOKUP(A155,'[1]Public Lighting Charges'!$A$8:$L$689,12,FALSE)</f>
        <v>39.247347558222522</v>
      </c>
      <c r="I155" s="23">
        <f t="shared" si="10"/>
        <v>126.73309177409934</v>
      </c>
      <c r="J155" s="17">
        <f t="shared" si="8"/>
        <v>136.71957936028906</v>
      </c>
      <c r="K155" s="17">
        <f t="shared" si="8"/>
        <v>136.89091310659163</v>
      </c>
      <c r="L155" s="17">
        <f t="shared" si="8"/>
        <v>137.16758205237963</v>
      </c>
      <c r="M155" s="17">
        <f t="shared" si="8"/>
        <v>137.48952036156015</v>
      </c>
      <c r="N155" s="17">
        <f t="shared" si="8"/>
        <v>137.7775421121593</v>
      </c>
      <c r="O155" s="2">
        <v>47.192888979696725</v>
      </c>
    </row>
    <row r="156" spans="1:15" x14ac:dyDescent="0.2">
      <c r="A156" s="4" t="s">
        <v>588</v>
      </c>
      <c r="B156" s="24">
        <f t="shared" si="9"/>
        <v>0.26688766662671387</v>
      </c>
      <c r="C156" s="10">
        <v>1</v>
      </c>
      <c r="D156" s="15">
        <v>1000</v>
      </c>
      <c r="E156" s="22">
        <f>VLOOKUP(D156,'[2]RAB Calculations 10yr'!$A:$J,10,FALSE)</f>
        <v>94.245700189755269</v>
      </c>
      <c r="F156" s="11">
        <v>0</v>
      </c>
      <c r="G156" s="11">
        <v>0</v>
      </c>
      <c r="H156" s="11">
        <f>VLOOKUP(A156,'[1]Public Lighting Charges'!$A$8:$L$689,12,FALSE)</f>
        <v>34.309905683222517</v>
      </c>
      <c r="I156" s="23">
        <f t="shared" si="10"/>
        <v>128.55560587297779</v>
      </c>
      <c r="J156" s="17">
        <f t="shared" si="8"/>
        <v>137.28576137407376</v>
      </c>
      <c r="K156" s="17">
        <f t="shared" si="8"/>
        <v>137.4355407869952</v>
      </c>
      <c r="L156" s="17">
        <f t="shared" si="8"/>
        <v>137.67740389433973</v>
      </c>
      <c r="M156" s="17">
        <f t="shared" si="8"/>
        <v>137.95884133434544</v>
      </c>
      <c r="N156" s="17">
        <f t="shared" si="8"/>
        <v>138.21062902733829</v>
      </c>
      <c r="O156" s="2">
        <v>42.255447104696721</v>
      </c>
    </row>
    <row r="157" spans="1:15" x14ac:dyDescent="0.2">
      <c r="A157" s="4" t="s">
        <v>590</v>
      </c>
      <c r="B157" s="24">
        <f t="shared" si="9"/>
        <v>0.37225257759588753</v>
      </c>
      <c r="C157" s="10">
        <v>1</v>
      </c>
      <c r="D157" s="15">
        <v>1260</v>
      </c>
      <c r="E157" s="22">
        <f>VLOOKUP(D157,'[2]RAB Calculations 10yr'!$A:$J,10,FALSE)</f>
        <v>58.646837078250549</v>
      </c>
      <c r="F157" s="11">
        <v>0</v>
      </c>
      <c r="G157" s="11">
        <v>0</v>
      </c>
      <c r="H157" s="11">
        <f>VLOOKUP(A157,'[1]Public Lighting Charges'!$A$8:$L$689,12,FALSE)</f>
        <v>34.777420808222523</v>
      </c>
      <c r="I157" s="23">
        <f t="shared" si="10"/>
        <v>93.424257886473072</v>
      </c>
      <c r="J157" s="17">
        <f t="shared" si="8"/>
        <v>102.2733726111253</v>
      </c>
      <c r="K157" s="17">
        <f t="shared" si="8"/>
        <v>102.4251929547797</v>
      </c>
      <c r="L157" s="17">
        <f t="shared" si="8"/>
        <v>102.67035174768827</v>
      </c>
      <c r="M157" s="17">
        <f t="shared" si="8"/>
        <v>102.95562412274623</v>
      </c>
      <c r="N157" s="17">
        <f t="shared" si="8"/>
        <v>103.21084273612252</v>
      </c>
      <c r="O157" s="2">
        <v>42.722962229696726</v>
      </c>
    </row>
    <row r="158" spans="1:15" x14ac:dyDescent="0.2">
      <c r="A158" s="4" t="s">
        <v>592</v>
      </c>
      <c r="B158" s="24">
        <f t="shared" si="9"/>
        <v>0.62822377161642984</v>
      </c>
      <c r="C158" s="10">
        <v>1</v>
      </c>
      <c r="D158" s="15">
        <v>10</v>
      </c>
      <c r="E158" s="22">
        <f>VLOOKUP(D158,'[2]RAB Calculations 10yr'!$A:$J,10,FALSE)</f>
        <v>17.501505123252521</v>
      </c>
      <c r="F158" s="11">
        <v>0</v>
      </c>
      <c r="G158" s="11">
        <v>0</v>
      </c>
      <c r="H158" s="11">
        <f>VLOOKUP(A158,'[1]Public Lighting Charges'!$A$8:$L$689,12,FALSE)</f>
        <v>29.573869220466449</v>
      </c>
      <c r="I158" s="23">
        <f t="shared" si="10"/>
        <v>47.07537434371897</v>
      </c>
      <c r="J158" s="17">
        <f t="shared" si="8"/>
        <v>54.600445366866659</v>
      </c>
      <c r="K158" s="17">
        <f t="shared" si="8"/>
        <v>54.729549678914438</v>
      </c>
      <c r="L158" s="17">
        <f t="shared" si="8"/>
        <v>54.938026728426152</v>
      </c>
      <c r="M158" s="17">
        <f t="shared" si="8"/>
        <v>55.180615388427682</v>
      </c>
      <c r="N158" s="17">
        <f t="shared" si="8"/>
        <v>55.397647063555084</v>
      </c>
      <c r="O158" s="2">
        <v>37.497752685479952</v>
      </c>
    </row>
    <row r="159" spans="1:15" x14ac:dyDescent="0.2">
      <c r="A159" s="4" t="s">
        <v>218</v>
      </c>
      <c r="B159" s="24">
        <f t="shared" si="9"/>
        <v>0.43766654890762985</v>
      </c>
      <c r="C159" s="10">
        <v>1</v>
      </c>
      <c r="D159" s="15">
        <v>810</v>
      </c>
      <c r="E159" s="22">
        <f>VLOOKUP(D159,'[2]RAB Calculations 10yr'!$A:$J,10,FALSE)</f>
        <v>51.886881104372094</v>
      </c>
      <c r="F159" s="11">
        <v>0</v>
      </c>
      <c r="G159" s="11">
        <v>0</v>
      </c>
      <c r="H159" s="11">
        <f>VLOOKUP(A159,'[1]Public Lighting Charges'!$A$8:$L$689,12,FALSE)</f>
        <v>40.383783220466448</v>
      </c>
      <c r="I159" s="23">
        <f t="shared" si="10"/>
        <v>92.270664324838549</v>
      </c>
      <c r="J159" s="17">
        <f t="shared" si="8"/>
        <v>102.54631796528624</v>
      </c>
      <c r="K159" s="17">
        <f t="shared" si="8"/>
        <v>102.72261280556222</v>
      </c>
      <c r="L159" s="17">
        <f t="shared" si="8"/>
        <v>103.00729290308888</v>
      </c>
      <c r="M159" s="17">
        <f t="shared" si="8"/>
        <v>103.33855317154458</v>
      </c>
      <c r="N159" s="17">
        <f t="shared" si="8"/>
        <v>103.63491480265148</v>
      </c>
      <c r="O159" s="2">
        <v>48.307666685479951</v>
      </c>
    </row>
    <row r="160" spans="1:15" x14ac:dyDescent="0.2">
      <c r="A160" s="4" t="s">
        <v>242</v>
      </c>
      <c r="B160" s="24">
        <f t="shared" si="9"/>
        <v>0.48805560680429838</v>
      </c>
      <c r="C160" s="10">
        <v>1</v>
      </c>
      <c r="D160" s="15">
        <v>820</v>
      </c>
      <c r="E160" s="22">
        <f>VLOOKUP(D160,'[2]RAB Calculations 10yr'!$A:$J,10,FALSE)</f>
        <v>31.021417071009434</v>
      </c>
      <c r="F160" s="11">
        <v>0</v>
      </c>
      <c r="G160" s="11">
        <v>0</v>
      </c>
      <c r="H160" s="11">
        <f>VLOOKUP(A160,'[1]Public Lighting Charges'!$A$8:$L$689,12,FALSE)</f>
        <v>29.573869220466449</v>
      </c>
      <c r="I160" s="23">
        <f t="shared" si="10"/>
        <v>60.595286291475887</v>
      </c>
      <c r="J160" s="17">
        <f t="shared" si="8"/>
        <v>68.120357314623575</v>
      </c>
      <c r="K160" s="17">
        <f t="shared" si="8"/>
        <v>68.249461626671348</v>
      </c>
      <c r="L160" s="17">
        <f t="shared" si="8"/>
        <v>68.457938676183062</v>
      </c>
      <c r="M160" s="17">
        <f t="shared" si="8"/>
        <v>68.700527336184592</v>
      </c>
      <c r="N160" s="17">
        <f t="shared" si="8"/>
        <v>68.917559011311994</v>
      </c>
      <c r="O160" s="2">
        <v>37.497752685479952</v>
      </c>
    </row>
    <row r="161" spans="1:15" x14ac:dyDescent="0.2">
      <c r="A161" s="4" t="s">
        <v>241</v>
      </c>
      <c r="B161" s="24">
        <f t="shared" si="9"/>
        <v>0.31078039339104657</v>
      </c>
      <c r="C161" s="10">
        <v>1</v>
      </c>
      <c r="D161" s="15">
        <v>990</v>
      </c>
      <c r="E161" s="22">
        <f>VLOOKUP(D161,'[2]RAB Calculations 10yr'!$A:$J,10,FALSE)</f>
        <v>87.485744215876821</v>
      </c>
      <c r="F161" s="11">
        <v>0</v>
      </c>
      <c r="G161" s="11">
        <v>0</v>
      </c>
      <c r="H161" s="11">
        <f>VLOOKUP(A161,'[1]Public Lighting Charges'!$A$8:$L$689,12,FALSE)</f>
        <v>39.448752970466451</v>
      </c>
      <c r="I161" s="23">
        <f t="shared" si="10"/>
        <v>126.93449718634326</v>
      </c>
      <c r="J161" s="17">
        <f t="shared" si="8"/>
        <v>136.97223237967847</v>
      </c>
      <c r="K161" s="17">
        <f t="shared" si="8"/>
        <v>137.1444453584885</v>
      </c>
      <c r="L161" s="17">
        <f t="shared" si="8"/>
        <v>137.4225340848871</v>
      </c>
      <c r="M161" s="17">
        <f t="shared" si="8"/>
        <v>137.7461244832383</v>
      </c>
      <c r="N161" s="17">
        <f t="shared" si="8"/>
        <v>138.03562427357832</v>
      </c>
      <c r="O161" s="2">
        <v>47.372636435479954</v>
      </c>
    </row>
    <row r="162" spans="1:15" x14ac:dyDescent="0.2">
      <c r="A162" s="4" t="s">
        <v>217</v>
      </c>
      <c r="B162" s="24">
        <f t="shared" si="9"/>
        <v>0.26803442197813371</v>
      </c>
      <c r="C162" s="10">
        <v>1</v>
      </c>
      <c r="D162" s="15">
        <v>1000</v>
      </c>
      <c r="E162" s="22">
        <f>VLOOKUP(D162,'[2]RAB Calculations 10yr'!$A:$J,10,FALSE)</f>
        <v>94.245700189755269</v>
      </c>
      <c r="F162" s="11">
        <v>0</v>
      </c>
      <c r="G162" s="11">
        <v>0</v>
      </c>
      <c r="H162" s="11">
        <f>VLOOKUP(A162,'[1]Public Lighting Charges'!$A$8:$L$689,12,FALSE)</f>
        <v>34.511311095466446</v>
      </c>
      <c r="I162" s="23">
        <f t="shared" si="10"/>
        <v>128.75701128522172</v>
      </c>
      <c r="J162" s="17">
        <f t="shared" si="8"/>
        <v>137.53841439346314</v>
      </c>
      <c r="K162" s="17">
        <f t="shared" si="8"/>
        <v>137.68907303889205</v>
      </c>
      <c r="L162" s="17">
        <f t="shared" si="8"/>
        <v>137.93235592684724</v>
      </c>
      <c r="M162" s="17">
        <f t="shared" si="8"/>
        <v>138.21544545602359</v>
      </c>
      <c r="N162" s="17">
        <f t="shared" si="8"/>
        <v>138.46871118875728</v>
      </c>
      <c r="O162" s="2">
        <v>42.43519456047995</v>
      </c>
    </row>
    <row r="163" spans="1:15" x14ac:dyDescent="0.2">
      <c r="A163" s="4" t="s">
        <v>120</v>
      </c>
      <c r="B163" s="24">
        <f t="shared" si="9"/>
        <v>0.53899169963547366</v>
      </c>
      <c r="C163" s="10">
        <v>1</v>
      </c>
      <c r="D163" s="15">
        <v>20</v>
      </c>
      <c r="E163" s="22">
        <f>VLOOKUP(D163,'[2]RAB Calculations 10yr'!$A:$J,10,FALSE)</f>
        <v>32.964907879452291</v>
      </c>
      <c r="F163" s="11">
        <v>0</v>
      </c>
      <c r="G163" s="11">
        <v>0</v>
      </c>
      <c r="H163" s="11">
        <f>VLOOKUP(A163,'[1]Public Lighting Charges'!$A$8:$L$689,12,FALSE)</f>
        <v>38.541197007133114</v>
      </c>
      <c r="I163" s="23">
        <f t="shared" si="10"/>
        <v>71.506104886585405</v>
      </c>
      <c r="J163" s="17">
        <f t="shared" si="8"/>
        <v>81.312912465050431</v>
      </c>
      <c r="K163" s="17">
        <f t="shared" si="8"/>
        <v>81.481163521008313</v>
      </c>
      <c r="L163" s="17">
        <f t="shared" si="8"/>
        <v>81.752854552601036</v>
      </c>
      <c r="M163" s="17">
        <f t="shared" si="8"/>
        <v>82.069000447043038</v>
      </c>
      <c r="N163" s="17">
        <f t="shared" si="8"/>
        <v>82.351840020232345</v>
      </c>
      <c r="O163" s="2">
        <v>47.48364500210387</v>
      </c>
    </row>
    <row r="164" spans="1:15" x14ac:dyDescent="0.2">
      <c r="A164" s="4" t="s">
        <v>594</v>
      </c>
      <c r="B164" s="24">
        <f t="shared" si="9"/>
        <v>0.55184847467672171</v>
      </c>
      <c r="C164" s="10">
        <v>1</v>
      </c>
      <c r="D164" s="15">
        <v>20</v>
      </c>
      <c r="E164" s="22">
        <f>VLOOKUP(D164,'[2]RAB Calculations 10yr'!$A:$J,10,FALSE)</f>
        <v>32.964907879452291</v>
      </c>
      <c r="F164" s="11">
        <v>0</v>
      </c>
      <c r="G164" s="11">
        <v>0</v>
      </c>
      <c r="H164" s="11">
        <f>VLOOKUP(A164,'[1]Public Lighting Charges'!$A$8:$L$689,12,FALSE)</f>
        <v>40.592596707133112</v>
      </c>
      <c r="I164" s="23">
        <f t="shared" si="10"/>
        <v>73.557504586585395</v>
      </c>
      <c r="J164" s="17">
        <f t="shared" si="8"/>
        <v>83.886290818715423</v>
      </c>
      <c r="K164" s="17">
        <f t="shared" si="8"/>
        <v>84.063497231344058</v>
      </c>
      <c r="L164" s="17">
        <f t="shared" si="8"/>
        <v>84.349649331714659</v>
      </c>
      <c r="M164" s="17">
        <f t="shared" si="8"/>
        <v>84.682622456325333</v>
      </c>
      <c r="N164" s="17">
        <f t="shared" si="8"/>
        <v>84.980516492288103</v>
      </c>
      <c r="O164" s="2">
        <v>50.137770868103871</v>
      </c>
    </row>
    <row r="165" spans="1:15" x14ac:dyDescent="0.2">
      <c r="A165" s="4" t="s">
        <v>597</v>
      </c>
      <c r="B165" s="24">
        <f t="shared" si="9"/>
        <v>0.43285306164165094</v>
      </c>
      <c r="C165" s="10">
        <v>1</v>
      </c>
      <c r="D165" s="15">
        <v>200</v>
      </c>
      <c r="E165" s="22">
        <f>VLOOKUP(D165,'[2]RAB Calculations 10yr'!$A:$J,10,FALSE)</f>
        <v>67.350283860571864</v>
      </c>
      <c r="F165" s="11">
        <v>0</v>
      </c>
      <c r="G165" s="11">
        <v>0</v>
      </c>
      <c r="H165" s="11">
        <f>VLOOKUP(A165,'[1]Public Lighting Charges'!$A$8:$L$689,12,FALSE)</f>
        <v>51.402510707133111</v>
      </c>
      <c r="I165" s="23">
        <f t="shared" si="10"/>
        <v>118.75279456770497</v>
      </c>
      <c r="J165" s="17">
        <f t="shared" si="8"/>
        <v>131.83216341713501</v>
      </c>
      <c r="K165" s="17">
        <f t="shared" si="8"/>
        <v>132.05656035799183</v>
      </c>
      <c r="L165" s="17">
        <f t="shared" si="8"/>
        <v>132.4189155063774</v>
      </c>
      <c r="M165" s="17">
        <f t="shared" si="8"/>
        <v>132.84056023944223</v>
      </c>
      <c r="N165" s="17">
        <f t="shared" si="8"/>
        <v>133.21778423138451</v>
      </c>
      <c r="O165" s="2">
        <v>60.94768486810387</v>
      </c>
    </row>
    <row r="166" spans="1:15" x14ac:dyDescent="0.2">
      <c r="A166" s="4" t="s">
        <v>600</v>
      </c>
      <c r="B166" s="24">
        <f t="shared" si="9"/>
        <v>0.34931279999161757</v>
      </c>
      <c r="C166" s="10">
        <v>1</v>
      </c>
      <c r="D166" s="15">
        <v>290</v>
      </c>
      <c r="E166" s="22">
        <f>VLOOKUP(D166,'[2]RAB Calculations 10yr'!$A:$J,10,FALSE)</f>
        <v>94.008990082578492</v>
      </c>
      <c r="F166" s="11">
        <v>0</v>
      </c>
      <c r="G166" s="11">
        <v>0</v>
      </c>
      <c r="H166" s="11">
        <f>VLOOKUP(A166,'[1]Public Lighting Charges'!$A$8:$L$689,12,FALSE)</f>
        <v>50.467480457133114</v>
      </c>
      <c r="I166" s="23">
        <f t="shared" si="10"/>
        <v>144.47647053971161</v>
      </c>
      <c r="J166" s="17">
        <f t="shared" si="8"/>
        <v>157.31792094202913</v>
      </c>
      <c r="K166" s="17">
        <f t="shared" si="8"/>
        <v>157.53823602142</v>
      </c>
      <c r="L166" s="17">
        <f t="shared" si="8"/>
        <v>157.89399979867753</v>
      </c>
      <c r="M166" s="17">
        <f t="shared" si="8"/>
        <v>158.30797466163787</v>
      </c>
      <c r="N166" s="17">
        <f t="shared" si="8"/>
        <v>158.67833681281326</v>
      </c>
      <c r="O166" s="2">
        <v>60.012654618103873</v>
      </c>
    </row>
    <row r="167" spans="1:15" x14ac:dyDescent="0.2">
      <c r="A167" s="4" t="s">
        <v>604</v>
      </c>
      <c r="B167" s="24">
        <f t="shared" si="9"/>
        <v>0.29792811184336526</v>
      </c>
      <c r="C167" s="10">
        <v>1</v>
      </c>
      <c r="D167" s="15">
        <v>370</v>
      </c>
      <c r="E167" s="22">
        <f>VLOOKUP(D167,'[2]RAB Calculations 10yr'!$A:$J,10,FALSE)</f>
        <v>107.29219192315865</v>
      </c>
      <c r="F167" s="11">
        <v>0</v>
      </c>
      <c r="G167" s="11">
        <v>0</v>
      </c>
      <c r="H167" s="11">
        <f>VLOOKUP(A167,'[1]Public Lighting Charges'!$A$8:$L$689,12,FALSE)</f>
        <v>45.530038582133109</v>
      </c>
      <c r="I167" s="23">
        <f t="shared" si="10"/>
        <v>152.82223050529177</v>
      </c>
      <c r="J167" s="17">
        <f t="shared" si="8"/>
        <v>164.40734882251553</v>
      </c>
      <c r="K167" s="17">
        <f t="shared" si="8"/>
        <v>164.60610956852531</v>
      </c>
      <c r="L167" s="17">
        <f t="shared" si="8"/>
        <v>164.92706750733936</v>
      </c>
      <c r="M167" s="17">
        <f t="shared" si="8"/>
        <v>165.30054150112485</v>
      </c>
      <c r="N167" s="17">
        <f t="shared" si="8"/>
        <v>165.63466959469395</v>
      </c>
      <c r="O167" s="2">
        <v>55.075212743103869</v>
      </c>
    </row>
    <row r="168" spans="1:15" x14ac:dyDescent="0.2">
      <c r="A168" s="4" t="s">
        <v>220</v>
      </c>
      <c r="B168" s="24">
        <f t="shared" si="9"/>
        <v>0.46743743086865219</v>
      </c>
      <c r="C168" s="10">
        <v>1</v>
      </c>
      <c r="D168" s="15">
        <v>940</v>
      </c>
      <c r="E168" s="22">
        <f>VLOOKUP(D168,'[2]RAB Calculations 10yr'!$A:$J,10,FALSE)</f>
        <v>46.248109720032431</v>
      </c>
      <c r="F168" s="11">
        <v>0</v>
      </c>
      <c r="G168" s="11">
        <v>0</v>
      </c>
      <c r="H168" s="11">
        <f>VLOOKUP(A168,'[1]Public Lighting Charges'!$A$8:$L$689,12,FALSE)</f>
        <v>40.592596707133112</v>
      </c>
      <c r="I168" s="23">
        <f t="shared" si="10"/>
        <v>86.840706427165543</v>
      </c>
      <c r="J168" s="17">
        <f t="shared" si="8"/>
        <v>97.169492659295571</v>
      </c>
      <c r="K168" s="17">
        <f t="shared" si="8"/>
        <v>97.346699071924206</v>
      </c>
      <c r="L168" s="17">
        <f t="shared" si="8"/>
        <v>97.632851172294806</v>
      </c>
      <c r="M168" s="17">
        <f t="shared" si="8"/>
        <v>97.965824296905467</v>
      </c>
      <c r="N168" s="17">
        <f t="shared" si="8"/>
        <v>98.263718332868251</v>
      </c>
      <c r="O168" s="2">
        <v>50.137770868103871</v>
      </c>
    </row>
    <row r="169" spans="1:15" x14ac:dyDescent="0.2">
      <c r="A169" s="4" t="s">
        <v>606</v>
      </c>
      <c r="B169" s="24">
        <f t="shared" si="9"/>
        <v>0.5966625701902617</v>
      </c>
      <c r="C169" s="10">
        <v>1</v>
      </c>
      <c r="D169" s="15">
        <v>30</v>
      </c>
      <c r="E169" s="22">
        <f>VLOOKUP(D169,'[2]RAB Calculations 10yr'!$A:$J,10,FALSE)</f>
        <v>33.108394112330068</v>
      </c>
      <c r="F169" s="11">
        <v>0</v>
      </c>
      <c r="G169" s="11">
        <v>0</v>
      </c>
      <c r="H169" s="11">
        <f>VLOOKUP(A169,'[1]Public Lighting Charges'!$A$8:$L$689,12,FALSE)</f>
        <v>48.977699727133114</v>
      </c>
      <c r="I169" s="23">
        <f t="shared" si="10"/>
        <v>82.086093839463189</v>
      </c>
      <c r="J169" s="17">
        <f t="shared" si="8"/>
        <v>94.548469535032211</v>
      </c>
      <c r="K169" s="17">
        <f t="shared" si="8"/>
        <v>94.762280997503211</v>
      </c>
      <c r="L169" s="17">
        <f t="shared" si="8"/>
        <v>95.107542764060184</v>
      </c>
      <c r="M169" s="17">
        <f t="shared" si="8"/>
        <v>95.509297247323403</v>
      </c>
      <c r="N169" s="17">
        <f t="shared" si="8"/>
        <v>95.868726449380958</v>
      </c>
      <c r="O169" s="2">
        <v>61.210555421703873</v>
      </c>
    </row>
    <row r="170" spans="1:15" x14ac:dyDescent="0.2">
      <c r="A170" s="4" t="s">
        <v>608</v>
      </c>
      <c r="B170" s="24">
        <f t="shared" si="9"/>
        <v>0.46972787325607968</v>
      </c>
      <c r="C170" s="10">
        <v>1</v>
      </c>
      <c r="D170" s="15">
        <v>210</v>
      </c>
      <c r="E170" s="22">
        <f>VLOOKUP(D170,'[2]RAB Calculations 10yr'!$A:$J,10,FALSE)</f>
        <v>67.493770093449626</v>
      </c>
      <c r="F170" s="11">
        <v>0</v>
      </c>
      <c r="G170" s="11">
        <v>0</v>
      </c>
      <c r="H170" s="11">
        <f>VLOOKUP(A170,'[1]Public Lighting Charges'!$A$8:$L$689,12,FALSE)</f>
        <v>59.787613727133113</v>
      </c>
      <c r="I170" s="23">
        <f t="shared" si="10"/>
        <v>127.28138382058273</v>
      </c>
      <c r="J170" s="17">
        <f t="shared" si="8"/>
        <v>142.49434213345177</v>
      </c>
      <c r="K170" s="17">
        <f t="shared" si="8"/>
        <v>142.75534412415095</v>
      </c>
      <c r="L170" s="17">
        <f t="shared" si="8"/>
        <v>143.1768089387229</v>
      </c>
      <c r="M170" s="17">
        <f t="shared" si="8"/>
        <v>143.66723503044028</v>
      </c>
      <c r="N170" s="17">
        <f t="shared" si="8"/>
        <v>144.10599418847733</v>
      </c>
      <c r="O170" s="2">
        <v>72.020469421703879</v>
      </c>
    </row>
    <row r="171" spans="1:15" x14ac:dyDescent="0.2">
      <c r="A171" s="4" t="s">
        <v>610</v>
      </c>
      <c r="B171" s="24">
        <f t="shared" si="9"/>
        <v>0.38464468793981388</v>
      </c>
      <c r="C171" s="10">
        <v>1</v>
      </c>
      <c r="D171" s="15">
        <v>300</v>
      </c>
      <c r="E171" s="22">
        <f>VLOOKUP(D171,'[2]RAB Calculations 10yr'!$A:$J,10,FALSE)</f>
        <v>94.152476315456283</v>
      </c>
      <c r="F171" s="11">
        <v>0</v>
      </c>
      <c r="G171" s="11">
        <v>0</v>
      </c>
      <c r="H171" s="11">
        <f>VLOOKUP(A171,'[1]Public Lighting Charges'!$A$8:$L$689,12,FALSE)</f>
        <v>58.852583477133116</v>
      </c>
      <c r="I171" s="23">
        <f t="shared" si="10"/>
        <v>153.00505979258941</v>
      </c>
      <c r="J171" s="17">
        <f t="shared" si="8"/>
        <v>167.98009965834592</v>
      </c>
      <c r="K171" s="17">
        <f t="shared" si="8"/>
        <v>168.23701978757919</v>
      </c>
      <c r="L171" s="17">
        <f t="shared" si="8"/>
        <v>168.65189323102305</v>
      </c>
      <c r="M171" s="17">
        <f t="shared" si="8"/>
        <v>169.13464945263595</v>
      </c>
      <c r="N171" s="17">
        <f t="shared" si="8"/>
        <v>169.5665467699061</v>
      </c>
      <c r="O171" s="2">
        <v>71.085439171703868</v>
      </c>
    </row>
    <row r="172" spans="1:15" x14ac:dyDescent="0.2">
      <c r="A172" s="4" t="s">
        <v>612</v>
      </c>
      <c r="B172" s="24">
        <f t="shared" si="9"/>
        <v>0.33385165669631711</v>
      </c>
      <c r="C172" s="10">
        <v>1</v>
      </c>
      <c r="D172" s="15">
        <v>380</v>
      </c>
      <c r="E172" s="22">
        <f>VLOOKUP(D172,'[2]RAB Calculations 10yr'!$A:$J,10,FALSE)</f>
        <v>107.57916438891419</v>
      </c>
      <c r="F172" s="11">
        <v>0</v>
      </c>
      <c r="G172" s="11">
        <v>0</v>
      </c>
      <c r="H172" s="11">
        <f>VLOOKUP(A172,'[1]Public Lighting Charges'!$A$8:$L$689,12,FALSE)</f>
        <v>53.915141602133112</v>
      </c>
      <c r="I172" s="23">
        <f t="shared" si="10"/>
        <v>161.4943059910473</v>
      </c>
      <c r="J172" s="17">
        <f t="shared" si="8"/>
        <v>175.21301377171008</v>
      </c>
      <c r="K172" s="17">
        <f t="shared" si="8"/>
        <v>175.4483795675622</v>
      </c>
      <c r="L172" s="17">
        <f t="shared" si="8"/>
        <v>175.82844717256265</v>
      </c>
      <c r="M172" s="17">
        <f t="shared" si="8"/>
        <v>176.27070252500067</v>
      </c>
      <c r="N172" s="17">
        <f t="shared" si="8"/>
        <v>176.66636578466455</v>
      </c>
      <c r="O172" s="2">
        <v>66.147997296703878</v>
      </c>
    </row>
    <row r="173" spans="1:15" ht="13.5" customHeight="1" x14ac:dyDescent="0.2">
      <c r="A173" s="4" t="s">
        <v>221</v>
      </c>
      <c r="B173" s="24">
        <f t="shared" si="9"/>
        <v>0.51278686209544222</v>
      </c>
      <c r="C173" s="10">
        <v>1</v>
      </c>
      <c r="D173" s="15">
        <v>950</v>
      </c>
      <c r="E173" s="22">
        <f>VLOOKUP(D173,'[2]RAB Calculations 10yr'!$A:$J,10,FALSE)</f>
        <v>46.535082185787971</v>
      </c>
      <c r="F173" s="11">
        <v>0</v>
      </c>
      <c r="G173" s="11">
        <v>0</v>
      </c>
      <c r="H173" s="11">
        <f>VLOOKUP(A173,'[1]Public Lighting Charges'!$A$8:$L$689,12,FALSE)</f>
        <v>48.977699727133114</v>
      </c>
      <c r="I173" s="23">
        <f t="shared" si="10"/>
        <v>95.512781912921085</v>
      </c>
      <c r="J173" s="17">
        <f t="shared" si="8"/>
        <v>107.97515760849011</v>
      </c>
      <c r="K173" s="17">
        <f t="shared" si="8"/>
        <v>108.18896907096112</v>
      </c>
      <c r="L173" s="17">
        <f t="shared" si="8"/>
        <v>108.53423083751809</v>
      </c>
      <c r="M173" s="17">
        <f t="shared" si="8"/>
        <v>108.9359853207813</v>
      </c>
      <c r="N173" s="17">
        <f t="shared" si="8"/>
        <v>109.29541452283885</v>
      </c>
      <c r="O173" s="2">
        <v>61.210555421703873</v>
      </c>
    </row>
    <row r="174" spans="1:15" x14ac:dyDescent="0.2">
      <c r="A174" s="4" t="s">
        <v>127</v>
      </c>
      <c r="B174" s="24">
        <f t="shared" si="9"/>
        <v>0.34917947110745823</v>
      </c>
      <c r="C174" s="10">
        <v>1</v>
      </c>
      <c r="D174" s="15">
        <v>300</v>
      </c>
      <c r="E174" s="22">
        <f>VLOOKUP(D174,'[2]RAB Calculations 10yr'!$A:$J,10,FALSE)</f>
        <v>94.152476315456283</v>
      </c>
      <c r="F174" s="11">
        <v>0</v>
      </c>
      <c r="G174" s="11">
        <v>0</v>
      </c>
      <c r="H174" s="11">
        <f>VLOOKUP(A174,'[1]Public Lighting Charges'!$A$8:$L$689,12,FALSE)</f>
        <v>50.514866117133117</v>
      </c>
      <c r="I174" s="23">
        <f t="shared" si="10"/>
        <v>144.66734243258941</v>
      </c>
      <c r="J174" s="17">
        <f t="shared" si="8"/>
        <v>157.52085011609392</v>
      </c>
      <c r="K174" s="17">
        <f t="shared" si="8"/>
        <v>157.74137205692014</v>
      </c>
      <c r="L174" s="17">
        <f t="shared" si="8"/>
        <v>158.09746987307236</v>
      </c>
      <c r="M174" s="17">
        <f t="shared" si="8"/>
        <v>158.51183343132573</v>
      </c>
      <c r="N174" s="17">
        <f t="shared" si="8"/>
        <v>158.88254332831309</v>
      </c>
      <c r="O174" s="2">
        <v>60.060366256903869</v>
      </c>
    </row>
    <row r="175" spans="1:15" x14ac:dyDescent="0.2">
      <c r="A175" s="3" t="s">
        <v>148</v>
      </c>
      <c r="B175" s="24">
        <f t="shared" si="9"/>
        <v>1</v>
      </c>
      <c r="C175" s="10">
        <v>2</v>
      </c>
      <c r="D175" s="15">
        <v>10</v>
      </c>
      <c r="E175" s="22"/>
      <c r="F175" s="11">
        <v>0</v>
      </c>
      <c r="G175" s="11">
        <v>0</v>
      </c>
      <c r="H175" s="11">
        <f>VLOOKUP(A175,'[1]Public Lighting Charges'!$A$8:$L$689,12,FALSE)</f>
        <v>27.680313173546963</v>
      </c>
      <c r="I175" s="23">
        <f t="shared" si="10"/>
        <v>27.680313173546963</v>
      </c>
      <c r="J175" s="17">
        <f t="shared" ref="J175:N225" si="11">IF($C175=1,($H175*(1+J$6)*J$5)+$E175,$I175*(1+J$6)*J$5)</f>
        <v>34.723568860555986</v>
      </c>
      <c r="K175" s="17">
        <f t="shared" si="11"/>
        <v>34.844406880190718</v>
      </c>
      <c r="L175" s="17">
        <f t="shared" si="11"/>
        <v>35.039535558719791</v>
      </c>
      <c r="M175" s="17">
        <f t="shared" si="11"/>
        <v>35.266591749140304</v>
      </c>
      <c r="N175" s="17">
        <f t="shared" si="11"/>
        <v>35.469727317615344</v>
      </c>
      <c r="O175" s="2">
        <v>37.159715380641089</v>
      </c>
    </row>
    <row r="176" spans="1:15" x14ac:dyDescent="0.2">
      <c r="A176" s="3" t="s">
        <v>191</v>
      </c>
      <c r="B176" s="24">
        <f t="shared" si="9"/>
        <v>1</v>
      </c>
      <c r="C176" s="10">
        <v>2</v>
      </c>
      <c r="D176" s="15">
        <v>990</v>
      </c>
      <c r="E176" s="22"/>
      <c r="F176" s="11">
        <v>0</v>
      </c>
      <c r="G176" s="11">
        <v>0</v>
      </c>
      <c r="H176" s="11">
        <f>VLOOKUP(A176,'[1]Public Lighting Charges'!$A$8:$L$689,12,FALSE)</f>
        <v>37.555196923546966</v>
      </c>
      <c r="I176" s="23">
        <f t="shared" si="10"/>
        <v>37.555196923546966</v>
      </c>
      <c r="J176" s="17">
        <f t="shared" si="11"/>
        <v>47.111116780743487</v>
      </c>
      <c r="K176" s="17">
        <f t="shared" si="11"/>
        <v>47.275063467140477</v>
      </c>
      <c r="L176" s="17">
        <f t="shared" si="11"/>
        <v>47.539803822556472</v>
      </c>
      <c r="M176" s="17">
        <f t="shared" si="11"/>
        <v>47.84786175132664</v>
      </c>
      <c r="N176" s="17">
        <f t="shared" si="11"/>
        <v>48.123465435014275</v>
      </c>
      <c r="O176" s="2">
        <v>47.034599130641091</v>
      </c>
    </row>
    <row r="177" spans="1:15" x14ac:dyDescent="0.2">
      <c r="A177" s="3" t="s">
        <v>195</v>
      </c>
      <c r="B177" s="24">
        <f t="shared" si="9"/>
        <v>1</v>
      </c>
      <c r="C177" s="10">
        <v>2</v>
      </c>
      <c r="D177" s="15">
        <v>10</v>
      </c>
      <c r="E177" s="22"/>
      <c r="F177" s="11">
        <v>0</v>
      </c>
      <c r="G177" s="11">
        <v>0</v>
      </c>
      <c r="H177" s="11">
        <f>VLOOKUP(A177,'[1]Public Lighting Charges'!$A$8:$L$689,12,FALSE)</f>
        <v>27.620827605790893</v>
      </c>
      <c r="I177" s="23">
        <f t="shared" si="10"/>
        <v>27.620827605790893</v>
      </c>
      <c r="J177" s="17">
        <f t="shared" si="11"/>
        <v>34.648947190084392</v>
      </c>
      <c r="K177" s="17">
        <f t="shared" si="11"/>
        <v>34.769525526305884</v>
      </c>
      <c r="L177" s="17">
        <f t="shared" si="11"/>
        <v>34.964234869253204</v>
      </c>
      <c r="M177" s="17">
        <f t="shared" si="11"/>
        <v>35.190803111205966</v>
      </c>
      <c r="N177" s="17">
        <f t="shared" si="11"/>
        <v>35.393502137126511</v>
      </c>
      <c r="O177" s="2">
        <v>37.063763964057131</v>
      </c>
    </row>
    <row r="178" spans="1:15" x14ac:dyDescent="0.2">
      <c r="A178" s="3" t="s">
        <v>154</v>
      </c>
      <c r="B178" s="24">
        <f t="shared" si="9"/>
        <v>1</v>
      </c>
      <c r="C178" s="10">
        <v>2</v>
      </c>
      <c r="D178" s="15">
        <v>10</v>
      </c>
      <c r="E178" s="22"/>
      <c r="F178" s="11">
        <v>0</v>
      </c>
      <c r="G178" s="11">
        <v>0</v>
      </c>
      <c r="H178" s="11">
        <f>VLOOKUP(A178,'[1]Public Lighting Charges'!$A$8:$L$689,12,FALSE)</f>
        <v>27.650570389668928</v>
      </c>
      <c r="I178" s="23">
        <f t="shared" si="10"/>
        <v>27.650570389668928</v>
      </c>
      <c r="J178" s="17">
        <f t="shared" si="11"/>
        <v>34.686258025320186</v>
      </c>
      <c r="K178" s="17">
        <f t="shared" si="11"/>
        <v>34.806966203248301</v>
      </c>
      <c r="L178" s="17">
        <f t="shared" si="11"/>
        <v>35.001885213986498</v>
      </c>
      <c r="M178" s="17">
        <f t="shared" si="11"/>
        <v>35.228697430173135</v>
      </c>
      <c r="N178" s="17">
        <f t="shared" si="11"/>
        <v>35.431614727370928</v>
      </c>
      <c r="O178" s="2">
        <v>37.214857306157569</v>
      </c>
    </row>
    <row r="179" spans="1:15" x14ac:dyDescent="0.2">
      <c r="A179" s="3" t="s">
        <v>197</v>
      </c>
      <c r="B179" s="24">
        <f t="shared" si="9"/>
        <v>1</v>
      </c>
      <c r="C179" s="10">
        <v>2</v>
      </c>
      <c r="D179" s="15">
        <v>990</v>
      </c>
      <c r="E179" s="22"/>
      <c r="F179" s="11">
        <v>0</v>
      </c>
      <c r="G179" s="11">
        <v>0</v>
      </c>
      <c r="H179" s="11">
        <f>VLOOKUP(A179,'[1]Public Lighting Charges'!$A$8:$L$689,12,FALSE)</f>
        <v>37.525454139668931</v>
      </c>
      <c r="I179" s="23">
        <f t="shared" si="10"/>
        <v>37.525454139668931</v>
      </c>
      <c r="J179" s="17">
        <f t="shared" si="11"/>
        <v>47.073805945507694</v>
      </c>
      <c r="K179" s="17">
        <f t="shared" si="11"/>
        <v>47.23762279019806</v>
      </c>
      <c r="L179" s="17">
        <f t="shared" si="11"/>
        <v>47.502153477823171</v>
      </c>
      <c r="M179" s="17">
        <f t="shared" si="11"/>
        <v>47.809967432359471</v>
      </c>
      <c r="N179" s="17">
        <f t="shared" si="11"/>
        <v>48.085352844769858</v>
      </c>
      <c r="O179" s="2">
        <v>47.089741056157571</v>
      </c>
    </row>
    <row r="180" spans="1:15" x14ac:dyDescent="0.2">
      <c r="A180" s="3" t="s">
        <v>320</v>
      </c>
      <c r="B180" s="24">
        <f t="shared" si="9"/>
        <v>1</v>
      </c>
      <c r="C180" s="10">
        <v>2</v>
      </c>
      <c r="D180" s="15">
        <v>10</v>
      </c>
      <c r="E180" s="22"/>
      <c r="F180" s="11">
        <v>0</v>
      </c>
      <c r="G180" s="11">
        <v>0</v>
      </c>
      <c r="H180" s="11">
        <f>VLOOKUP(A180,'[1]Public Lighting Charges'!$A$8:$L$689,12,FALSE)</f>
        <v>29.01109480579089</v>
      </c>
      <c r="I180" s="23">
        <f t="shared" si="10"/>
        <v>29.01109480579089</v>
      </c>
      <c r="J180" s="17">
        <f t="shared" si="11"/>
        <v>36.392967879124384</v>
      </c>
      <c r="K180" s="17">
        <f t="shared" si="11"/>
        <v>36.519615407343736</v>
      </c>
      <c r="L180" s="17">
        <f t="shared" si="11"/>
        <v>36.724125253624862</v>
      </c>
      <c r="M180" s="17">
        <f t="shared" si="11"/>
        <v>36.96209758526836</v>
      </c>
      <c r="N180" s="17">
        <f t="shared" si="11"/>
        <v>37.174999267359496</v>
      </c>
      <c r="O180" s="2">
        <v>38.904985984332669</v>
      </c>
    </row>
    <row r="181" spans="1:15" x14ac:dyDescent="0.2">
      <c r="A181" s="3" t="s">
        <v>272</v>
      </c>
      <c r="B181" s="24">
        <f t="shared" si="9"/>
        <v>1</v>
      </c>
      <c r="C181" s="10">
        <v>2</v>
      </c>
      <c r="D181" s="15">
        <v>740</v>
      </c>
      <c r="E181" s="22"/>
      <c r="F181" s="11">
        <v>0</v>
      </c>
      <c r="G181" s="11">
        <v>0</v>
      </c>
      <c r="H181" s="11">
        <f>VLOOKUP(A181,'[1]Public Lighting Charges'!$A$8:$L$689,12,FALSE)</f>
        <v>29.01109480579089</v>
      </c>
      <c r="I181" s="23">
        <f t="shared" si="10"/>
        <v>29.01109480579089</v>
      </c>
      <c r="J181" s="17">
        <f t="shared" si="11"/>
        <v>36.392967879124384</v>
      </c>
      <c r="K181" s="17">
        <f t="shared" si="11"/>
        <v>36.519615407343736</v>
      </c>
      <c r="L181" s="17">
        <f t="shared" si="11"/>
        <v>36.724125253624862</v>
      </c>
      <c r="M181" s="17">
        <f t="shared" si="11"/>
        <v>36.96209758526836</v>
      </c>
      <c r="N181" s="17">
        <f t="shared" si="11"/>
        <v>37.174999267359496</v>
      </c>
      <c r="O181" s="2">
        <v>38.904985984332669</v>
      </c>
    </row>
    <row r="182" spans="1:15" x14ac:dyDescent="0.2">
      <c r="A182" s="3" t="s">
        <v>271</v>
      </c>
      <c r="B182" s="24">
        <f t="shared" si="9"/>
        <v>1</v>
      </c>
      <c r="C182" s="10">
        <v>2</v>
      </c>
      <c r="D182" s="15">
        <v>810</v>
      </c>
      <c r="E182" s="22"/>
      <c r="F182" s="11">
        <v>0</v>
      </c>
      <c r="G182" s="11">
        <v>0</v>
      </c>
      <c r="H182" s="11">
        <f>VLOOKUP(A182,'[1]Public Lighting Charges'!$A$8:$L$689,12,FALSE)</f>
        <v>39.821008805790889</v>
      </c>
      <c r="I182" s="23">
        <f t="shared" si="10"/>
        <v>39.821008805790889</v>
      </c>
      <c r="J182" s="17">
        <f t="shared" si="11"/>
        <v>49.953464496424381</v>
      </c>
      <c r="K182" s="17">
        <f t="shared" si="11"/>
        <v>50.127302552871939</v>
      </c>
      <c r="L182" s="17">
        <f t="shared" si="11"/>
        <v>50.408015447168026</v>
      </c>
      <c r="M182" s="17">
        <f t="shared" si="11"/>
        <v>50.73465938726568</v>
      </c>
      <c r="N182" s="17">
        <f t="shared" si="11"/>
        <v>51.026891025336326</v>
      </c>
      <c r="O182" s="2">
        <v>49.714899984332668</v>
      </c>
    </row>
    <row r="183" spans="1:15" x14ac:dyDescent="0.2">
      <c r="A183" s="3" t="s">
        <v>251</v>
      </c>
      <c r="B183" s="24">
        <f t="shared" si="9"/>
        <v>1</v>
      </c>
      <c r="C183" s="10">
        <v>2</v>
      </c>
      <c r="D183" s="15">
        <v>830</v>
      </c>
      <c r="E183" s="22"/>
      <c r="F183" s="11">
        <v>0</v>
      </c>
      <c r="G183" s="11">
        <v>0</v>
      </c>
      <c r="H183" s="11">
        <f>VLOOKUP(A183,'[1]Public Lighting Charges'!$A$8:$L$689,12,FALSE)</f>
        <v>29.01109480579089</v>
      </c>
      <c r="I183" s="23">
        <f t="shared" si="10"/>
        <v>29.01109480579089</v>
      </c>
      <c r="J183" s="17">
        <f t="shared" si="11"/>
        <v>36.392967879124384</v>
      </c>
      <c r="K183" s="17">
        <f t="shared" si="11"/>
        <v>36.519615407343736</v>
      </c>
      <c r="L183" s="17">
        <f t="shared" si="11"/>
        <v>36.724125253624862</v>
      </c>
      <c r="M183" s="17">
        <f t="shared" si="11"/>
        <v>36.96209758526836</v>
      </c>
      <c r="N183" s="17">
        <f t="shared" si="11"/>
        <v>37.174999267359496</v>
      </c>
      <c r="O183" s="2">
        <v>38.904985984332669</v>
      </c>
    </row>
    <row r="184" spans="1:15" x14ac:dyDescent="0.2">
      <c r="A184" s="3" t="s">
        <v>264</v>
      </c>
      <c r="B184" s="24">
        <f t="shared" si="9"/>
        <v>1</v>
      </c>
      <c r="C184" s="10">
        <v>2</v>
      </c>
      <c r="D184" s="15">
        <v>990</v>
      </c>
      <c r="E184" s="22"/>
      <c r="F184" s="11">
        <v>0</v>
      </c>
      <c r="G184" s="11">
        <v>0</v>
      </c>
      <c r="H184" s="11">
        <f>VLOOKUP(A184,'[1]Public Lighting Charges'!$A$8:$L$689,12,FALSE)</f>
        <v>38.885978555790892</v>
      </c>
      <c r="I184" s="23">
        <f t="shared" si="10"/>
        <v>38.885978555790892</v>
      </c>
      <c r="J184" s="17">
        <f t="shared" si="11"/>
        <v>48.780515799311885</v>
      </c>
      <c r="K184" s="17">
        <f t="shared" si="11"/>
        <v>48.950271994293495</v>
      </c>
      <c r="L184" s="17">
        <f t="shared" si="11"/>
        <v>49.224393517461543</v>
      </c>
      <c r="M184" s="17">
        <f t="shared" si="11"/>
        <v>49.543367587454696</v>
      </c>
      <c r="N184" s="17">
        <f t="shared" si="11"/>
        <v>49.828737384758433</v>
      </c>
      <c r="O184" s="2">
        <v>48.779869734332671</v>
      </c>
    </row>
    <row r="185" spans="1:15" x14ac:dyDescent="0.2">
      <c r="A185" s="3" t="s">
        <v>287</v>
      </c>
      <c r="B185" s="24">
        <f t="shared" si="9"/>
        <v>1</v>
      </c>
      <c r="C185" s="10">
        <v>2</v>
      </c>
      <c r="D185" s="15">
        <v>1000</v>
      </c>
      <c r="E185" s="22"/>
      <c r="F185" s="11">
        <v>0</v>
      </c>
      <c r="G185" s="11">
        <v>0</v>
      </c>
      <c r="H185" s="11">
        <f>VLOOKUP(A185,'[1]Public Lighting Charges'!$A$8:$L$689,12,FALSE)</f>
        <v>33.948536680790887</v>
      </c>
      <c r="I185" s="23">
        <f t="shared" si="10"/>
        <v>33.948536680790887</v>
      </c>
      <c r="J185" s="17">
        <f t="shared" si="11"/>
        <v>42.586741839218128</v>
      </c>
      <c r="K185" s="17">
        <f t="shared" si="11"/>
        <v>42.734943700818604</v>
      </c>
      <c r="L185" s="17">
        <f t="shared" si="11"/>
        <v>42.974259385543192</v>
      </c>
      <c r="M185" s="17">
        <f t="shared" si="11"/>
        <v>43.252732586361518</v>
      </c>
      <c r="N185" s="17">
        <f t="shared" si="11"/>
        <v>43.501868326058961</v>
      </c>
      <c r="O185" s="2">
        <v>43.842427859332666</v>
      </c>
    </row>
    <row r="186" spans="1:15" x14ac:dyDescent="0.2">
      <c r="A186" s="3" t="s">
        <v>321</v>
      </c>
      <c r="B186" s="24">
        <f t="shared" si="9"/>
        <v>1</v>
      </c>
      <c r="C186" s="10">
        <v>2</v>
      </c>
      <c r="D186" s="15">
        <v>10</v>
      </c>
      <c r="E186" s="22"/>
      <c r="F186" s="11">
        <v>0</v>
      </c>
      <c r="G186" s="11">
        <v>0</v>
      </c>
      <c r="H186" s="11">
        <f>VLOOKUP(A186,'[1]Public Lighting Charges'!$A$8:$L$689,12,FALSE)</f>
        <v>30.431104789668929</v>
      </c>
      <c r="I186" s="23">
        <f t="shared" si="10"/>
        <v>30.431104789668929</v>
      </c>
      <c r="J186" s="17">
        <f t="shared" si="11"/>
        <v>38.174299403400184</v>
      </c>
      <c r="K186" s="17">
        <f t="shared" si="11"/>
        <v>38.307145965324018</v>
      </c>
      <c r="L186" s="17">
        <f t="shared" si="11"/>
        <v>38.521665982729836</v>
      </c>
      <c r="M186" s="17">
        <f t="shared" si="11"/>
        <v>38.77128637829793</v>
      </c>
      <c r="N186" s="17">
        <f t="shared" si="11"/>
        <v>38.994608987836926</v>
      </c>
      <c r="O186" s="2">
        <v>40.828892943789157</v>
      </c>
    </row>
    <row r="187" spans="1:15" x14ac:dyDescent="0.2">
      <c r="A187" s="3" t="s">
        <v>169</v>
      </c>
      <c r="B187" s="24">
        <f t="shared" si="9"/>
        <v>1</v>
      </c>
      <c r="C187" s="10">
        <v>2</v>
      </c>
      <c r="D187" s="15">
        <v>10</v>
      </c>
      <c r="E187" s="22"/>
      <c r="F187" s="11">
        <v>0</v>
      </c>
      <c r="G187" s="11">
        <v>0</v>
      </c>
      <c r="H187" s="11">
        <f>VLOOKUP(A187,'[1]Public Lighting Charges'!$A$8:$L$689,12,FALSE)</f>
        <v>31.821371989668926</v>
      </c>
      <c r="I187" s="23">
        <f t="shared" si="10"/>
        <v>31.821371989668926</v>
      </c>
      <c r="J187" s="17">
        <f t="shared" si="11"/>
        <v>39.918320092440183</v>
      </c>
      <c r="K187" s="17">
        <f t="shared" si="11"/>
        <v>40.057235846361877</v>
      </c>
      <c r="L187" s="17">
        <f t="shared" si="11"/>
        <v>40.281556367101508</v>
      </c>
      <c r="M187" s="17">
        <f t="shared" si="11"/>
        <v>40.542580852360331</v>
      </c>
      <c r="N187" s="17">
        <f t="shared" si="11"/>
        <v>40.776106118069919</v>
      </c>
      <c r="O187" s="2">
        <v>42.738523366984182</v>
      </c>
    </row>
    <row r="188" spans="1:15" x14ac:dyDescent="0.2">
      <c r="A188" s="3" t="s">
        <v>170</v>
      </c>
      <c r="B188" s="24">
        <f t="shared" si="9"/>
        <v>1</v>
      </c>
      <c r="C188" s="10">
        <v>2</v>
      </c>
      <c r="D188" s="15">
        <v>990</v>
      </c>
      <c r="E188" s="22"/>
      <c r="F188" s="11">
        <v>0</v>
      </c>
      <c r="G188" s="11">
        <v>0</v>
      </c>
      <c r="H188" s="11">
        <f>VLOOKUP(A188,'[1]Public Lighting Charges'!$A$8:$L$689,12,FALSE)</f>
        <v>41.696255739668928</v>
      </c>
      <c r="I188" s="23">
        <f t="shared" si="10"/>
        <v>41.696255739668928</v>
      </c>
      <c r="J188" s="17">
        <f t="shared" si="11"/>
        <v>52.305868012627684</v>
      </c>
      <c r="K188" s="17">
        <f t="shared" si="11"/>
        <v>52.487892433311629</v>
      </c>
      <c r="L188" s="17">
        <f t="shared" si="11"/>
        <v>52.781824630938182</v>
      </c>
      <c r="M188" s="17">
        <f t="shared" si="11"/>
        <v>53.123850854546667</v>
      </c>
      <c r="N188" s="17">
        <f t="shared" si="11"/>
        <v>53.429844235468849</v>
      </c>
      <c r="O188" s="2">
        <v>52.613407116984185</v>
      </c>
    </row>
    <row r="189" spans="1:15" x14ac:dyDescent="0.2">
      <c r="A189" s="3" t="s">
        <v>323</v>
      </c>
      <c r="B189" s="24">
        <f t="shared" si="9"/>
        <v>1</v>
      </c>
      <c r="C189" s="10">
        <v>2</v>
      </c>
      <c r="D189" s="15">
        <v>10</v>
      </c>
      <c r="E189" s="22"/>
      <c r="F189" s="11">
        <v>0</v>
      </c>
      <c r="G189" s="11">
        <v>0</v>
      </c>
      <c r="H189" s="11">
        <f>VLOOKUP(A189,'[1]Public Lighting Charges'!$A$8:$L$689,12,FALSE)</f>
        <v>27.650570389668928</v>
      </c>
      <c r="I189" s="23">
        <f t="shared" si="10"/>
        <v>27.650570389668928</v>
      </c>
      <c r="J189" s="17">
        <f t="shared" si="11"/>
        <v>34.686258025320186</v>
      </c>
      <c r="K189" s="17">
        <f t="shared" si="11"/>
        <v>34.806966203248301</v>
      </c>
      <c r="L189" s="17">
        <f t="shared" si="11"/>
        <v>35.001885213986498</v>
      </c>
      <c r="M189" s="17">
        <f t="shared" si="11"/>
        <v>35.228697430173135</v>
      </c>
      <c r="N189" s="17">
        <f t="shared" si="11"/>
        <v>35.431614727370928</v>
      </c>
      <c r="O189" s="2">
        <v>37.146448903238081</v>
      </c>
    </row>
    <row r="190" spans="1:15" x14ac:dyDescent="0.2">
      <c r="A190" s="3" t="s">
        <v>280</v>
      </c>
      <c r="B190" s="24">
        <f t="shared" si="9"/>
        <v>1</v>
      </c>
      <c r="C190" s="10">
        <v>2</v>
      </c>
      <c r="D190" s="15">
        <v>990</v>
      </c>
      <c r="E190" s="22"/>
      <c r="F190" s="11">
        <v>0</v>
      </c>
      <c r="G190" s="11">
        <v>0</v>
      </c>
      <c r="H190" s="11">
        <f>VLOOKUP(A190,'[1]Public Lighting Charges'!$A$8:$L$689,12,FALSE)</f>
        <v>37.525454139668931</v>
      </c>
      <c r="I190" s="23">
        <f t="shared" si="10"/>
        <v>37.525454139668931</v>
      </c>
      <c r="J190" s="17">
        <f t="shared" si="11"/>
        <v>47.073805945507694</v>
      </c>
      <c r="K190" s="17">
        <f t="shared" si="11"/>
        <v>47.23762279019806</v>
      </c>
      <c r="L190" s="17">
        <f t="shared" si="11"/>
        <v>47.502153477823171</v>
      </c>
      <c r="M190" s="17">
        <f t="shared" si="11"/>
        <v>47.809967432359471</v>
      </c>
      <c r="N190" s="17">
        <f t="shared" si="11"/>
        <v>48.085352844769858</v>
      </c>
      <c r="O190" s="2">
        <v>47.021332653238083</v>
      </c>
    </row>
    <row r="191" spans="1:15" x14ac:dyDescent="0.2">
      <c r="A191" s="3" t="s">
        <v>281</v>
      </c>
      <c r="B191" s="24">
        <f t="shared" si="9"/>
        <v>1</v>
      </c>
      <c r="C191" s="10">
        <v>2</v>
      </c>
      <c r="D191" s="15">
        <v>1000</v>
      </c>
      <c r="E191" s="22"/>
      <c r="F191" s="11">
        <v>0</v>
      </c>
      <c r="G191" s="11">
        <v>0</v>
      </c>
      <c r="H191" s="11">
        <f>VLOOKUP(A191,'[1]Public Lighting Charges'!$A$8:$L$689,12,FALSE)</f>
        <v>32.588012264668926</v>
      </c>
      <c r="I191" s="23">
        <f t="shared" si="10"/>
        <v>32.588012264668926</v>
      </c>
      <c r="J191" s="17">
        <f t="shared" si="11"/>
        <v>40.880031985413936</v>
      </c>
      <c r="K191" s="17">
        <f t="shared" si="11"/>
        <v>41.022294496723177</v>
      </c>
      <c r="L191" s="17">
        <f t="shared" si="11"/>
        <v>41.252019345904827</v>
      </c>
      <c r="M191" s="17">
        <f t="shared" si="11"/>
        <v>41.519332431266299</v>
      </c>
      <c r="N191" s="17">
        <f t="shared" si="11"/>
        <v>41.758483786070386</v>
      </c>
      <c r="O191" s="2">
        <v>42.083890778238079</v>
      </c>
    </row>
    <row r="192" spans="1:15" x14ac:dyDescent="0.2">
      <c r="A192" s="3" t="s">
        <v>325</v>
      </c>
      <c r="B192" s="24">
        <f t="shared" si="9"/>
        <v>1</v>
      </c>
      <c r="C192" s="10">
        <v>2</v>
      </c>
      <c r="D192" s="15">
        <v>10</v>
      </c>
      <c r="E192" s="22"/>
      <c r="F192" s="11">
        <v>0</v>
      </c>
      <c r="G192" s="11">
        <v>0</v>
      </c>
      <c r="H192" s="11">
        <f>VLOOKUP(A192,'[1]Public Lighting Charges'!$A$8:$L$689,12,FALSE)</f>
        <v>26.941561185790889</v>
      </c>
      <c r="I192" s="23">
        <f t="shared" si="10"/>
        <v>26.941561185790889</v>
      </c>
      <c r="J192" s="17">
        <f t="shared" si="11"/>
        <v>33.796841429515375</v>
      </c>
      <c r="K192" s="17">
        <f t="shared" si="11"/>
        <v>33.91445443769009</v>
      </c>
      <c r="L192" s="17">
        <f t="shared" si="11"/>
        <v>34.104375382541157</v>
      </c>
      <c r="M192" s="17">
        <f t="shared" si="11"/>
        <v>34.325371735020028</v>
      </c>
      <c r="N192" s="17">
        <f t="shared" si="11"/>
        <v>34.523085876213742</v>
      </c>
      <c r="O192" s="2">
        <v>36.164735716383625</v>
      </c>
    </row>
    <row r="193" spans="1:15" x14ac:dyDescent="0.2">
      <c r="A193" s="3" t="s">
        <v>283</v>
      </c>
      <c r="B193" s="24">
        <f t="shared" si="9"/>
        <v>1</v>
      </c>
      <c r="C193" s="10">
        <v>2</v>
      </c>
      <c r="D193" s="15">
        <v>740</v>
      </c>
      <c r="E193" s="22"/>
      <c r="F193" s="11">
        <v>0</v>
      </c>
      <c r="G193" s="11">
        <v>0</v>
      </c>
      <c r="H193" s="11">
        <f>VLOOKUP(A193,'[1]Public Lighting Charges'!$A$8:$L$689,12,FALSE)</f>
        <v>26.941561185790889</v>
      </c>
      <c r="I193" s="23">
        <f t="shared" si="10"/>
        <v>26.941561185790889</v>
      </c>
      <c r="J193" s="17">
        <f t="shared" si="11"/>
        <v>33.796841429515375</v>
      </c>
      <c r="K193" s="17">
        <f t="shared" si="11"/>
        <v>33.91445443769009</v>
      </c>
      <c r="L193" s="17">
        <f t="shared" si="11"/>
        <v>34.104375382541157</v>
      </c>
      <c r="M193" s="17">
        <f t="shared" si="11"/>
        <v>34.325371735020028</v>
      </c>
      <c r="N193" s="17">
        <f t="shared" si="11"/>
        <v>34.523085876213742</v>
      </c>
      <c r="O193" s="2">
        <v>36.164735716383625</v>
      </c>
    </row>
    <row r="194" spans="1:15" x14ac:dyDescent="0.2">
      <c r="A194" s="3" t="s">
        <v>327</v>
      </c>
      <c r="B194" s="24">
        <f t="shared" si="9"/>
        <v>1</v>
      </c>
      <c r="C194" s="10">
        <v>2</v>
      </c>
      <c r="D194" s="15">
        <v>810</v>
      </c>
      <c r="E194" s="22"/>
      <c r="F194" s="11">
        <v>0</v>
      </c>
      <c r="G194" s="11">
        <v>0</v>
      </c>
      <c r="H194" s="11">
        <f>VLOOKUP(A194,'[1]Public Lighting Charges'!$A$8:$L$689,12,FALSE)</f>
        <v>37.751475185790888</v>
      </c>
      <c r="I194" s="23">
        <f t="shared" si="10"/>
        <v>37.751475185790888</v>
      </c>
      <c r="J194" s="17">
        <f t="shared" si="11"/>
        <v>47.357338046815379</v>
      </c>
      <c r="K194" s="17">
        <f t="shared" si="11"/>
        <v>47.5221415832183</v>
      </c>
      <c r="L194" s="17">
        <f t="shared" si="11"/>
        <v>47.788265576084328</v>
      </c>
      <c r="M194" s="17">
        <f t="shared" si="11"/>
        <v>48.097933537017362</v>
      </c>
      <c r="N194" s="17">
        <f t="shared" si="11"/>
        <v>48.374977634190572</v>
      </c>
      <c r="O194" s="2">
        <v>46.974649716383624</v>
      </c>
    </row>
    <row r="195" spans="1:15" x14ac:dyDescent="0.2">
      <c r="A195" s="3" t="s">
        <v>262</v>
      </c>
      <c r="B195" s="24">
        <f t="shared" si="9"/>
        <v>1</v>
      </c>
      <c r="C195" s="10">
        <v>2</v>
      </c>
      <c r="D195" s="15">
        <v>990</v>
      </c>
      <c r="E195" s="22"/>
      <c r="F195" s="11">
        <v>0</v>
      </c>
      <c r="G195" s="11">
        <v>0</v>
      </c>
      <c r="H195" s="11">
        <f>VLOOKUP(A195,'[1]Public Lighting Charges'!$A$8:$L$689,12,FALSE)</f>
        <v>36.816444935790891</v>
      </c>
      <c r="I195" s="23">
        <f t="shared" si="10"/>
        <v>36.816444935790891</v>
      </c>
      <c r="J195" s="17">
        <f t="shared" si="11"/>
        <v>46.184389349702883</v>
      </c>
      <c r="K195" s="17">
        <f t="shared" si="11"/>
        <v>46.345111024639849</v>
      </c>
      <c r="L195" s="17">
        <f t="shared" si="11"/>
        <v>46.604643646377838</v>
      </c>
      <c r="M195" s="17">
        <f t="shared" si="11"/>
        <v>46.906641737206371</v>
      </c>
      <c r="N195" s="17">
        <f t="shared" si="11"/>
        <v>47.176823993612672</v>
      </c>
      <c r="O195" s="2">
        <v>46.039619466383627</v>
      </c>
    </row>
    <row r="196" spans="1:15" x14ac:dyDescent="0.2">
      <c r="A196" s="3" t="s">
        <v>282</v>
      </c>
      <c r="B196" s="24">
        <f t="shared" si="9"/>
        <v>1</v>
      </c>
      <c r="C196" s="10">
        <v>2</v>
      </c>
      <c r="D196" s="15">
        <v>1000</v>
      </c>
      <c r="E196" s="22"/>
      <c r="F196" s="11">
        <v>0</v>
      </c>
      <c r="G196" s="11">
        <v>0</v>
      </c>
      <c r="H196" s="11">
        <f>VLOOKUP(A196,'[1]Public Lighting Charges'!$A$8:$L$689,12,FALSE)</f>
        <v>31.87900306079089</v>
      </c>
      <c r="I196" s="23">
        <f t="shared" si="10"/>
        <v>31.87900306079089</v>
      </c>
      <c r="J196" s="17">
        <f t="shared" si="11"/>
        <v>39.990615389609133</v>
      </c>
      <c r="K196" s="17">
        <f t="shared" si="11"/>
        <v>40.129782731164973</v>
      </c>
      <c r="L196" s="17">
        <f t="shared" si="11"/>
        <v>40.354509514459494</v>
      </c>
      <c r="M196" s="17">
        <f t="shared" si="11"/>
        <v>40.616006736113199</v>
      </c>
      <c r="N196" s="17">
        <f t="shared" si="11"/>
        <v>40.849954934913207</v>
      </c>
      <c r="O196" s="2">
        <v>41.102177591383622</v>
      </c>
    </row>
    <row r="197" spans="1:15" x14ac:dyDescent="0.2">
      <c r="A197" s="3" t="s">
        <v>329</v>
      </c>
      <c r="B197" s="24">
        <f t="shared" si="9"/>
        <v>1</v>
      </c>
      <c r="C197" s="10">
        <v>2</v>
      </c>
      <c r="D197" s="15">
        <v>10</v>
      </c>
      <c r="E197" s="22"/>
      <c r="F197" s="11">
        <v>0</v>
      </c>
      <c r="G197" s="11">
        <v>0</v>
      </c>
      <c r="H197" s="11">
        <f>VLOOKUP(A197,'[1]Public Lighting Charges'!$A$8:$L$689,12,FALSE)</f>
        <v>27.657743085790891</v>
      </c>
      <c r="I197" s="23">
        <f t="shared" si="10"/>
        <v>27.657743085790891</v>
      </c>
      <c r="J197" s="17">
        <f t="shared" si="11"/>
        <v>34.695255813970384</v>
      </c>
      <c r="K197" s="17">
        <f t="shared" si="11"/>
        <v>34.815995304203</v>
      </c>
      <c r="L197" s="17">
        <f t="shared" si="11"/>
        <v>35.010964877906538</v>
      </c>
      <c r="M197" s="17">
        <f t="shared" si="11"/>
        <v>35.237835930315377</v>
      </c>
      <c r="N197" s="17">
        <f t="shared" si="11"/>
        <v>35.440805865273987</v>
      </c>
      <c r="O197" s="2">
        <v>37.113575173623033</v>
      </c>
    </row>
    <row r="198" spans="1:15" x14ac:dyDescent="0.2">
      <c r="A198" s="3" t="s">
        <v>294</v>
      </c>
      <c r="B198" s="24">
        <f t="shared" si="9"/>
        <v>1</v>
      </c>
      <c r="C198" s="10">
        <v>2</v>
      </c>
      <c r="D198" s="15">
        <v>740</v>
      </c>
      <c r="E198" s="22"/>
      <c r="F198" s="11">
        <v>0</v>
      </c>
      <c r="G198" s="11">
        <v>0</v>
      </c>
      <c r="H198" s="11">
        <f>VLOOKUP(A198,'[1]Public Lighting Charges'!$A$8:$L$689,12,FALSE)</f>
        <v>27.657743085790891</v>
      </c>
      <c r="I198" s="23">
        <f t="shared" si="10"/>
        <v>27.657743085790891</v>
      </c>
      <c r="J198" s="17">
        <f t="shared" si="11"/>
        <v>34.695255813970384</v>
      </c>
      <c r="K198" s="17">
        <f t="shared" si="11"/>
        <v>34.815995304203</v>
      </c>
      <c r="L198" s="17">
        <f t="shared" si="11"/>
        <v>35.010964877906538</v>
      </c>
      <c r="M198" s="17">
        <f t="shared" si="11"/>
        <v>35.237835930315377</v>
      </c>
      <c r="N198" s="17">
        <f t="shared" si="11"/>
        <v>35.440805865273987</v>
      </c>
      <c r="O198" s="2">
        <v>37.113575173623033</v>
      </c>
    </row>
    <row r="199" spans="1:15" x14ac:dyDescent="0.2">
      <c r="A199" s="3" t="s">
        <v>252</v>
      </c>
      <c r="B199" s="24">
        <f t="shared" si="9"/>
        <v>1</v>
      </c>
      <c r="C199" s="10">
        <v>2</v>
      </c>
      <c r="D199" s="15">
        <v>830</v>
      </c>
      <c r="E199" s="22"/>
      <c r="F199" s="11">
        <v>0</v>
      </c>
      <c r="G199" s="11">
        <v>0</v>
      </c>
      <c r="H199" s="11">
        <f>VLOOKUP(A199,'[1]Public Lighting Charges'!$A$8:$L$689,12,FALSE)</f>
        <v>27.657743085790891</v>
      </c>
      <c r="I199" s="23">
        <f t="shared" si="10"/>
        <v>27.657743085790891</v>
      </c>
      <c r="J199" s="17">
        <f t="shared" si="11"/>
        <v>34.695255813970384</v>
      </c>
      <c r="K199" s="17">
        <f t="shared" si="11"/>
        <v>34.815995304203</v>
      </c>
      <c r="L199" s="17">
        <f t="shared" si="11"/>
        <v>35.010964877906538</v>
      </c>
      <c r="M199" s="17">
        <f t="shared" si="11"/>
        <v>35.237835930315377</v>
      </c>
      <c r="N199" s="17">
        <f t="shared" si="11"/>
        <v>35.440805865273987</v>
      </c>
      <c r="O199" s="2">
        <v>37.113575173623033</v>
      </c>
    </row>
    <row r="200" spans="1:15" x14ac:dyDescent="0.2">
      <c r="A200" s="3" t="s">
        <v>285</v>
      </c>
      <c r="B200" s="24">
        <f t="shared" si="9"/>
        <v>1</v>
      </c>
      <c r="C200" s="10">
        <v>2</v>
      </c>
      <c r="D200" s="15">
        <v>990</v>
      </c>
      <c r="E200" s="22"/>
      <c r="F200" s="11">
        <v>0</v>
      </c>
      <c r="G200" s="11">
        <v>0</v>
      </c>
      <c r="H200" s="11">
        <f>VLOOKUP(A200,'[1]Public Lighting Charges'!$A$8:$L$689,12,FALSE)</f>
        <v>37.532626835790893</v>
      </c>
      <c r="I200" s="23">
        <f t="shared" si="10"/>
        <v>37.532626835790893</v>
      </c>
      <c r="J200" s="17">
        <f t="shared" si="11"/>
        <v>47.082803734157885</v>
      </c>
      <c r="K200" s="17">
        <f t="shared" si="11"/>
        <v>47.246651891152759</v>
      </c>
      <c r="L200" s="17">
        <f t="shared" si="11"/>
        <v>47.511233141743219</v>
      </c>
      <c r="M200" s="17">
        <f t="shared" si="11"/>
        <v>47.819105932501721</v>
      </c>
      <c r="N200" s="17">
        <f t="shared" si="11"/>
        <v>48.094543982672924</v>
      </c>
      <c r="O200" s="2">
        <v>46.988458923623035</v>
      </c>
    </row>
    <row r="201" spans="1:15" x14ac:dyDescent="0.2">
      <c r="A201" s="3" t="s">
        <v>270</v>
      </c>
      <c r="B201" s="24">
        <f t="shared" si="9"/>
        <v>1</v>
      </c>
      <c r="C201" s="10">
        <v>2</v>
      </c>
      <c r="D201" s="15">
        <v>1260</v>
      </c>
      <c r="E201" s="22"/>
      <c r="F201" s="11">
        <v>0</v>
      </c>
      <c r="G201" s="11">
        <v>0</v>
      </c>
      <c r="H201" s="11">
        <f>VLOOKUP(A201,'[1]Public Lighting Charges'!$A$8:$L$689,12,FALSE)</f>
        <v>33.062700085790894</v>
      </c>
      <c r="I201" s="23">
        <f t="shared" si="10"/>
        <v>33.062700085790894</v>
      </c>
      <c r="J201" s="17">
        <f t="shared" si="11"/>
        <v>41.475504122620386</v>
      </c>
      <c r="K201" s="17">
        <f t="shared" si="11"/>
        <v>41.619838876967101</v>
      </c>
      <c r="L201" s="17">
        <f t="shared" si="11"/>
        <v>41.85290997467812</v>
      </c>
      <c r="M201" s="17">
        <f t="shared" si="11"/>
        <v>42.124116831314041</v>
      </c>
      <c r="N201" s="17">
        <f t="shared" si="11"/>
        <v>42.366751744262409</v>
      </c>
      <c r="O201" s="2">
        <v>42.518532173623036</v>
      </c>
    </row>
    <row r="202" spans="1:15" x14ac:dyDescent="0.2">
      <c r="A202" s="3" t="s">
        <v>183</v>
      </c>
      <c r="B202" s="24">
        <f t="shared" ref="B202:B265" si="12">H202/I202</f>
        <v>1</v>
      </c>
      <c r="C202" s="10">
        <v>2</v>
      </c>
      <c r="D202" s="15">
        <v>990</v>
      </c>
      <c r="E202" s="22"/>
      <c r="F202" s="11">
        <v>0</v>
      </c>
      <c r="G202" s="11">
        <v>0</v>
      </c>
      <c r="H202" s="11">
        <f>VLOOKUP(A202,'[1]Public Lighting Charges'!$A$8:$L$689,12,FALSE)</f>
        <v>36.816444935790891</v>
      </c>
      <c r="I202" s="23">
        <f t="shared" ref="I202:I265" si="13">SUM(E202:H202)</f>
        <v>36.816444935790891</v>
      </c>
      <c r="J202" s="17">
        <f t="shared" si="11"/>
        <v>46.184389349702883</v>
      </c>
      <c r="K202" s="17">
        <f t="shared" si="11"/>
        <v>46.345111024639849</v>
      </c>
      <c r="L202" s="17">
        <f t="shared" si="11"/>
        <v>46.604643646377838</v>
      </c>
      <c r="M202" s="17">
        <f t="shared" si="11"/>
        <v>46.906641737206371</v>
      </c>
      <c r="N202" s="17">
        <f t="shared" si="11"/>
        <v>47.176823993612672</v>
      </c>
      <c r="O202" s="2">
        <v>46.074715951359714</v>
      </c>
    </row>
    <row r="203" spans="1:15" x14ac:dyDescent="0.2">
      <c r="A203" s="3" t="s">
        <v>332</v>
      </c>
      <c r="B203" s="24">
        <f t="shared" si="12"/>
        <v>1</v>
      </c>
      <c r="C203" s="10">
        <v>2</v>
      </c>
      <c r="D203" s="15">
        <v>10</v>
      </c>
      <c r="E203" s="22"/>
      <c r="F203" s="11">
        <v>0</v>
      </c>
      <c r="G203" s="11">
        <v>0</v>
      </c>
      <c r="H203" s="11">
        <f>VLOOKUP(A203,'[1]Public Lighting Charges'!$A$8:$L$689,12,FALSE)</f>
        <v>26.941561185790889</v>
      </c>
      <c r="I203" s="23">
        <f t="shared" si="13"/>
        <v>26.941561185790889</v>
      </c>
      <c r="J203" s="17">
        <f t="shared" si="11"/>
        <v>33.796841429515375</v>
      </c>
      <c r="K203" s="17">
        <f t="shared" si="11"/>
        <v>33.91445443769009</v>
      </c>
      <c r="L203" s="17">
        <f t="shared" si="11"/>
        <v>34.104375382541157</v>
      </c>
      <c r="M203" s="17">
        <f t="shared" si="11"/>
        <v>34.325371735020028</v>
      </c>
      <c r="N203" s="17">
        <f t="shared" si="11"/>
        <v>34.523085876213742</v>
      </c>
      <c r="O203" s="2">
        <v>36.199832201359712</v>
      </c>
    </row>
    <row r="204" spans="1:15" x14ac:dyDescent="0.2">
      <c r="A204" s="3" t="s">
        <v>333</v>
      </c>
      <c r="B204" s="24">
        <f t="shared" si="12"/>
        <v>1</v>
      </c>
      <c r="C204" s="10">
        <v>2</v>
      </c>
      <c r="D204" s="15">
        <v>810</v>
      </c>
      <c r="E204" s="22"/>
      <c r="F204" s="11">
        <v>0</v>
      </c>
      <c r="G204" s="11">
        <v>0</v>
      </c>
      <c r="H204" s="11">
        <f>VLOOKUP(A204,'[1]Public Lighting Charges'!$A$8:$L$689,12,FALSE)</f>
        <v>37.751475185790888</v>
      </c>
      <c r="I204" s="23">
        <f t="shared" si="13"/>
        <v>37.751475185790888</v>
      </c>
      <c r="J204" s="17">
        <f t="shared" si="11"/>
        <v>47.357338046815379</v>
      </c>
      <c r="K204" s="17">
        <f t="shared" si="11"/>
        <v>47.5221415832183</v>
      </c>
      <c r="L204" s="17">
        <f t="shared" si="11"/>
        <v>47.788265576084328</v>
      </c>
      <c r="M204" s="17">
        <f t="shared" si="11"/>
        <v>48.097933537017362</v>
      </c>
      <c r="N204" s="17">
        <f t="shared" si="11"/>
        <v>48.374977634190572</v>
      </c>
      <c r="O204" s="2">
        <v>47.009746201359711</v>
      </c>
    </row>
    <row r="205" spans="1:15" x14ac:dyDescent="0.2">
      <c r="A205" s="3" t="s">
        <v>334</v>
      </c>
      <c r="B205" s="24">
        <f t="shared" si="12"/>
        <v>1</v>
      </c>
      <c r="C205" s="10">
        <v>2</v>
      </c>
      <c r="D205" s="15">
        <v>990</v>
      </c>
      <c r="E205" s="22"/>
      <c r="F205" s="11">
        <v>0</v>
      </c>
      <c r="G205" s="11">
        <v>0</v>
      </c>
      <c r="H205" s="11">
        <f>VLOOKUP(A205,'[1]Public Lighting Charges'!$A$8:$L$689,12,FALSE)</f>
        <v>36.816444935790891</v>
      </c>
      <c r="I205" s="23">
        <f t="shared" si="13"/>
        <v>36.816444935790891</v>
      </c>
      <c r="J205" s="17">
        <f t="shared" si="11"/>
        <v>46.184389349702883</v>
      </c>
      <c r="K205" s="17">
        <f t="shared" si="11"/>
        <v>46.345111024639849</v>
      </c>
      <c r="L205" s="17">
        <f t="shared" si="11"/>
        <v>46.604643646377838</v>
      </c>
      <c r="M205" s="17">
        <f t="shared" si="11"/>
        <v>46.906641737206371</v>
      </c>
      <c r="N205" s="17">
        <f t="shared" si="11"/>
        <v>47.176823993612672</v>
      </c>
      <c r="O205" s="2">
        <v>46.074715951359714</v>
      </c>
    </row>
    <row r="206" spans="1:15" x14ac:dyDescent="0.2">
      <c r="A206" s="3" t="s">
        <v>179</v>
      </c>
      <c r="B206" s="24">
        <f t="shared" si="12"/>
        <v>1</v>
      </c>
      <c r="C206" s="10">
        <v>2</v>
      </c>
      <c r="D206" s="15">
        <v>10</v>
      </c>
      <c r="E206" s="22"/>
      <c r="F206" s="11">
        <v>0</v>
      </c>
      <c r="G206" s="11">
        <v>0</v>
      </c>
      <c r="H206" s="11">
        <f>VLOOKUP(A206,'[1]Public Lighting Charges'!$A$8:$L$689,12,FALSE)</f>
        <v>27.717228653546965</v>
      </c>
      <c r="I206" s="23">
        <f t="shared" si="13"/>
        <v>27.717228653546965</v>
      </c>
      <c r="J206" s="17">
        <f t="shared" si="11"/>
        <v>34.769877484441992</v>
      </c>
      <c r="K206" s="17">
        <f t="shared" si="11"/>
        <v>34.890876658087848</v>
      </c>
      <c r="L206" s="17">
        <f t="shared" si="11"/>
        <v>35.086265567373147</v>
      </c>
      <c r="M206" s="17">
        <f t="shared" si="11"/>
        <v>35.313624568249729</v>
      </c>
      <c r="N206" s="17">
        <f t="shared" si="11"/>
        <v>35.517031045762842</v>
      </c>
      <c r="O206" s="2">
        <v>37.209526590206991</v>
      </c>
    </row>
    <row r="207" spans="1:15" x14ac:dyDescent="0.2">
      <c r="A207" s="3" t="s">
        <v>336</v>
      </c>
      <c r="B207" s="24">
        <f t="shared" si="12"/>
        <v>1</v>
      </c>
      <c r="C207" s="10">
        <v>2</v>
      </c>
      <c r="D207" s="15">
        <v>1620</v>
      </c>
      <c r="E207" s="22"/>
      <c r="F207" s="11">
        <v>0</v>
      </c>
      <c r="G207" s="11">
        <v>0</v>
      </c>
      <c r="H207" s="11">
        <f>VLOOKUP(A207,'[1]Public Lighting Charges'!$A$8:$L$689,12,FALSE)</f>
        <v>37.482409204788922</v>
      </c>
      <c r="I207" s="23">
        <f t="shared" si="13"/>
        <v>37.482409204788922</v>
      </c>
      <c r="J207" s="17">
        <f t="shared" si="11"/>
        <v>47.019808226947461</v>
      </c>
      <c r="K207" s="17">
        <f t="shared" si="11"/>
        <v>47.183437159577245</v>
      </c>
      <c r="L207" s="17">
        <f t="shared" si="11"/>
        <v>47.447664407670878</v>
      </c>
      <c r="M207" s="17">
        <f t="shared" si="11"/>
        <v>47.75512527303259</v>
      </c>
      <c r="N207" s="17">
        <f t="shared" si="11"/>
        <v>48.030194794605258</v>
      </c>
      <c r="O207" s="2">
        <v>50.215643679333752</v>
      </c>
    </row>
    <row r="208" spans="1:15" x14ac:dyDescent="0.2">
      <c r="A208" s="4" t="s">
        <v>340</v>
      </c>
      <c r="B208" s="24">
        <f t="shared" si="12"/>
        <v>1</v>
      </c>
      <c r="C208" s="10">
        <v>2</v>
      </c>
      <c r="D208" s="15">
        <v>1660</v>
      </c>
      <c r="E208" s="22"/>
      <c r="F208" s="11">
        <v>0</v>
      </c>
      <c r="G208" s="11">
        <v>0</v>
      </c>
      <c r="H208" s="11">
        <f>VLOOKUP(A208,'[1]Public Lighting Charges'!$A$8:$L$689,12,FALSE)</f>
        <v>48.292323204788921</v>
      </c>
      <c r="I208" s="23">
        <f t="shared" si="13"/>
        <v>48.292323204788921</v>
      </c>
      <c r="J208" s="17">
        <f t="shared" si="11"/>
        <v>60.580304844247465</v>
      </c>
      <c r="K208" s="17">
        <f t="shared" si="11"/>
        <v>60.791124305105441</v>
      </c>
      <c r="L208" s="17">
        <f t="shared" si="11"/>
        <v>61.131554601214042</v>
      </c>
      <c r="M208" s="17">
        <f t="shared" si="11"/>
        <v>61.527687075029917</v>
      </c>
      <c r="N208" s="17">
        <f t="shared" si="11"/>
        <v>61.882086552582081</v>
      </c>
      <c r="O208" s="2">
        <v>61.025557679333751</v>
      </c>
    </row>
    <row r="209" spans="1:15" x14ac:dyDescent="0.2">
      <c r="A209" s="4" t="s">
        <v>343</v>
      </c>
      <c r="B209" s="24">
        <f t="shared" si="12"/>
        <v>1</v>
      </c>
      <c r="C209" s="10">
        <v>2</v>
      </c>
      <c r="D209" s="15">
        <v>1700</v>
      </c>
      <c r="E209" s="22"/>
      <c r="F209" s="11">
        <v>0</v>
      </c>
      <c r="G209" s="11">
        <v>0</v>
      </c>
      <c r="H209" s="11">
        <f>VLOOKUP(A209,'[1]Public Lighting Charges'!$A$8:$L$689,12,FALSE)</f>
        <v>47.357292954788925</v>
      </c>
      <c r="I209" s="23">
        <f t="shared" si="13"/>
        <v>47.357292954788925</v>
      </c>
      <c r="J209" s="17">
        <f t="shared" si="11"/>
        <v>59.407356147134969</v>
      </c>
      <c r="K209" s="17">
        <f t="shared" si="11"/>
        <v>59.614093746526997</v>
      </c>
      <c r="L209" s="17">
        <f t="shared" si="11"/>
        <v>59.947932671507559</v>
      </c>
      <c r="M209" s="17">
        <f t="shared" si="11"/>
        <v>60.336395275218933</v>
      </c>
      <c r="N209" s="17">
        <f t="shared" si="11"/>
        <v>60.683932912004188</v>
      </c>
      <c r="O209" s="2">
        <v>60.090527429333754</v>
      </c>
    </row>
    <row r="210" spans="1:15" x14ac:dyDescent="0.2">
      <c r="A210" s="4" t="s">
        <v>349</v>
      </c>
      <c r="B210" s="24">
        <f t="shared" si="12"/>
        <v>1</v>
      </c>
      <c r="C210" s="10">
        <v>2</v>
      </c>
      <c r="D210" s="15">
        <v>40</v>
      </c>
      <c r="E210" s="22"/>
      <c r="F210" s="11">
        <v>0</v>
      </c>
      <c r="G210" s="11">
        <v>0</v>
      </c>
      <c r="H210" s="11">
        <f>VLOOKUP(A210,'[1]Public Lighting Charges'!$A$8:$L$689,12,FALSE)</f>
        <v>36.125529074566707</v>
      </c>
      <c r="I210" s="23">
        <f t="shared" si="13"/>
        <v>36.125529074566707</v>
      </c>
      <c r="J210" s="17">
        <f t="shared" si="11"/>
        <v>45.317669947590204</v>
      </c>
      <c r="K210" s="17">
        <f t="shared" si="11"/>
        <v>45.47537543900782</v>
      </c>
      <c r="L210" s="17">
        <f t="shared" si="11"/>
        <v>45.730037541466274</v>
      </c>
      <c r="M210" s="17">
        <f t="shared" si="11"/>
        <v>46.026368184734977</v>
      </c>
      <c r="N210" s="17">
        <f t="shared" si="11"/>
        <v>46.291480065479043</v>
      </c>
      <c r="O210" s="2">
        <v>56.33275615280926</v>
      </c>
    </row>
    <row r="211" spans="1:15" x14ac:dyDescent="0.2">
      <c r="A211" s="4" t="s">
        <v>266</v>
      </c>
      <c r="B211" s="24">
        <f t="shared" si="12"/>
        <v>1</v>
      </c>
      <c r="C211" s="10">
        <v>2</v>
      </c>
      <c r="D211" s="15">
        <v>350</v>
      </c>
      <c r="E211" s="22"/>
      <c r="F211" s="11">
        <v>0</v>
      </c>
      <c r="G211" s="11">
        <v>0</v>
      </c>
      <c r="H211" s="11">
        <f>VLOOKUP(A211,'[1]Public Lighting Charges'!$A$8:$L$689,12,FALSE)</f>
        <v>46.935443074566706</v>
      </c>
      <c r="I211" s="23">
        <f t="shared" si="13"/>
        <v>46.935443074566706</v>
      </c>
      <c r="J211" s="17">
        <f t="shared" si="11"/>
        <v>58.878166564890208</v>
      </c>
      <c r="K211" s="17">
        <f t="shared" si="11"/>
        <v>59.083062584536023</v>
      </c>
      <c r="L211" s="17">
        <f t="shared" si="11"/>
        <v>59.41392773500943</v>
      </c>
      <c r="M211" s="17">
        <f t="shared" si="11"/>
        <v>59.798929986732297</v>
      </c>
      <c r="N211" s="17">
        <f t="shared" si="11"/>
        <v>60.143371823455873</v>
      </c>
      <c r="O211" s="2">
        <v>67.142670152809259</v>
      </c>
    </row>
    <row r="212" spans="1:15" x14ac:dyDescent="0.2">
      <c r="A212" s="4" t="s">
        <v>245</v>
      </c>
      <c r="B212" s="24">
        <f t="shared" si="12"/>
        <v>1</v>
      </c>
      <c r="C212" s="10">
        <v>2</v>
      </c>
      <c r="D212" s="15">
        <v>360</v>
      </c>
      <c r="E212" s="22"/>
      <c r="F212" s="11">
        <v>0</v>
      </c>
      <c r="G212" s="11">
        <v>0</v>
      </c>
      <c r="H212" s="11">
        <f>VLOOKUP(A212,'[1]Public Lighting Charges'!$A$8:$L$689,12,FALSE)</f>
        <v>46.000412824566709</v>
      </c>
      <c r="I212" s="23">
        <f t="shared" si="13"/>
        <v>46.000412824566709</v>
      </c>
      <c r="J212" s="17">
        <f t="shared" si="11"/>
        <v>57.705217867777705</v>
      </c>
      <c r="K212" s="17">
        <f t="shared" si="11"/>
        <v>57.906032025957572</v>
      </c>
      <c r="L212" s="17">
        <f t="shared" si="11"/>
        <v>58.23030580530294</v>
      </c>
      <c r="M212" s="17">
        <f t="shared" si="11"/>
        <v>58.607638186921314</v>
      </c>
      <c r="N212" s="17">
        <f t="shared" si="11"/>
        <v>58.945218182877973</v>
      </c>
      <c r="O212" s="2">
        <v>66.207639902809262</v>
      </c>
    </row>
    <row r="213" spans="1:15" x14ac:dyDescent="0.2">
      <c r="A213" s="4" t="s">
        <v>274</v>
      </c>
      <c r="B213" s="24">
        <f t="shared" si="12"/>
        <v>1</v>
      </c>
      <c r="C213" s="10">
        <v>2</v>
      </c>
      <c r="D213" s="15">
        <v>890</v>
      </c>
      <c r="E213" s="22"/>
      <c r="F213" s="11">
        <v>0</v>
      </c>
      <c r="G213" s="11">
        <v>0</v>
      </c>
      <c r="H213" s="11">
        <f>VLOOKUP(A213,'[1]Public Lighting Charges'!$A$8:$L$689,12,FALSE)</f>
        <v>36.125529074566707</v>
      </c>
      <c r="I213" s="23">
        <f t="shared" si="13"/>
        <v>36.125529074566707</v>
      </c>
      <c r="J213" s="17">
        <f t="shared" si="11"/>
        <v>45.317669947590204</v>
      </c>
      <c r="K213" s="17">
        <f t="shared" si="11"/>
        <v>45.47537543900782</v>
      </c>
      <c r="L213" s="17">
        <f t="shared" si="11"/>
        <v>45.730037541466274</v>
      </c>
      <c r="M213" s="17">
        <f t="shared" si="11"/>
        <v>46.026368184734977</v>
      </c>
      <c r="N213" s="17">
        <f t="shared" si="11"/>
        <v>46.291480065479043</v>
      </c>
      <c r="O213" s="2">
        <v>56.33275615280926</v>
      </c>
    </row>
    <row r="214" spans="1:15" x14ac:dyDescent="0.2">
      <c r="A214" s="4" t="s">
        <v>275</v>
      </c>
      <c r="B214" s="24">
        <f t="shared" si="12"/>
        <v>1</v>
      </c>
      <c r="C214" s="10">
        <v>2</v>
      </c>
      <c r="D214" s="15">
        <v>910</v>
      </c>
      <c r="E214" s="22"/>
      <c r="F214" s="11">
        <v>0</v>
      </c>
      <c r="G214" s="11">
        <v>0</v>
      </c>
      <c r="H214" s="11">
        <f>VLOOKUP(A214,'[1]Public Lighting Charges'!$A$8:$L$689,12,FALSE)</f>
        <v>41.53048607456671</v>
      </c>
      <c r="I214" s="23">
        <f t="shared" si="13"/>
        <v>41.53048607456671</v>
      </c>
      <c r="J214" s="17">
        <f t="shared" si="11"/>
        <v>52.097918256240213</v>
      </c>
      <c r="K214" s="17">
        <f t="shared" si="11"/>
        <v>52.279219011771929</v>
      </c>
      <c r="L214" s="17">
        <f t="shared" si="11"/>
        <v>52.571982638237856</v>
      </c>
      <c r="M214" s="17">
        <f t="shared" si="11"/>
        <v>52.912649085733641</v>
      </c>
      <c r="N214" s="17">
        <f t="shared" si="11"/>
        <v>53.217425944467465</v>
      </c>
      <c r="O214" s="2">
        <v>61.737713152809263</v>
      </c>
    </row>
    <row r="215" spans="1:15" x14ac:dyDescent="0.2">
      <c r="A215" s="4" t="s">
        <v>351</v>
      </c>
      <c r="B215" s="24">
        <f t="shared" si="12"/>
        <v>1</v>
      </c>
      <c r="C215" s="10">
        <v>2</v>
      </c>
      <c r="D215" s="15">
        <v>90</v>
      </c>
      <c r="E215" s="22"/>
      <c r="F215" s="11">
        <v>0</v>
      </c>
      <c r="G215" s="11">
        <v>0</v>
      </c>
      <c r="H215" s="11">
        <f>VLOOKUP(A215,'[1]Public Lighting Charges'!$A$8:$L$689,12,FALSE)</f>
        <v>39.850058058444745</v>
      </c>
      <c r="I215" s="23">
        <f t="shared" si="13"/>
        <v>39.850058058444745</v>
      </c>
      <c r="J215" s="17">
        <f t="shared" si="11"/>
        <v>49.989905331416011</v>
      </c>
      <c r="K215" s="17">
        <f t="shared" si="11"/>
        <v>50.163870201969338</v>
      </c>
      <c r="L215" s="17">
        <f t="shared" si="11"/>
        <v>50.444787875100374</v>
      </c>
      <c r="M215" s="17">
        <f t="shared" si="11"/>
        <v>50.771670100531026</v>
      </c>
      <c r="N215" s="17">
        <f t="shared" si="11"/>
        <v>51.064114920310082</v>
      </c>
      <c r="O215" s="2">
        <v>55.310219386456723</v>
      </c>
    </row>
    <row r="216" spans="1:15" x14ac:dyDescent="0.2">
      <c r="A216" s="4" t="s">
        <v>354</v>
      </c>
      <c r="B216" s="24">
        <f t="shared" si="12"/>
        <v>1</v>
      </c>
      <c r="C216" s="10">
        <v>2</v>
      </c>
      <c r="D216" s="15">
        <v>140</v>
      </c>
      <c r="E216" s="22"/>
      <c r="F216" s="11">
        <v>0</v>
      </c>
      <c r="G216" s="11">
        <v>0</v>
      </c>
      <c r="H216" s="11">
        <f>VLOOKUP(A216,'[1]Public Lighting Charges'!$A$8:$L$689,12,FALSE)</f>
        <v>50.659972058444744</v>
      </c>
      <c r="I216" s="23">
        <f t="shared" si="13"/>
        <v>50.659972058444744</v>
      </c>
      <c r="J216" s="17">
        <f t="shared" si="11"/>
        <v>63.550401948716008</v>
      </c>
      <c r="K216" s="17">
        <f t="shared" si="11"/>
        <v>63.771557347497541</v>
      </c>
      <c r="L216" s="17">
        <f t="shared" si="11"/>
        <v>64.128678068643538</v>
      </c>
      <c r="M216" s="17">
        <f t="shared" si="11"/>
        <v>64.544231902528352</v>
      </c>
      <c r="N216" s="17">
        <f t="shared" si="11"/>
        <v>64.916006678286905</v>
      </c>
      <c r="O216" s="2">
        <v>66.120133386456729</v>
      </c>
    </row>
    <row r="217" spans="1:15" x14ac:dyDescent="0.2">
      <c r="A217" s="4" t="s">
        <v>357</v>
      </c>
      <c r="B217" s="24">
        <f t="shared" si="12"/>
        <v>1</v>
      </c>
      <c r="C217" s="10">
        <v>2</v>
      </c>
      <c r="D217" s="15">
        <v>170</v>
      </c>
      <c r="E217" s="22"/>
      <c r="F217" s="11">
        <v>0</v>
      </c>
      <c r="G217" s="11">
        <v>0</v>
      </c>
      <c r="H217" s="11">
        <f>VLOOKUP(A217,'[1]Public Lighting Charges'!$A$8:$L$689,12,FALSE)</f>
        <v>49.724941808444747</v>
      </c>
      <c r="I217" s="23">
        <f t="shared" si="13"/>
        <v>49.724941808444747</v>
      </c>
      <c r="J217" s="17">
        <f t="shared" si="11"/>
        <v>62.377453251603512</v>
      </c>
      <c r="K217" s="17">
        <f t="shared" si="11"/>
        <v>62.594526788919097</v>
      </c>
      <c r="L217" s="17">
        <f t="shared" si="11"/>
        <v>62.945056138937048</v>
      </c>
      <c r="M217" s="17">
        <f t="shared" si="11"/>
        <v>63.352940102717369</v>
      </c>
      <c r="N217" s="17">
        <f t="shared" si="11"/>
        <v>63.717853037709013</v>
      </c>
      <c r="O217" s="2">
        <v>65.185103136456718</v>
      </c>
    </row>
    <row r="218" spans="1:15" x14ac:dyDescent="0.2">
      <c r="A218" s="4" t="s">
        <v>360</v>
      </c>
      <c r="B218" s="24">
        <f t="shared" si="12"/>
        <v>1</v>
      </c>
      <c r="C218" s="10">
        <v>2</v>
      </c>
      <c r="D218" s="15">
        <v>40</v>
      </c>
      <c r="E218" s="22"/>
      <c r="F218" s="11">
        <v>0</v>
      </c>
      <c r="G218" s="11">
        <v>0</v>
      </c>
      <c r="H218" s="11">
        <f>VLOOKUP(A218,'[1]Public Lighting Charges'!$A$8:$L$689,12,FALSE)</f>
        <v>35.085048074148219</v>
      </c>
      <c r="I218" s="23">
        <f t="shared" si="13"/>
        <v>35.085048074148219</v>
      </c>
      <c r="J218" s="17">
        <f t="shared" si="11"/>
        <v>44.012438556615237</v>
      </c>
      <c r="K218" s="17">
        <f t="shared" si="11"/>
        <v>44.165601842792256</v>
      </c>
      <c r="L218" s="17">
        <f t="shared" si="11"/>
        <v>44.412929213111902</v>
      </c>
      <c r="M218" s="17">
        <f t="shared" si="11"/>
        <v>44.700724994412873</v>
      </c>
      <c r="N218" s="17">
        <f t="shared" si="11"/>
        <v>44.958201170380683</v>
      </c>
      <c r="O218" s="2">
        <v>54.87331009726519</v>
      </c>
    </row>
    <row r="219" spans="1:15" x14ac:dyDescent="0.2">
      <c r="A219" s="4" t="s">
        <v>364</v>
      </c>
      <c r="B219" s="24">
        <f t="shared" si="12"/>
        <v>1</v>
      </c>
      <c r="C219" s="10">
        <v>2</v>
      </c>
      <c r="D219" s="15">
        <v>350</v>
      </c>
      <c r="E219" s="22"/>
      <c r="F219" s="11">
        <v>0</v>
      </c>
      <c r="G219" s="11">
        <v>0</v>
      </c>
      <c r="H219" s="11">
        <f>VLOOKUP(A219,'[1]Public Lighting Charges'!$A$8:$L$689,12,FALSE)</f>
        <v>45.894962074148218</v>
      </c>
      <c r="I219" s="23">
        <f t="shared" si="13"/>
        <v>45.894962074148218</v>
      </c>
      <c r="J219" s="17">
        <f t="shared" si="11"/>
        <v>57.572935173915234</v>
      </c>
      <c r="K219" s="17">
        <f t="shared" si="11"/>
        <v>57.773288988320459</v>
      </c>
      <c r="L219" s="17">
        <f t="shared" si="11"/>
        <v>58.096819406655058</v>
      </c>
      <c r="M219" s="17">
        <f t="shared" si="11"/>
        <v>58.473286796410193</v>
      </c>
      <c r="N219" s="17">
        <f t="shared" si="11"/>
        <v>58.810092928357506</v>
      </c>
      <c r="O219" s="2">
        <v>65.683224097265196</v>
      </c>
    </row>
    <row r="220" spans="1:15" x14ac:dyDescent="0.2">
      <c r="A220" s="4" t="s">
        <v>368</v>
      </c>
      <c r="B220" s="24">
        <f t="shared" si="12"/>
        <v>1</v>
      </c>
      <c r="C220" s="10">
        <v>2</v>
      </c>
      <c r="D220" s="15">
        <v>360</v>
      </c>
      <c r="E220" s="22"/>
      <c r="F220" s="11">
        <v>0</v>
      </c>
      <c r="G220" s="11">
        <v>0</v>
      </c>
      <c r="H220" s="11">
        <f>VLOOKUP(A220,'[1]Public Lighting Charges'!$A$8:$L$689,12,FALSE)</f>
        <v>44.959931824148221</v>
      </c>
      <c r="I220" s="23">
        <f t="shared" si="13"/>
        <v>44.959931824148221</v>
      </c>
      <c r="J220" s="17">
        <f t="shared" si="11"/>
        <v>56.399986476802731</v>
      </c>
      <c r="K220" s="17">
        <f t="shared" si="11"/>
        <v>56.596258429742008</v>
      </c>
      <c r="L220" s="17">
        <f t="shared" si="11"/>
        <v>56.913197476948568</v>
      </c>
      <c r="M220" s="17">
        <f t="shared" si="11"/>
        <v>57.281994996599202</v>
      </c>
      <c r="N220" s="17">
        <f t="shared" si="11"/>
        <v>57.611939287779606</v>
      </c>
      <c r="O220" s="2">
        <v>64.748193847265185</v>
      </c>
    </row>
    <row r="221" spans="1:15" x14ac:dyDescent="0.2">
      <c r="A221" s="4" t="s">
        <v>372</v>
      </c>
      <c r="B221" s="24">
        <f t="shared" si="12"/>
        <v>1</v>
      </c>
      <c r="C221" s="10">
        <v>2</v>
      </c>
      <c r="D221" s="15">
        <v>730</v>
      </c>
      <c r="E221" s="22"/>
      <c r="F221" s="11">
        <v>0</v>
      </c>
      <c r="G221" s="11">
        <v>0</v>
      </c>
      <c r="H221" s="11">
        <f>VLOOKUP(A221,'[1]Public Lighting Charges'!$A$8:$L$689,12,FALSE)</f>
        <v>40.022489949148216</v>
      </c>
      <c r="I221" s="23">
        <f t="shared" si="13"/>
        <v>40.022489949148216</v>
      </c>
      <c r="J221" s="17">
        <f t="shared" si="11"/>
        <v>50.20621251670898</v>
      </c>
      <c r="K221" s="17">
        <f t="shared" si="11"/>
        <v>50.380930136267132</v>
      </c>
      <c r="L221" s="17">
        <f t="shared" si="11"/>
        <v>50.663063345030231</v>
      </c>
      <c r="M221" s="17">
        <f t="shared" si="11"/>
        <v>50.991359995506031</v>
      </c>
      <c r="N221" s="17">
        <f t="shared" si="11"/>
        <v>51.285070229080141</v>
      </c>
      <c r="O221" s="2">
        <v>59.810751972265187</v>
      </c>
    </row>
    <row r="222" spans="1:15" x14ac:dyDescent="0.2">
      <c r="A222" s="4" t="s">
        <v>376</v>
      </c>
      <c r="B222" s="24">
        <f t="shared" si="12"/>
        <v>1</v>
      </c>
      <c r="C222" s="10">
        <v>2</v>
      </c>
      <c r="D222" s="15">
        <v>750</v>
      </c>
      <c r="E222" s="22"/>
      <c r="F222" s="11">
        <v>0</v>
      </c>
      <c r="G222" s="11">
        <v>0</v>
      </c>
      <c r="H222" s="11">
        <f>VLOOKUP(A222,'[1]Public Lighting Charges'!$A$8:$L$689,12,FALSE)</f>
        <v>35.085048074148219</v>
      </c>
      <c r="I222" s="23">
        <f t="shared" si="13"/>
        <v>35.085048074148219</v>
      </c>
      <c r="J222" s="17">
        <f t="shared" si="11"/>
        <v>44.012438556615237</v>
      </c>
      <c r="K222" s="17">
        <f t="shared" si="11"/>
        <v>44.165601842792256</v>
      </c>
      <c r="L222" s="17">
        <f t="shared" si="11"/>
        <v>44.412929213111902</v>
      </c>
      <c r="M222" s="17">
        <f t="shared" si="11"/>
        <v>44.700724994412873</v>
      </c>
      <c r="N222" s="17">
        <f t="shared" si="11"/>
        <v>44.958201170380683</v>
      </c>
      <c r="O222" s="2">
        <v>54.87331009726519</v>
      </c>
    </row>
    <row r="223" spans="1:15" x14ac:dyDescent="0.2">
      <c r="A223" s="4" t="s">
        <v>377</v>
      </c>
      <c r="B223" s="24">
        <f t="shared" si="12"/>
        <v>1</v>
      </c>
      <c r="C223" s="10">
        <v>2</v>
      </c>
      <c r="D223" s="15">
        <v>880</v>
      </c>
      <c r="E223" s="22"/>
      <c r="F223" s="11">
        <v>0</v>
      </c>
      <c r="G223" s="11">
        <v>0</v>
      </c>
      <c r="H223" s="11">
        <f>VLOOKUP(A223,'[1]Public Lighting Charges'!$A$8:$L$689,12,FALSE)</f>
        <v>37.553769011648221</v>
      </c>
      <c r="I223" s="23">
        <f t="shared" si="13"/>
        <v>37.553769011648221</v>
      </c>
      <c r="J223" s="17">
        <f t="shared" si="11"/>
        <v>47.109325536662112</v>
      </c>
      <c r="K223" s="17">
        <f t="shared" si="11"/>
        <v>47.273265989529698</v>
      </c>
      <c r="L223" s="17">
        <f t="shared" si="11"/>
        <v>47.537996279071066</v>
      </c>
      <c r="M223" s="17">
        <f t="shared" si="11"/>
        <v>47.846042494959455</v>
      </c>
      <c r="N223" s="17">
        <f t="shared" si="11"/>
        <v>48.121635699730419</v>
      </c>
      <c r="O223" s="2">
        <v>57.342031034765192</v>
      </c>
    </row>
    <row r="224" spans="1:15" x14ac:dyDescent="0.2">
      <c r="A224" s="4" t="s">
        <v>379</v>
      </c>
      <c r="B224" s="24">
        <f t="shared" si="12"/>
        <v>1</v>
      </c>
      <c r="C224" s="10">
        <v>2</v>
      </c>
      <c r="D224" s="15">
        <v>890</v>
      </c>
      <c r="E224" s="22"/>
      <c r="F224" s="11">
        <v>0</v>
      </c>
      <c r="G224" s="11">
        <v>0</v>
      </c>
      <c r="H224" s="11">
        <f>VLOOKUP(A224,'[1]Public Lighting Charges'!$A$8:$L$689,12,FALSE)</f>
        <v>35.085048074148219</v>
      </c>
      <c r="I224" s="23">
        <f t="shared" si="13"/>
        <v>35.085048074148219</v>
      </c>
      <c r="J224" s="17">
        <f t="shared" si="11"/>
        <v>44.012438556615237</v>
      </c>
      <c r="K224" s="17">
        <f t="shared" si="11"/>
        <v>44.165601842792256</v>
      </c>
      <c r="L224" s="17">
        <f t="shared" si="11"/>
        <v>44.412929213111902</v>
      </c>
      <c r="M224" s="17">
        <f t="shared" si="11"/>
        <v>44.700724994412873</v>
      </c>
      <c r="N224" s="17">
        <f t="shared" si="11"/>
        <v>44.958201170380683</v>
      </c>
      <c r="O224" s="2">
        <v>54.87331009726519</v>
      </c>
    </row>
    <row r="225" spans="1:15" x14ac:dyDescent="0.2">
      <c r="A225" s="4" t="s">
        <v>383</v>
      </c>
      <c r="B225" s="24">
        <f t="shared" si="12"/>
        <v>1</v>
      </c>
      <c r="C225" s="10">
        <v>2</v>
      </c>
      <c r="D225" s="15">
        <v>910</v>
      </c>
      <c r="E225" s="22"/>
      <c r="F225" s="11">
        <v>0</v>
      </c>
      <c r="G225" s="11">
        <v>0</v>
      </c>
      <c r="H225" s="11">
        <f>VLOOKUP(A225,'[1]Public Lighting Charges'!$A$8:$L$689,12,FALSE)</f>
        <v>40.490005074148222</v>
      </c>
      <c r="I225" s="23">
        <f t="shared" si="13"/>
        <v>40.490005074148222</v>
      </c>
      <c r="J225" s="17">
        <f t="shared" si="11"/>
        <v>50.792686865265239</v>
      </c>
      <c r="K225" s="17">
        <f t="shared" si="11"/>
        <v>50.969445415556365</v>
      </c>
      <c r="L225" s="17">
        <f t="shared" si="11"/>
        <v>51.254874309883483</v>
      </c>
      <c r="M225" s="17">
        <f t="shared" si="11"/>
        <v>51.587005895411536</v>
      </c>
      <c r="N225" s="17">
        <f t="shared" si="11"/>
        <v>51.884147049369098</v>
      </c>
      <c r="O225" s="2">
        <v>60.278267097265193</v>
      </c>
    </row>
    <row r="226" spans="1:15" x14ac:dyDescent="0.2">
      <c r="A226" s="4" t="s">
        <v>386</v>
      </c>
      <c r="B226" s="24">
        <f t="shared" si="12"/>
        <v>1</v>
      </c>
      <c r="C226" s="10">
        <v>2</v>
      </c>
      <c r="D226" s="15">
        <v>90</v>
      </c>
      <c r="E226" s="22"/>
      <c r="F226" s="11">
        <v>0</v>
      </c>
      <c r="G226" s="11">
        <v>0</v>
      </c>
      <c r="H226" s="11">
        <f>VLOOKUP(A226,'[1]Public Lighting Charges'!$A$8:$L$689,12,FALSE)</f>
        <v>41.175993018444743</v>
      </c>
      <c r="I226" s="23">
        <f t="shared" si="13"/>
        <v>41.175993018444743</v>
      </c>
      <c r="J226" s="17">
        <f t="shared" ref="J226:N276" si="14">IF($C226=1,($H226*(1+J$6)*J$5)+$E226,$I226*(1+J$6)*J$5)</f>
        <v>51.653224441988002</v>
      </c>
      <c r="K226" s="17">
        <f t="shared" si="14"/>
        <v>51.832977663046123</v>
      </c>
      <c r="L226" s="17">
        <f t="shared" si="14"/>
        <v>52.123242337959184</v>
      </c>
      <c r="M226" s="17">
        <f t="shared" si="14"/>
        <v>52.46100094830917</v>
      </c>
      <c r="N226" s="17">
        <f t="shared" si="14"/>
        <v>52.763176313771424</v>
      </c>
      <c r="O226" s="2">
        <v>57.135229328456717</v>
      </c>
    </row>
    <row r="227" spans="1:15" x14ac:dyDescent="0.2">
      <c r="A227" s="4" t="s">
        <v>389</v>
      </c>
      <c r="B227" s="24">
        <f t="shared" si="12"/>
        <v>1</v>
      </c>
      <c r="C227" s="10">
        <v>2</v>
      </c>
      <c r="D227" s="15">
        <v>140</v>
      </c>
      <c r="E227" s="22"/>
      <c r="F227" s="11">
        <v>0</v>
      </c>
      <c r="G227" s="11">
        <v>0</v>
      </c>
      <c r="H227" s="11">
        <f>VLOOKUP(A227,'[1]Public Lighting Charges'!$A$8:$L$689,12,FALSE)</f>
        <v>51.985907018444742</v>
      </c>
      <c r="I227" s="23">
        <f t="shared" si="13"/>
        <v>51.985907018444742</v>
      </c>
      <c r="J227" s="17">
        <f t="shared" si="14"/>
        <v>65.213721059288005</v>
      </c>
      <c r="K227" s="17">
        <f t="shared" si="14"/>
        <v>65.440664808574326</v>
      </c>
      <c r="L227" s="17">
        <f t="shared" si="14"/>
        <v>65.807132531502361</v>
      </c>
      <c r="M227" s="17">
        <f t="shared" si="14"/>
        <v>66.233562750306504</v>
      </c>
      <c r="N227" s="17">
        <f t="shared" si="14"/>
        <v>66.615068071748254</v>
      </c>
      <c r="O227" s="2">
        <v>67.945143328456723</v>
      </c>
    </row>
    <row r="228" spans="1:15" x14ac:dyDescent="0.2">
      <c r="A228" s="4" t="s">
        <v>392</v>
      </c>
      <c r="B228" s="24">
        <f t="shared" si="12"/>
        <v>1</v>
      </c>
      <c r="C228" s="10">
        <v>2</v>
      </c>
      <c r="D228" s="15">
        <v>170</v>
      </c>
      <c r="E228" s="22"/>
      <c r="F228" s="11">
        <v>0</v>
      </c>
      <c r="G228" s="11">
        <v>0</v>
      </c>
      <c r="H228" s="11">
        <f>VLOOKUP(A228,'[1]Public Lighting Charges'!$A$8:$L$689,12,FALSE)</f>
        <v>51.050876768444745</v>
      </c>
      <c r="I228" s="23">
        <f t="shared" si="13"/>
        <v>51.050876768444745</v>
      </c>
      <c r="J228" s="17">
        <f t="shared" si="14"/>
        <v>64.040772362175503</v>
      </c>
      <c r="K228" s="17">
        <f t="shared" si="14"/>
        <v>64.263634249995874</v>
      </c>
      <c r="L228" s="17">
        <f t="shared" si="14"/>
        <v>64.623510601795857</v>
      </c>
      <c r="M228" s="17">
        <f t="shared" si="14"/>
        <v>65.042270950495507</v>
      </c>
      <c r="N228" s="17">
        <f t="shared" si="14"/>
        <v>65.416914431170355</v>
      </c>
      <c r="O228" s="2">
        <v>67.010113078456712</v>
      </c>
    </row>
    <row r="229" spans="1:15" x14ac:dyDescent="0.2">
      <c r="A229" s="4" t="s">
        <v>249</v>
      </c>
      <c r="B229" s="24">
        <f t="shared" si="12"/>
        <v>1</v>
      </c>
      <c r="C229" s="10">
        <v>2</v>
      </c>
      <c r="D229" s="15">
        <v>40</v>
      </c>
      <c r="E229" s="22"/>
      <c r="F229" s="11">
        <v>0</v>
      </c>
      <c r="G229" s="11">
        <v>0</v>
      </c>
      <c r="H229" s="11">
        <f>VLOOKUP(A229,'[1]Public Lighting Charges'!$A$8:$L$689,12,FALSE)</f>
        <v>35.085048074148219</v>
      </c>
      <c r="I229" s="23">
        <f t="shared" si="13"/>
        <v>35.085048074148219</v>
      </c>
      <c r="J229" s="17">
        <f t="shared" si="14"/>
        <v>44.012438556615237</v>
      </c>
      <c r="K229" s="17">
        <f t="shared" si="14"/>
        <v>44.165601842792256</v>
      </c>
      <c r="L229" s="17">
        <f t="shared" si="14"/>
        <v>44.412929213111902</v>
      </c>
      <c r="M229" s="17">
        <f t="shared" si="14"/>
        <v>44.700724994412873</v>
      </c>
      <c r="N229" s="17">
        <f t="shared" si="14"/>
        <v>44.958201170380683</v>
      </c>
      <c r="O229" s="2">
        <v>54.87331009726519</v>
      </c>
    </row>
    <row r="230" spans="1:15" x14ac:dyDescent="0.2">
      <c r="A230" s="4" t="s">
        <v>250</v>
      </c>
      <c r="B230" s="24">
        <f t="shared" si="12"/>
        <v>1</v>
      </c>
      <c r="C230" s="10">
        <v>2</v>
      </c>
      <c r="D230" s="15">
        <v>350</v>
      </c>
      <c r="E230" s="22"/>
      <c r="F230" s="11">
        <v>0</v>
      </c>
      <c r="G230" s="11">
        <v>0</v>
      </c>
      <c r="H230" s="11">
        <f>VLOOKUP(A230,'[1]Public Lighting Charges'!$A$8:$L$689,12,FALSE)</f>
        <v>45.894962074148218</v>
      </c>
      <c r="I230" s="23">
        <f t="shared" si="13"/>
        <v>45.894962074148218</v>
      </c>
      <c r="J230" s="17">
        <f t="shared" si="14"/>
        <v>57.572935173915234</v>
      </c>
      <c r="K230" s="17">
        <f t="shared" si="14"/>
        <v>57.773288988320459</v>
      </c>
      <c r="L230" s="17">
        <f t="shared" si="14"/>
        <v>58.096819406655058</v>
      </c>
      <c r="M230" s="17">
        <f t="shared" si="14"/>
        <v>58.473286796410193</v>
      </c>
      <c r="N230" s="17">
        <f t="shared" si="14"/>
        <v>58.810092928357506</v>
      </c>
      <c r="O230" s="2">
        <v>65.683224097265196</v>
      </c>
    </row>
    <row r="231" spans="1:15" x14ac:dyDescent="0.2">
      <c r="A231" s="4" t="s">
        <v>394</v>
      </c>
      <c r="B231" s="24">
        <f t="shared" si="12"/>
        <v>1</v>
      </c>
      <c r="C231" s="10">
        <v>2</v>
      </c>
      <c r="D231" s="15">
        <v>360</v>
      </c>
      <c r="E231" s="22"/>
      <c r="F231" s="11">
        <v>0</v>
      </c>
      <c r="G231" s="11">
        <v>0</v>
      </c>
      <c r="H231" s="11">
        <f>VLOOKUP(A231,'[1]Public Lighting Charges'!$A$8:$L$689,12,FALSE)</f>
        <v>44.959931824148221</v>
      </c>
      <c r="I231" s="23">
        <f t="shared" si="13"/>
        <v>44.959931824148221</v>
      </c>
      <c r="J231" s="17">
        <f t="shared" si="14"/>
        <v>56.399986476802731</v>
      </c>
      <c r="K231" s="17">
        <f t="shared" si="14"/>
        <v>56.596258429742008</v>
      </c>
      <c r="L231" s="17">
        <f t="shared" si="14"/>
        <v>56.913197476948568</v>
      </c>
      <c r="M231" s="17">
        <f t="shared" si="14"/>
        <v>57.281994996599202</v>
      </c>
      <c r="N231" s="17">
        <f t="shared" si="14"/>
        <v>57.611939287779606</v>
      </c>
      <c r="O231" s="2">
        <v>64.748193847265185</v>
      </c>
    </row>
    <row r="232" spans="1:15" x14ac:dyDescent="0.2">
      <c r="A232" s="4" t="s">
        <v>192</v>
      </c>
      <c r="B232" s="24">
        <f t="shared" si="12"/>
        <v>1</v>
      </c>
      <c r="C232" s="10">
        <v>2</v>
      </c>
      <c r="D232" s="15">
        <v>50</v>
      </c>
      <c r="E232" s="22"/>
      <c r="F232" s="11">
        <v>0</v>
      </c>
      <c r="G232" s="11">
        <v>0</v>
      </c>
      <c r="H232" s="11">
        <f>VLOOKUP(A232,'[1]Public Lighting Charges'!$A$8:$L$689,12,FALSE)</f>
        <v>35.004523518444742</v>
      </c>
      <c r="I232" s="23">
        <f t="shared" si="13"/>
        <v>35.004523518444742</v>
      </c>
      <c r="J232" s="17">
        <f t="shared" si="14"/>
        <v>43.911424527713002</v>
      </c>
      <c r="K232" s="17">
        <f t="shared" si="14"/>
        <v>44.064236285069448</v>
      </c>
      <c r="L232" s="17">
        <f t="shared" si="14"/>
        <v>44.310996008265839</v>
      </c>
      <c r="M232" s="17">
        <f t="shared" si="14"/>
        <v>44.598131262399406</v>
      </c>
      <c r="N232" s="17">
        <f t="shared" si="14"/>
        <v>44.855016498470825</v>
      </c>
      <c r="O232" s="2">
        <v>54.837461105812281</v>
      </c>
    </row>
    <row r="233" spans="1:15" x14ac:dyDescent="0.2">
      <c r="A233" s="4" t="s">
        <v>175</v>
      </c>
      <c r="B233" s="24">
        <f t="shared" si="12"/>
        <v>1</v>
      </c>
      <c r="C233" s="10">
        <v>2</v>
      </c>
      <c r="D233" s="15">
        <v>310</v>
      </c>
      <c r="E233" s="22"/>
      <c r="F233" s="11">
        <v>0</v>
      </c>
      <c r="G233" s="11">
        <v>0</v>
      </c>
      <c r="H233" s="11">
        <f>VLOOKUP(A233,'[1]Public Lighting Charges'!$A$8:$L$689,12,FALSE)</f>
        <v>44.879407268444744</v>
      </c>
      <c r="I233" s="23">
        <f t="shared" si="13"/>
        <v>44.879407268444744</v>
      </c>
      <c r="J233" s="17">
        <f t="shared" si="14"/>
        <v>56.29897244790051</v>
      </c>
      <c r="K233" s="17">
        <f t="shared" si="14"/>
        <v>56.4948928720192</v>
      </c>
      <c r="L233" s="17">
        <f t="shared" si="14"/>
        <v>56.811264272102513</v>
      </c>
      <c r="M233" s="17">
        <f t="shared" si="14"/>
        <v>57.179401264585749</v>
      </c>
      <c r="N233" s="17">
        <f t="shared" si="14"/>
        <v>57.508754615869755</v>
      </c>
      <c r="O233" s="2">
        <v>64.712344855812276</v>
      </c>
    </row>
    <row r="234" spans="1:15" x14ac:dyDescent="0.2">
      <c r="A234" s="4" t="s">
        <v>396</v>
      </c>
      <c r="B234" s="24">
        <f t="shared" si="12"/>
        <v>1</v>
      </c>
      <c r="C234" s="10">
        <v>2</v>
      </c>
      <c r="D234" s="15">
        <v>50</v>
      </c>
      <c r="E234" s="22"/>
      <c r="F234" s="11">
        <v>0</v>
      </c>
      <c r="G234" s="11">
        <v>0</v>
      </c>
      <c r="H234" s="11">
        <f>VLOOKUP(A234,'[1]Public Lighting Charges'!$A$8:$L$689,12,FALSE)</f>
        <v>46.213683251778079</v>
      </c>
      <c r="I234" s="23">
        <f t="shared" si="13"/>
        <v>46.213683251778079</v>
      </c>
      <c r="J234" s="17">
        <f t="shared" si="14"/>
        <v>57.972754955193018</v>
      </c>
      <c r="K234" s="17">
        <f t="shared" si="14"/>
        <v>58.17450014243709</v>
      </c>
      <c r="L234" s="17">
        <f t="shared" si="14"/>
        <v>58.500277343234742</v>
      </c>
      <c r="M234" s="17">
        <f t="shared" si="14"/>
        <v>58.879359140418913</v>
      </c>
      <c r="N234" s="17">
        <f t="shared" si="14"/>
        <v>59.218504249067713</v>
      </c>
      <c r="O234" s="2">
        <v>76.246956196478934</v>
      </c>
    </row>
    <row r="235" spans="1:15" x14ac:dyDescent="0.2">
      <c r="A235" s="4" t="s">
        <v>400</v>
      </c>
      <c r="B235" s="24">
        <f t="shared" si="12"/>
        <v>1</v>
      </c>
      <c r="C235" s="10">
        <v>2</v>
      </c>
      <c r="D235" s="15">
        <v>220</v>
      </c>
      <c r="E235" s="22"/>
      <c r="F235" s="11">
        <v>0</v>
      </c>
      <c r="G235" s="11">
        <v>0</v>
      </c>
      <c r="H235" s="11">
        <f>VLOOKUP(A235,'[1]Public Lighting Charges'!$A$8:$L$689,12,FALSE)</f>
        <v>57.023597251778078</v>
      </c>
      <c r="I235" s="23">
        <f t="shared" si="13"/>
        <v>57.023597251778078</v>
      </c>
      <c r="J235" s="17">
        <f t="shared" si="14"/>
        <v>71.533251572493</v>
      </c>
      <c r="K235" s="17">
        <f t="shared" si="14"/>
        <v>71.782187287965286</v>
      </c>
      <c r="L235" s="17">
        <f t="shared" si="14"/>
        <v>72.184167536777892</v>
      </c>
      <c r="M235" s="17">
        <f t="shared" si="14"/>
        <v>72.651920942416226</v>
      </c>
      <c r="N235" s="17">
        <f t="shared" si="14"/>
        <v>73.070396007044536</v>
      </c>
      <c r="O235" s="2">
        <v>87.05687019647894</v>
      </c>
    </row>
    <row r="236" spans="1:15" x14ac:dyDescent="0.2">
      <c r="A236" s="4" t="s">
        <v>404</v>
      </c>
      <c r="B236" s="24">
        <f t="shared" si="12"/>
        <v>1</v>
      </c>
      <c r="C236" s="10">
        <v>2</v>
      </c>
      <c r="D236" s="15">
        <v>310</v>
      </c>
      <c r="E236" s="22"/>
      <c r="F236" s="11">
        <v>0</v>
      </c>
      <c r="G236" s="11">
        <v>0</v>
      </c>
      <c r="H236" s="11">
        <f>VLOOKUP(A236,'[1]Public Lighting Charges'!$A$8:$L$689,12,FALSE)</f>
        <v>56.088567001778081</v>
      </c>
      <c r="I236" s="23">
        <f t="shared" si="13"/>
        <v>56.088567001778081</v>
      </c>
      <c r="J236" s="17">
        <f t="shared" si="14"/>
        <v>70.360302875380526</v>
      </c>
      <c r="K236" s="17">
        <f t="shared" si="14"/>
        <v>70.605156729386849</v>
      </c>
      <c r="L236" s="17">
        <f t="shared" si="14"/>
        <v>71.000545607071416</v>
      </c>
      <c r="M236" s="17">
        <f t="shared" si="14"/>
        <v>71.460629142605256</v>
      </c>
      <c r="N236" s="17">
        <f t="shared" si="14"/>
        <v>71.872242366466651</v>
      </c>
      <c r="O236" s="2">
        <v>86.121839946478929</v>
      </c>
    </row>
    <row r="237" spans="1:15" x14ac:dyDescent="0.2">
      <c r="A237" s="4" t="s">
        <v>408</v>
      </c>
      <c r="B237" s="24">
        <f t="shared" si="12"/>
        <v>1</v>
      </c>
      <c r="C237" s="10">
        <v>2</v>
      </c>
      <c r="D237" s="15">
        <v>690</v>
      </c>
      <c r="E237" s="22"/>
      <c r="F237" s="11">
        <v>0</v>
      </c>
      <c r="G237" s="11">
        <v>0</v>
      </c>
      <c r="H237" s="11">
        <f>VLOOKUP(A237,'[1]Public Lighting Charges'!$A$8:$L$689,12,FALSE)</f>
        <v>51.151125126778076</v>
      </c>
      <c r="I237" s="23">
        <f t="shared" si="13"/>
        <v>51.151125126778076</v>
      </c>
      <c r="J237" s="17">
        <f t="shared" si="14"/>
        <v>64.166528915286762</v>
      </c>
      <c r="K237" s="17">
        <f t="shared" si="14"/>
        <v>64.389828435911966</v>
      </c>
      <c r="L237" s="17">
        <f t="shared" si="14"/>
        <v>64.750411475153072</v>
      </c>
      <c r="M237" s="17">
        <f t="shared" si="14"/>
        <v>65.169994141512078</v>
      </c>
      <c r="N237" s="17">
        <f t="shared" si="14"/>
        <v>65.545373307767179</v>
      </c>
      <c r="O237" s="2">
        <v>81.184398071478938</v>
      </c>
    </row>
    <row r="238" spans="1:15" x14ac:dyDescent="0.2">
      <c r="A238" s="4" t="s">
        <v>412</v>
      </c>
      <c r="B238" s="24">
        <f t="shared" si="12"/>
        <v>1</v>
      </c>
      <c r="C238" s="10">
        <v>2</v>
      </c>
      <c r="D238" s="15">
        <v>710</v>
      </c>
      <c r="E238" s="22"/>
      <c r="F238" s="11">
        <v>0</v>
      </c>
      <c r="G238" s="11">
        <v>0</v>
      </c>
      <c r="H238" s="11">
        <f>VLOOKUP(A238,'[1]Public Lighting Charges'!$A$8:$L$689,12,FALSE)</f>
        <v>49.505311168444749</v>
      </c>
      <c r="I238" s="23">
        <f t="shared" si="13"/>
        <v>49.505311168444749</v>
      </c>
      <c r="J238" s="17">
        <f t="shared" si="14"/>
        <v>62.101937595255514</v>
      </c>
      <c r="K238" s="17">
        <f t="shared" si="14"/>
        <v>62.318052338087</v>
      </c>
      <c r="L238" s="17">
        <f t="shared" si="14"/>
        <v>62.667033431180293</v>
      </c>
      <c r="M238" s="17">
        <f t="shared" si="14"/>
        <v>63.073115807814354</v>
      </c>
      <c r="N238" s="17">
        <f t="shared" si="14"/>
        <v>63.436416954867354</v>
      </c>
      <c r="O238" s="2">
        <v>79.538584113145603</v>
      </c>
    </row>
    <row r="239" spans="1:15" x14ac:dyDescent="0.2">
      <c r="A239" s="4" t="s">
        <v>413</v>
      </c>
      <c r="B239" s="24">
        <f t="shared" si="12"/>
        <v>1</v>
      </c>
      <c r="C239" s="10">
        <v>2</v>
      </c>
      <c r="D239" s="15">
        <v>720</v>
      </c>
      <c r="E239" s="22"/>
      <c r="F239" s="11">
        <v>0</v>
      </c>
      <c r="G239" s="11">
        <v>0</v>
      </c>
      <c r="H239" s="11">
        <f>VLOOKUP(A239,'[1]Public Lighting Charges'!$A$8:$L$689,12,FALSE)</f>
        <v>48.682404189278081</v>
      </c>
      <c r="I239" s="23">
        <f t="shared" si="13"/>
        <v>48.682404189278081</v>
      </c>
      <c r="J239" s="17">
        <f t="shared" si="14"/>
        <v>61.069641935239893</v>
      </c>
      <c r="K239" s="17">
        <f t="shared" si="14"/>
        <v>61.282164289174524</v>
      </c>
      <c r="L239" s="17">
        <f t="shared" si="14"/>
        <v>61.625344409193907</v>
      </c>
      <c r="M239" s="17">
        <f t="shared" si="14"/>
        <v>62.024676640965495</v>
      </c>
      <c r="N239" s="17">
        <f t="shared" si="14"/>
        <v>62.381938778417449</v>
      </c>
      <c r="O239" s="2">
        <v>78.715677133978929</v>
      </c>
    </row>
    <row r="240" spans="1:15" x14ac:dyDescent="0.2">
      <c r="A240" s="4" t="s">
        <v>415</v>
      </c>
      <c r="B240" s="24">
        <f t="shared" si="12"/>
        <v>1</v>
      </c>
      <c r="C240" s="10">
        <v>2</v>
      </c>
      <c r="D240" s="15">
        <v>980</v>
      </c>
      <c r="E240" s="22"/>
      <c r="F240" s="11">
        <v>0</v>
      </c>
      <c r="G240" s="11">
        <v>0</v>
      </c>
      <c r="H240" s="11">
        <f>VLOOKUP(A240,'[1]Public Lighting Charges'!$A$8:$L$689,12,FALSE)</f>
        <v>51.618640251778082</v>
      </c>
      <c r="I240" s="23">
        <f t="shared" si="13"/>
        <v>51.618640251778082</v>
      </c>
      <c r="J240" s="17">
        <f t="shared" si="14"/>
        <v>64.753003263843013</v>
      </c>
      <c r="K240" s="17">
        <f t="shared" si="14"/>
        <v>64.978343715201191</v>
      </c>
      <c r="L240" s="17">
        <f t="shared" si="14"/>
        <v>65.342222440006324</v>
      </c>
      <c r="M240" s="17">
        <f t="shared" si="14"/>
        <v>65.765640041417569</v>
      </c>
      <c r="N240" s="17">
        <f t="shared" si="14"/>
        <v>66.144450128056135</v>
      </c>
      <c r="O240" s="2">
        <v>81.65191319647893</v>
      </c>
    </row>
    <row r="241" spans="1:15" x14ac:dyDescent="0.2">
      <c r="A241" s="4" t="s">
        <v>417</v>
      </c>
      <c r="B241" s="24">
        <f t="shared" si="12"/>
        <v>1</v>
      </c>
      <c r="C241" s="10">
        <v>2</v>
      </c>
      <c r="D241" s="15">
        <v>1010</v>
      </c>
      <c r="E241" s="22"/>
      <c r="F241" s="11">
        <v>0</v>
      </c>
      <c r="G241" s="11">
        <v>0</v>
      </c>
      <c r="H241" s="11">
        <f>VLOOKUP(A241,'[1]Public Lighting Charges'!$A$8:$L$689,12,FALSE)</f>
        <v>46.213683251778079</v>
      </c>
      <c r="I241" s="23">
        <f t="shared" si="13"/>
        <v>46.213683251778079</v>
      </c>
      <c r="J241" s="17">
        <f t="shared" si="14"/>
        <v>57.972754955193018</v>
      </c>
      <c r="K241" s="17">
        <f t="shared" si="14"/>
        <v>58.17450014243709</v>
      </c>
      <c r="L241" s="17">
        <f t="shared" si="14"/>
        <v>58.500277343234742</v>
      </c>
      <c r="M241" s="17">
        <f t="shared" si="14"/>
        <v>58.879359140418913</v>
      </c>
      <c r="N241" s="17">
        <f t="shared" si="14"/>
        <v>59.218504249067713</v>
      </c>
      <c r="O241" s="2">
        <v>76.246956196478934</v>
      </c>
    </row>
    <row r="242" spans="1:15" x14ac:dyDescent="0.2">
      <c r="A242" s="4" t="s">
        <v>420</v>
      </c>
      <c r="B242" s="24">
        <f t="shared" si="12"/>
        <v>1</v>
      </c>
      <c r="C242" s="10">
        <v>2</v>
      </c>
      <c r="D242" s="15">
        <v>1360</v>
      </c>
      <c r="E242" s="22"/>
      <c r="F242" s="11">
        <v>0</v>
      </c>
      <c r="G242" s="11">
        <v>0</v>
      </c>
      <c r="H242" s="11">
        <f>VLOOKUP(A242,'[1]Public Lighting Charges'!$A$8:$L$689,12,FALSE)</f>
        <v>49.505311168444749</v>
      </c>
      <c r="I242" s="23">
        <f t="shared" si="13"/>
        <v>49.505311168444749</v>
      </c>
      <c r="J242" s="17">
        <f t="shared" si="14"/>
        <v>62.101937595255514</v>
      </c>
      <c r="K242" s="17">
        <f t="shared" si="14"/>
        <v>62.318052338087</v>
      </c>
      <c r="L242" s="17">
        <f t="shared" si="14"/>
        <v>62.667033431180293</v>
      </c>
      <c r="M242" s="17">
        <f t="shared" si="14"/>
        <v>63.073115807814354</v>
      </c>
      <c r="N242" s="17">
        <f t="shared" si="14"/>
        <v>63.436416954867354</v>
      </c>
      <c r="O242" s="2">
        <v>79.538584113145603</v>
      </c>
    </row>
    <row r="243" spans="1:15" x14ac:dyDescent="0.2">
      <c r="A243" s="4" t="s">
        <v>256</v>
      </c>
      <c r="B243" s="24">
        <f t="shared" si="12"/>
        <v>1</v>
      </c>
      <c r="C243" s="10">
        <v>2</v>
      </c>
      <c r="D243" s="15">
        <v>1370</v>
      </c>
      <c r="E243" s="22"/>
      <c r="F243" s="11">
        <v>0</v>
      </c>
      <c r="G243" s="11">
        <v>0</v>
      </c>
      <c r="H243" s="11">
        <f>VLOOKUP(A243,'[1]Public Lighting Charges'!$A$8:$L$689,12,FALSE)</f>
        <v>48.682404189278081</v>
      </c>
      <c r="I243" s="23">
        <f t="shared" si="13"/>
        <v>48.682404189278081</v>
      </c>
      <c r="J243" s="17">
        <f t="shared" si="14"/>
        <v>61.069641935239893</v>
      </c>
      <c r="K243" s="17">
        <f t="shared" si="14"/>
        <v>61.282164289174524</v>
      </c>
      <c r="L243" s="17">
        <f t="shared" si="14"/>
        <v>61.625344409193907</v>
      </c>
      <c r="M243" s="17">
        <f t="shared" si="14"/>
        <v>62.024676640965495</v>
      </c>
      <c r="N243" s="17">
        <f t="shared" si="14"/>
        <v>62.381938778417449</v>
      </c>
      <c r="O243" s="2">
        <v>78.715677133978929</v>
      </c>
    </row>
    <row r="244" spans="1:15" x14ac:dyDescent="0.2">
      <c r="A244" s="4" t="s">
        <v>422</v>
      </c>
      <c r="B244" s="24">
        <f t="shared" si="12"/>
        <v>1</v>
      </c>
      <c r="C244" s="10">
        <v>2</v>
      </c>
      <c r="D244" s="15">
        <v>50</v>
      </c>
      <c r="E244" s="22"/>
      <c r="F244" s="11">
        <v>0</v>
      </c>
      <c r="G244" s="11">
        <v>0</v>
      </c>
      <c r="H244" s="11">
        <f>VLOOKUP(A244,'[1]Public Lighting Charges'!$A$8:$L$689,12,FALSE)</f>
        <v>54.569739784022005</v>
      </c>
      <c r="I244" s="23">
        <f t="shared" si="13"/>
        <v>54.569739784022005</v>
      </c>
      <c r="J244" s="17">
        <f t="shared" si="14"/>
        <v>68.455010072066401</v>
      </c>
      <c r="K244" s="17">
        <f t="shared" si="14"/>
        <v>68.693233507117185</v>
      </c>
      <c r="L244" s="17">
        <f t="shared" si="14"/>
        <v>69.077915614757046</v>
      </c>
      <c r="M244" s="17">
        <f t="shared" si="14"/>
        <v>69.52554050794069</v>
      </c>
      <c r="N244" s="17">
        <f t="shared" si="14"/>
        <v>69.926007621266422</v>
      </c>
      <c r="O244" s="2">
        <v>76.440928211790037</v>
      </c>
    </row>
    <row r="245" spans="1:15" x14ac:dyDescent="0.2">
      <c r="A245" s="4" t="s">
        <v>268</v>
      </c>
      <c r="B245" s="24">
        <f t="shared" si="12"/>
        <v>1</v>
      </c>
      <c r="C245" s="10">
        <v>2</v>
      </c>
      <c r="D245" s="15">
        <v>220</v>
      </c>
      <c r="E245" s="22"/>
      <c r="F245" s="11">
        <v>0</v>
      </c>
      <c r="G245" s="11">
        <v>0</v>
      </c>
      <c r="H245" s="11">
        <f>VLOOKUP(A245,'[1]Public Lighting Charges'!$A$8:$L$689,12,FALSE)</f>
        <v>65.379653784022011</v>
      </c>
      <c r="I245" s="23">
        <f t="shared" si="13"/>
        <v>65.379653784022011</v>
      </c>
      <c r="J245" s="17">
        <f t="shared" si="14"/>
        <v>82.015506689366418</v>
      </c>
      <c r="K245" s="17">
        <f t="shared" si="14"/>
        <v>82.300920652645416</v>
      </c>
      <c r="L245" s="17">
        <f t="shared" si="14"/>
        <v>82.761805808300238</v>
      </c>
      <c r="M245" s="17">
        <f t="shared" si="14"/>
        <v>83.298102309938031</v>
      </c>
      <c r="N245" s="17">
        <f t="shared" si="14"/>
        <v>83.777899379243266</v>
      </c>
      <c r="O245" s="2">
        <v>87.250842211790044</v>
      </c>
    </row>
    <row r="246" spans="1:15" x14ac:dyDescent="0.2">
      <c r="A246" s="4" t="s">
        <v>426</v>
      </c>
      <c r="B246" s="24">
        <f t="shared" si="12"/>
        <v>1</v>
      </c>
      <c r="C246" s="10">
        <v>2</v>
      </c>
      <c r="D246" s="15">
        <v>310</v>
      </c>
      <c r="E246" s="22"/>
      <c r="F246" s="11">
        <v>0</v>
      </c>
      <c r="G246" s="11">
        <v>0</v>
      </c>
      <c r="H246" s="11">
        <f>VLOOKUP(A246,'[1]Public Lighting Charges'!$A$8:$L$689,12,FALSE)</f>
        <v>64.444623534022</v>
      </c>
      <c r="I246" s="23">
        <f t="shared" si="13"/>
        <v>64.444623534022</v>
      </c>
      <c r="J246" s="17">
        <f t="shared" si="14"/>
        <v>80.842557992253901</v>
      </c>
      <c r="K246" s="17">
        <f t="shared" si="14"/>
        <v>81.123890094066951</v>
      </c>
      <c r="L246" s="17">
        <f t="shared" si="14"/>
        <v>81.578183878593734</v>
      </c>
      <c r="M246" s="17">
        <f t="shared" si="14"/>
        <v>82.106810510127033</v>
      </c>
      <c r="N246" s="17">
        <f t="shared" si="14"/>
        <v>82.579745738665352</v>
      </c>
      <c r="O246" s="2">
        <v>86.315811961790033</v>
      </c>
    </row>
    <row r="247" spans="1:15" x14ac:dyDescent="0.2">
      <c r="A247" s="4" t="s">
        <v>162</v>
      </c>
      <c r="B247" s="24">
        <f t="shared" si="12"/>
        <v>1</v>
      </c>
      <c r="C247" s="10">
        <v>2</v>
      </c>
      <c r="D247" s="15">
        <v>60</v>
      </c>
      <c r="E247" s="22"/>
      <c r="F247" s="11">
        <v>0</v>
      </c>
      <c r="G247" s="11">
        <v>0</v>
      </c>
      <c r="H247" s="11">
        <f>VLOOKUP(A247,'[1]Public Lighting Charges'!$A$8:$L$689,12,FALSE)</f>
        <v>47.107367167900037</v>
      </c>
      <c r="I247" s="23">
        <f t="shared" si="13"/>
        <v>47.107367167900037</v>
      </c>
      <c r="J247" s="17">
        <f t="shared" si="14"/>
        <v>59.093836743772201</v>
      </c>
      <c r="K247" s="17">
        <f t="shared" si="14"/>
        <v>59.299483295640528</v>
      </c>
      <c r="L247" s="17">
        <f t="shared" si="14"/>
        <v>59.63156040209612</v>
      </c>
      <c r="M247" s="17">
        <f t="shared" si="14"/>
        <v>60.017972913501715</v>
      </c>
      <c r="N247" s="17">
        <f t="shared" si="14"/>
        <v>60.363676437483477</v>
      </c>
      <c r="O247" s="2">
        <v>77.656579613995405</v>
      </c>
    </row>
    <row r="248" spans="1:15" x14ac:dyDescent="0.2">
      <c r="A248" s="4" t="s">
        <v>165</v>
      </c>
      <c r="B248" s="24">
        <f t="shared" si="12"/>
        <v>1</v>
      </c>
      <c r="C248" s="10">
        <v>2</v>
      </c>
      <c r="D248" s="15">
        <v>230</v>
      </c>
      <c r="E248" s="22"/>
      <c r="F248" s="11">
        <v>0</v>
      </c>
      <c r="G248" s="11">
        <v>0</v>
      </c>
      <c r="H248" s="11">
        <f>VLOOKUP(A248,'[1]Public Lighting Charges'!$A$8:$L$689,12,FALSE)</f>
        <v>57.917281167900036</v>
      </c>
      <c r="I248" s="23">
        <f t="shared" si="13"/>
        <v>57.917281167900036</v>
      </c>
      <c r="J248" s="17">
        <f t="shared" si="14"/>
        <v>72.654333361072204</v>
      </c>
      <c r="K248" s="17">
        <f t="shared" si="14"/>
        <v>72.907170441168731</v>
      </c>
      <c r="L248" s="17">
        <f t="shared" si="14"/>
        <v>73.315450595639277</v>
      </c>
      <c r="M248" s="17">
        <f t="shared" si="14"/>
        <v>73.790534715499035</v>
      </c>
      <c r="N248" s="17">
        <f t="shared" si="14"/>
        <v>74.215568195460307</v>
      </c>
      <c r="O248" s="2">
        <v>88.466493613995411</v>
      </c>
    </row>
    <row r="249" spans="1:15" x14ac:dyDescent="0.2">
      <c r="A249" s="4" t="s">
        <v>166</v>
      </c>
      <c r="B249" s="24">
        <f t="shared" si="12"/>
        <v>1</v>
      </c>
      <c r="C249" s="10">
        <v>2</v>
      </c>
      <c r="D249" s="15">
        <v>320</v>
      </c>
      <c r="E249" s="22"/>
      <c r="F249" s="11">
        <v>0</v>
      </c>
      <c r="G249" s="11">
        <v>0</v>
      </c>
      <c r="H249" s="11">
        <f>VLOOKUP(A249,'[1]Public Lighting Charges'!$A$8:$L$689,12,FALSE)</f>
        <v>56.982250917900039</v>
      </c>
      <c r="I249" s="23">
        <f t="shared" si="13"/>
        <v>56.982250917900039</v>
      </c>
      <c r="J249" s="17">
        <f t="shared" si="14"/>
        <v>71.481384663959702</v>
      </c>
      <c r="K249" s="17">
        <f t="shared" si="14"/>
        <v>71.730139882590279</v>
      </c>
      <c r="L249" s="17">
        <f t="shared" si="14"/>
        <v>72.131828665932787</v>
      </c>
      <c r="M249" s="17">
        <f t="shared" si="14"/>
        <v>72.599242915688052</v>
      </c>
      <c r="N249" s="17">
        <f t="shared" si="14"/>
        <v>73.017414554882407</v>
      </c>
      <c r="O249" s="2">
        <v>87.5314633639954</v>
      </c>
    </row>
    <row r="250" spans="1:15" x14ac:dyDescent="0.2">
      <c r="A250" s="4" t="s">
        <v>181</v>
      </c>
      <c r="B250" s="24">
        <f t="shared" si="12"/>
        <v>1</v>
      </c>
      <c r="C250" s="10">
        <v>2</v>
      </c>
      <c r="D250" s="15">
        <v>390</v>
      </c>
      <c r="E250" s="22"/>
      <c r="F250" s="11">
        <v>0</v>
      </c>
      <c r="G250" s="11">
        <v>0</v>
      </c>
      <c r="H250" s="11">
        <f>VLOOKUP(A250,'[1]Public Lighting Charges'!$A$8:$L$689,12,FALSE)</f>
        <v>52.044809042900035</v>
      </c>
      <c r="I250" s="23">
        <f t="shared" si="13"/>
        <v>52.044809042900035</v>
      </c>
      <c r="J250" s="17">
        <f t="shared" si="14"/>
        <v>65.287610703865951</v>
      </c>
      <c r="K250" s="17">
        <f t="shared" si="14"/>
        <v>65.514811589115396</v>
      </c>
      <c r="L250" s="17">
        <f t="shared" si="14"/>
        <v>65.881694534014457</v>
      </c>
      <c r="M250" s="17">
        <f t="shared" si="14"/>
        <v>66.308607914594873</v>
      </c>
      <c r="N250" s="17">
        <f t="shared" si="14"/>
        <v>66.690545496182935</v>
      </c>
      <c r="O250" s="2">
        <v>82.594021488995409</v>
      </c>
    </row>
    <row r="251" spans="1:15" x14ac:dyDescent="0.2">
      <c r="A251" s="4" t="s">
        <v>172</v>
      </c>
      <c r="B251" s="24">
        <f t="shared" si="12"/>
        <v>1</v>
      </c>
      <c r="C251" s="10">
        <v>2</v>
      </c>
      <c r="D251" s="15">
        <v>610</v>
      </c>
      <c r="E251" s="22"/>
      <c r="F251" s="11">
        <v>0</v>
      </c>
      <c r="G251" s="11">
        <v>0</v>
      </c>
      <c r="H251" s="11">
        <f>VLOOKUP(A251,'[1]Public Lighting Charges'!$A$8:$L$689,12,FALSE)</f>
        <v>47.107367167900037</v>
      </c>
      <c r="I251" s="23">
        <f t="shared" si="13"/>
        <v>47.107367167900037</v>
      </c>
      <c r="J251" s="17">
        <f t="shared" si="14"/>
        <v>59.093836743772201</v>
      </c>
      <c r="K251" s="17">
        <f t="shared" si="14"/>
        <v>59.299483295640528</v>
      </c>
      <c r="L251" s="17">
        <f t="shared" si="14"/>
        <v>59.63156040209612</v>
      </c>
      <c r="M251" s="17">
        <f t="shared" si="14"/>
        <v>60.017972913501715</v>
      </c>
      <c r="N251" s="17">
        <f t="shared" si="14"/>
        <v>60.363676437483477</v>
      </c>
      <c r="O251" s="2">
        <v>77.656579613995405</v>
      </c>
    </row>
    <row r="252" spans="1:15" x14ac:dyDescent="0.2">
      <c r="A252" s="4" t="s">
        <v>173</v>
      </c>
      <c r="B252" s="24">
        <f t="shared" si="12"/>
        <v>1</v>
      </c>
      <c r="C252" s="10">
        <v>2</v>
      </c>
      <c r="D252" s="15">
        <v>1070</v>
      </c>
      <c r="E252" s="22"/>
      <c r="F252" s="11">
        <v>0</v>
      </c>
      <c r="G252" s="11">
        <v>0</v>
      </c>
      <c r="H252" s="11">
        <f>VLOOKUP(A252,'[1]Public Lighting Charges'!$A$8:$L$689,12,FALSE)</f>
        <v>57.917281167900036</v>
      </c>
      <c r="I252" s="23">
        <f t="shared" si="13"/>
        <v>57.917281167900036</v>
      </c>
      <c r="J252" s="17">
        <f t="shared" si="14"/>
        <v>72.654333361072204</v>
      </c>
      <c r="K252" s="17">
        <f t="shared" si="14"/>
        <v>72.907170441168731</v>
      </c>
      <c r="L252" s="17">
        <f t="shared" si="14"/>
        <v>73.315450595639277</v>
      </c>
      <c r="M252" s="17">
        <f t="shared" si="14"/>
        <v>73.790534715499035</v>
      </c>
      <c r="N252" s="17">
        <f t="shared" si="14"/>
        <v>74.215568195460307</v>
      </c>
      <c r="O252" s="2">
        <v>88.466493613995411</v>
      </c>
    </row>
    <row r="253" spans="1:15" x14ac:dyDescent="0.2">
      <c r="A253" s="4" t="s">
        <v>167</v>
      </c>
      <c r="B253" s="24">
        <f t="shared" si="12"/>
        <v>1</v>
      </c>
      <c r="C253" s="10">
        <v>2</v>
      </c>
      <c r="D253" s="15">
        <v>1120</v>
      </c>
      <c r="E253" s="22"/>
      <c r="F253" s="11">
        <v>0</v>
      </c>
      <c r="G253" s="11">
        <v>0</v>
      </c>
      <c r="H253" s="11">
        <f>VLOOKUP(A253,'[1]Public Lighting Charges'!$A$8:$L$689,12,FALSE)</f>
        <v>56.982250917900039</v>
      </c>
      <c r="I253" s="23">
        <f t="shared" si="13"/>
        <v>56.982250917900039</v>
      </c>
      <c r="J253" s="17">
        <f t="shared" si="14"/>
        <v>71.481384663959702</v>
      </c>
      <c r="K253" s="17">
        <f t="shared" si="14"/>
        <v>71.730139882590279</v>
      </c>
      <c r="L253" s="17">
        <f t="shared" si="14"/>
        <v>72.131828665932787</v>
      </c>
      <c r="M253" s="17">
        <f t="shared" si="14"/>
        <v>72.599242915688052</v>
      </c>
      <c r="N253" s="17">
        <f t="shared" si="14"/>
        <v>73.017414554882407</v>
      </c>
      <c r="O253" s="2">
        <v>87.5314633639954</v>
      </c>
    </row>
    <row r="254" spans="1:15" x14ac:dyDescent="0.2">
      <c r="A254" s="4" t="s">
        <v>174</v>
      </c>
      <c r="B254" s="24">
        <f t="shared" si="12"/>
        <v>1</v>
      </c>
      <c r="C254" s="10">
        <v>2</v>
      </c>
      <c r="D254" s="15">
        <v>1160</v>
      </c>
      <c r="E254" s="22"/>
      <c r="F254" s="11">
        <v>0</v>
      </c>
      <c r="G254" s="11">
        <v>0</v>
      </c>
      <c r="H254" s="11">
        <f>VLOOKUP(A254,'[1]Public Lighting Charges'!$A$8:$L$689,12,FALSE)</f>
        <v>52.51232416790004</v>
      </c>
      <c r="I254" s="23">
        <f t="shared" si="13"/>
        <v>52.51232416790004</v>
      </c>
      <c r="J254" s="17">
        <f t="shared" si="14"/>
        <v>65.874085052422217</v>
      </c>
      <c r="K254" s="17">
        <f t="shared" si="14"/>
        <v>66.103326868404636</v>
      </c>
      <c r="L254" s="17">
        <f t="shared" si="14"/>
        <v>66.473505498867709</v>
      </c>
      <c r="M254" s="17">
        <f t="shared" si="14"/>
        <v>66.904253814500379</v>
      </c>
      <c r="N254" s="17">
        <f t="shared" si="14"/>
        <v>67.289622316471906</v>
      </c>
      <c r="O254" s="2">
        <v>83.061536613995401</v>
      </c>
    </row>
    <row r="255" spans="1:15" x14ac:dyDescent="0.2">
      <c r="A255" s="4" t="s">
        <v>430</v>
      </c>
      <c r="B255" s="24">
        <f t="shared" si="12"/>
        <v>1</v>
      </c>
      <c r="C255" s="10">
        <v>2</v>
      </c>
      <c r="D255" s="15">
        <v>60</v>
      </c>
      <c r="E255" s="22"/>
      <c r="F255" s="11">
        <v>0</v>
      </c>
      <c r="G255" s="11">
        <v>0</v>
      </c>
      <c r="H255" s="11">
        <f>VLOOKUP(A255,'[1]Public Lighting Charges'!$A$8:$L$689,12,FALSE)</f>
        <v>47.077624384022002</v>
      </c>
      <c r="I255" s="23">
        <f t="shared" si="13"/>
        <v>47.077624384022002</v>
      </c>
      <c r="J255" s="17">
        <f t="shared" si="14"/>
        <v>59.0565259085364</v>
      </c>
      <c r="K255" s="17">
        <f t="shared" si="14"/>
        <v>59.262042618698104</v>
      </c>
      <c r="L255" s="17">
        <f t="shared" si="14"/>
        <v>59.59391005736282</v>
      </c>
      <c r="M255" s="17">
        <f t="shared" si="14"/>
        <v>59.98007859453454</v>
      </c>
      <c r="N255" s="17">
        <f t="shared" si="14"/>
        <v>60.325563847239053</v>
      </c>
      <c r="O255" s="2">
        <v>77.540582756871061</v>
      </c>
    </row>
    <row r="256" spans="1:15" x14ac:dyDescent="0.2">
      <c r="A256" s="4" t="s">
        <v>434</v>
      </c>
      <c r="B256" s="24">
        <f t="shared" si="12"/>
        <v>1</v>
      </c>
      <c r="C256" s="10">
        <v>2</v>
      </c>
      <c r="D256" s="15">
        <v>230</v>
      </c>
      <c r="E256" s="22"/>
      <c r="F256" s="11">
        <v>0</v>
      </c>
      <c r="G256" s="11">
        <v>0</v>
      </c>
      <c r="H256" s="11">
        <f>VLOOKUP(A256,'[1]Public Lighting Charges'!$A$8:$L$689,12,FALSE)</f>
        <v>57.887538384022001</v>
      </c>
      <c r="I256" s="23">
        <f t="shared" si="13"/>
        <v>57.887538384022001</v>
      </c>
      <c r="J256" s="17">
        <f t="shared" si="14"/>
        <v>72.617022525836404</v>
      </c>
      <c r="K256" s="17">
        <f t="shared" si="14"/>
        <v>72.869729764226321</v>
      </c>
      <c r="L256" s="17">
        <f t="shared" si="14"/>
        <v>73.277800250905983</v>
      </c>
      <c r="M256" s="17">
        <f t="shared" si="14"/>
        <v>73.752640396531874</v>
      </c>
      <c r="N256" s="17">
        <f t="shared" si="14"/>
        <v>74.177455605215883</v>
      </c>
      <c r="O256" s="2">
        <v>88.350496756871067</v>
      </c>
    </row>
    <row r="257" spans="1:15" x14ac:dyDescent="0.2">
      <c r="A257" s="4" t="s">
        <v>438</v>
      </c>
      <c r="B257" s="24">
        <f t="shared" si="12"/>
        <v>1</v>
      </c>
      <c r="C257" s="10">
        <v>2</v>
      </c>
      <c r="D257" s="15">
        <v>320</v>
      </c>
      <c r="E257" s="22"/>
      <c r="F257" s="11">
        <v>0</v>
      </c>
      <c r="G257" s="11">
        <v>0</v>
      </c>
      <c r="H257" s="11">
        <f>VLOOKUP(A257,'[1]Public Lighting Charges'!$A$8:$L$689,12,FALSE)</f>
        <v>56.952508134022004</v>
      </c>
      <c r="I257" s="23">
        <f t="shared" si="13"/>
        <v>56.952508134022004</v>
      </c>
      <c r="J257" s="17">
        <f t="shared" si="14"/>
        <v>71.444073828723901</v>
      </c>
      <c r="K257" s="17">
        <f t="shared" si="14"/>
        <v>71.69269920564787</v>
      </c>
      <c r="L257" s="17">
        <f t="shared" si="14"/>
        <v>72.094178321199493</v>
      </c>
      <c r="M257" s="17">
        <f t="shared" si="14"/>
        <v>72.561348596720876</v>
      </c>
      <c r="N257" s="17">
        <f t="shared" si="14"/>
        <v>72.979301964637983</v>
      </c>
      <c r="O257" s="2">
        <v>87.415466506871056</v>
      </c>
    </row>
    <row r="258" spans="1:15" x14ac:dyDescent="0.2">
      <c r="A258" s="4" t="s">
        <v>442</v>
      </c>
      <c r="B258" s="24">
        <f t="shared" si="12"/>
        <v>1</v>
      </c>
      <c r="C258" s="10">
        <v>2</v>
      </c>
      <c r="D258" s="15">
        <v>390</v>
      </c>
      <c r="E258" s="22"/>
      <c r="F258" s="11">
        <v>0</v>
      </c>
      <c r="G258" s="11">
        <v>0</v>
      </c>
      <c r="H258" s="11">
        <f>VLOOKUP(A258,'[1]Public Lighting Charges'!$A$8:$L$689,12,FALSE)</f>
        <v>52.015066259021999</v>
      </c>
      <c r="I258" s="23">
        <f t="shared" si="13"/>
        <v>52.015066259021999</v>
      </c>
      <c r="J258" s="17">
        <f t="shared" si="14"/>
        <v>65.250299868630151</v>
      </c>
      <c r="K258" s="17">
        <f t="shared" si="14"/>
        <v>65.477370912172987</v>
      </c>
      <c r="L258" s="17">
        <f t="shared" si="14"/>
        <v>65.844044189281163</v>
      </c>
      <c r="M258" s="17">
        <f t="shared" si="14"/>
        <v>66.270713595627711</v>
      </c>
      <c r="N258" s="17">
        <f t="shared" si="14"/>
        <v>66.652432905938511</v>
      </c>
      <c r="O258" s="2">
        <v>82.478024631871065</v>
      </c>
    </row>
    <row r="259" spans="1:15" x14ac:dyDescent="0.2">
      <c r="A259" s="4" t="s">
        <v>445</v>
      </c>
      <c r="B259" s="24">
        <f t="shared" si="12"/>
        <v>1</v>
      </c>
      <c r="C259" s="10">
        <v>2</v>
      </c>
      <c r="D259" s="15">
        <v>430</v>
      </c>
      <c r="E259" s="22"/>
      <c r="F259" s="11">
        <v>0</v>
      </c>
      <c r="G259" s="11">
        <v>0</v>
      </c>
      <c r="H259" s="11">
        <f>VLOOKUP(A259,'[1]Public Lighting Charges'!$A$8:$L$689,12,FALSE)</f>
        <v>50.369252300688672</v>
      </c>
      <c r="I259" s="23">
        <f t="shared" si="13"/>
        <v>50.369252300688672</v>
      </c>
      <c r="J259" s="17">
        <f t="shared" si="14"/>
        <v>63.18570854859891</v>
      </c>
      <c r="K259" s="17">
        <f t="shared" si="14"/>
        <v>63.405594814348035</v>
      </c>
      <c r="L259" s="17">
        <f t="shared" si="14"/>
        <v>63.760666145308392</v>
      </c>
      <c r="M259" s="17">
        <f t="shared" si="14"/>
        <v>64.173835261929995</v>
      </c>
      <c r="N259" s="17">
        <f t="shared" si="14"/>
        <v>64.543476553038701</v>
      </c>
      <c r="O259" s="2">
        <v>80.83221067353773</v>
      </c>
    </row>
    <row r="260" spans="1:15" x14ac:dyDescent="0.2">
      <c r="A260" s="4" t="s">
        <v>447</v>
      </c>
      <c r="B260" s="24">
        <f t="shared" si="12"/>
        <v>1</v>
      </c>
      <c r="C260" s="10">
        <v>2</v>
      </c>
      <c r="D260" s="15">
        <v>470</v>
      </c>
      <c r="E260" s="22"/>
      <c r="F260" s="11">
        <v>0</v>
      </c>
      <c r="G260" s="11">
        <v>0</v>
      </c>
      <c r="H260" s="11">
        <f>VLOOKUP(A260,'[1]Public Lighting Charges'!$A$8:$L$689,12,FALSE)</f>
        <v>49.546345321522004</v>
      </c>
      <c r="I260" s="23">
        <f t="shared" si="13"/>
        <v>49.546345321522004</v>
      </c>
      <c r="J260" s="17">
        <f t="shared" si="14"/>
        <v>62.153412888583283</v>
      </c>
      <c r="K260" s="17">
        <f t="shared" si="14"/>
        <v>62.369706765435552</v>
      </c>
      <c r="L260" s="17">
        <f t="shared" si="14"/>
        <v>62.718977123321999</v>
      </c>
      <c r="M260" s="17">
        <f t="shared" si="14"/>
        <v>63.125396095081129</v>
      </c>
      <c r="N260" s="17">
        <f t="shared" si="14"/>
        <v>63.488998376588789</v>
      </c>
      <c r="O260" s="2">
        <v>80.009303694371056</v>
      </c>
    </row>
    <row r="261" spans="1:15" x14ac:dyDescent="0.2">
      <c r="A261" s="4" t="s">
        <v>244</v>
      </c>
      <c r="B261" s="24">
        <f t="shared" si="12"/>
        <v>1</v>
      </c>
      <c r="C261" s="10">
        <v>2</v>
      </c>
      <c r="D261" s="15">
        <v>510</v>
      </c>
      <c r="E261" s="22"/>
      <c r="F261" s="11">
        <v>0</v>
      </c>
      <c r="G261" s="11">
        <v>0</v>
      </c>
      <c r="H261" s="11">
        <f>VLOOKUP(A261,'[1]Public Lighting Charges'!$A$8:$L$689,12,FALSE)</f>
        <v>52.015066259021999</v>
      </c>
      <c r="I261" s="23">
        <f t="shared" si="13"/>
        <v>52.015066259021999</v>
      </c>
      <c r="J261" s="17">
        <f t="shared" si="14"/>
        <v>65.250299868630151</v>
      </c>
      <c r="K261" s="17">
        <f t="shared" si="14"/>
        <v>65.477370912172987</v>
      </c>
      <c r="L261" s="17">
        <f t="shared" si="14"/>
        <v>65.844044189281163</v>
      </c>
      <c r="M261" s="17">
        <f t="shared" si="14"/>
        <v>66.270713595627711</v>
      </c>
      <c r="N261" s="17">
        <f t="shared" si="14"/>
        <v>66.652432905938511</v>
      </c>
      <c r="O261" s="2">
        <v>82.478024631871065</v>
      </c>
    </row>
    <row r="262" spans="1:15" x14ac:dyDescent="0.2">
      <c r="A262" s="4" t="s">
        <v>450</v>
      </c>
      <c r="B262" s="24">
        <f t="shared" si="12"/>
        <v>1</v>
      </c>
      <c r="C262" s="10">
        <v>2</v>
      </c>
      <c r="D262" s="15">
        <v>550</v>
      </c>
      <c r="E262" s="22"/>
      <c r="F262" s="11">
        <v>0</v>
      </c>
      <c r="G262" s="11">
        <v>0</v>
      </c>
      <c r="H262" s="11">
        <f>VLOOKUP(A262,'[1]Public Lighting Charges'!$A$8:$L$689,12,FALSE)</f>
        <v>50.369252300688672</v>
      </c>
      <c r="I262" s="23">
        <f t="shared" si="13"/>
        <v>50.369252300688672</v>
      </c>
      <c r="J262" s="17">
        <f t="shared" si="14"/>
        <v>63.18570854859891</v>
      </c>
      <c r="K262" s="17">
        <f t="shared" si="14"/>
        <v>63.405594814348035</v>
      </c>
      <c r="L262" s="17">
        <f t="shared" si="14"/>
        <v>63.760666145308392</v>
      </c>
      <c r="M262" s="17">
        <f t="shared" si="14"/>
        <v>64.173835261929995</v>
      </c>
      <c r="N262" s="17">
        <f t="shared" si="14"/>
        <v>64.543476553038701</v>
      </c>
      <c r="O262" s="2">
        <v>80.83221067353773</v>
      </c>
    </row>
    <row r="263" spans="1:15" x14ac:dyDescent="0.2">
      <c r="A263" s="4" t="s">
        <v>453</v>
      </c>
      <c r="B263" s="24">
        <f t="shared" si="12"/>
        <v>1</v>
      </c>
      <c r="C263" s="10">
        <v>2</v>
      </c>
      <c r="D263" s="15">
        <v>590</v>
      </c>
      <c r="E263" s="22"/>
      <c r="F263" s="11">
        <v>0</v>
      </c>
      <c r="G263" s="11">
        <v>0</v>
      </c>
      <c r="H263" s="11">
        <f>VLOOKUP(A263,'[1]Public Lighting Charges'!$A$8:$L$689,12,FALSE)</f>
        <v>49.546345321522004</v>
      </c>
      <c r="I263" s="23">
        <f t="shared" si="13"/>
        <v>49.546345321522004</v>
      </c>
      <c r="J263" s="17">
        <f t="shared" si="14"/>
        <v>62.153412888583283</v>
      </c>
      <c r="K263" s="17">
        <f t="shared" si="14"/>
        <v>62.369706765435552</v>
      </c>
      <c r="L263" s="17">
        <f t="shared" si="14"/>
        <v>62.718977123321999</v>
      </c>
      <c r="M263" s="17">
        <f t="shared" si="14"/>
        <v>63.125396095081129</v>
      </c>
      <c r="N263" s="17">
        <f t="shared" si="14"/>
        <v>63.488998376588789</v>
      </c>
      <c r="O263" s="2">
        <v>80.009303694371056</v>
      </c>
    </row>
    <row r="264" spans="1:15" x14ac:dyDescent="0.2">
      <c r="A264" s="4" t="s">
        <v>457</v>
      </c>
      <c r="B264" s="24">
        <f t="shared" si="12"/>
        <v>1</v>
      </c>
      <c r="C264" s="10">
        <v>2</v>
      </c>
      <c r="D264" s="15">
        <v>610</v>
      </c>
      <c r="E264" s="22"/>
      <c r="F264" s="11">
        <v>0</v>
      </c>
      <c r="G264" s="11">
        <v>0</v>
      </c>
      <c r="H264" s="11">
        <f>VLOOKUP(A264,'[1]Public Lighting Charges'!$A$8:$L$689,12,FALSE)</f>
        <v>47.077624384022002</v>
      </c>
      <c r="I264" s="23">
        <f t="shared" si="13"/>
        <v>47.077624384022002</v>
      </c>
      <c r="J264" s="17">
        <f t="shared" si="14"/>
        <v>59.0565259085364</v>
      </c>
      <c r="K264" s="17">
        <f t="shared" si="14"/>
        <v>59.262042618698104</v>
      </c>
      <c r="L264" s="17">
        <f t="shared" si="14"/>
        <v>59.59391005736282</v>
      </c>
      <c r="M264" s="17">
        <f t="shared" si="14"/>
        <v>59.98007859453454</v>
      </c>
      <c r="N264" s="17">
        <f t="shared" si="14"/>
        <v>60.325563847239053</v>
      </c>
      <c r="O264" s="2">
        <v>77.540582756871061</v>
      </c>
    </row>
    <row r="265" spans="1:15" x14ac:dyDescent="0.2">
      <c r="A265" s="4" t="s">
        <v>459</v>
      </c>
      <c r="B265" s="24">
        <f t="shared" si="12"/>
        <v>1</v>
      </c>
      <c r="C265" s="10">
        <v>2</v>
      </c>
      <c r="D265" s="15">
        <v>650</v>
      </c>
      <c r="E265" s="22"/>
      <c r="F265" s="11">
        <v>0</v>
      </c>
      <c r="G265" s="11">
        <v>0</v>
      </c>
      <c r="H265" s="11">
        <f>VLOOKUP(A265,'[1]Public Lighting Charges'!$A$8:$L$689,12,FALSE)</f>
        <v>47.077624384022002</v>
      </c>
      <c r="I265" s="23">
        <f t="shared" si="13"/>
        <v>47.077624384022002</v>
      </c>
      <c r="J265" s="17">
        <f t="shared" si="14"/>
        <v>59.0565259085364</v>
      </c>
      <c r="K265" s="17">
        <f t="shared" si="14"/>
        <v>59.262042618698104</v>
      </c>
      <c r="L265" s="17">
        <f t="shared" si="14"/>
        <v>59.59391005736282</v>
      </c>
      <c r="M265" s="17">
        <f t="shared" si="14"/>
        <v>59.98007859453454</v>
      </c>
      <c r="N265" s="17">
        <f t="shared" si="14"/>
        <v>60.325563847239053</v>
      </c>
      <c r="O265" s="2">
        <v>77.540582756871061</v>
      </c>
    </row>
    <row r="266" spans="1:15" x14ac:dyDescent="0.2">
      <c r="A266" s="4" t="s">
        <v>461</v>
      </c>
      <c r="B266" s="24">
        <f t="shared" ref="B266:B329" si="15">H266/I266</f>
        <v>1</v>
      </c>
      <c r="C266" s="10">
        <v>2</v>
      </c>
      <c r="D266" s="15">
        <v>760</v>
      </c>
      <c r="E266" s="22"/>
      <c r="F266" s="11">
        <v>0</v>
      </c>
      <c r="G266" s="11">
        <v>0</v>
      </c>
      <c r="H266" s="11">
        <f>VLOOKUP(A266,'[1]Public Lighting Charges'!$A$8:$L$689,12,FALSE)</f>
        <v>52.482581384022005</v>
      </c>
      <c r="I266" s="23">
        <f t="shared" ref="I266:I329" si="16">SUM(E266:H266)</f>
        <v>52.482581384022005</v>
      </c>
      <c r="J266" s="17">
        <f t="shared" si="14"/>
        <v>65.836774217186402</v>
      </c>
      <c r="K266" s="17">
        <f t="shared" si="14"/>
        <v>66.065886191462212</v>
      </c>
      <c r="L266" s="17">
        <f t="shared" si="14"/>
        <v>66.435855154134401</v>
      </c>
      <c r="M266" s="17">
        <f t="shared" si="14"/>
        <v>66.866359495533203</v>
      </c>
      <c r="N266" s="17">
        <f t="shared" si="14"/>
        <v>67.251509726227468</v>
      </c>
      <c r="O266" s="2">
        <v>82.945539756871057</v>
      </c>
    </row>
    <row r="267" spans="1:15" x14ac:dyDescent="0.2">
      <c r="A267" s="4" t="s">
        <v>466</v>
      </c>
      <c r="B267" s="24">
        <f t="shared" si="15"/>
        <v>1</v>
      </c>
      <c r="C267" s="10">
        <v>2</v>
      </c>
      <c r="D267" s="15">
        <v>960</v>
      </c>
      <c r="E267" s="22"/>
      <c r="F267" s="11">
        <v>0</v>
      </c>
      <c r="G267" s="11">
        <v>0</v>
      </c>
      <c r="H267" s="11">
        <f>VLOOKUP(A267,'[1]Public Lighting Charges'!$A$8:$L$689,12,FALSE)</f>
        <v>47.077624384022002</v>
      </c>
      <c r="I267" s="23">
        <f t="shared" si="16"/>
        <v>47.077624384022002</v>
      </c>
      <c r="J267" s="17">
        <f t="shared" si="14"/>
        <v>59.0565259085364</v>
      </c>
      <c r="K267" s="17">
        <f t="shared" si="14"/>
        <v>59.262042618698104</v>
      </c>
      <c r="L267" s="17">
        <f t="shared" si="14"/>
        <v>59.59391005736282</v>
      </c>
      <c r="M267" s="17">
        <f t="shared" si="14"/>
        <v>59.98007859453454</v>
      </c>
      <c r="N267" s="17">
        <f t="shared" si="14"/>
        <v>60.325563847239053</v>
      </c>
      <c r="O267" s="2">
        <v>77.540582756871061</v>
      </c>
    </row>
    <row r="268" spans="1:15" x14ac:dyDescent="0.2">
      <c r="A268" s="4" t="s">
        <v>469</v>
      </c>
      <c r="B268" s="24">
        <f t="shared" si="15"/>
        <v>1</v>
      </c>
      <c r="C268" s="10">
        <v>2</v>
      </c>
      <c r="D268" s="15">
        <v>970</v>
      </c>
      <c r="E268" s="22"/>
      <c r="F268" s="11">
        <v>0</v>
      </c>
      <c r="G268" s="11">
        <v>0</v>
      </c>
      <c r="H268" s="11">
        <f>VLOOKUP(A268,'[1]Public Lighting Charges'!$A$8:$L$689,12,FALSE)</f>
        <v>47.077624384022002</v>
      </c>
      <c r="I268" s="23">
        <f t="shared" si="16"/>
        <v>47.077624384022002</v>
      </c>
      <c r="J268" s="17">
        <f t="shared" si="14"/>
        <v>59.0565259085364</v>
      </c>
      <c r="K268" s="17">
        <f t="shared" si="14"/>
        <v>59.262042618698104</v>
      </c>
      <c r="L268" s="17">
        <f t="shared" si="14"/>
        <v>59.59391005736282</v>
      </c>
      <c r="M268" s="17">
        <f t="shared" si="14"/>
        <v>59.98007859453454</v>
      </c>
      <c r="N268" s="17">
        <f t="shared" si="14"/>
        <v>60.325563847239053</v>
      </c>
      <c r="O268" s="2">
        <v>77.540582756871061</v>
      </c>
    </row>
    <row r="269" spans="1:15" x14ac:dyDescent="0.2">
      <c r="A269" s="4" t="s">
        <v>471</v>
      </c>
      <c r="B269" s="24">
        <f t="shared" si="15"/>
        <v>1</v>
      </c>
      <c r="C269" s="10">
        <v>2</v>
      </c>
      <c r="D269" s="15">
        <v>1070</v>
      </c>
      <c r="E269" s="22"/>
      <c r="F269" s="11">
        <v>0</v>
      </c>
      <c r="G269" s="11">
        <v>0</v>
      </c>
      <c r="H269" s="11">
        <f>VLOOKUP(A269,'[1]Public Lighting Charges'!$A$8:$L$689,12,FALSE)</f>
        <v>57.887538384022001</v>
      </c>
      <c r="I269" s="23">
        <f t="shared" si="16"/>
        <v>57.887538384022001</v>
      </c>
      <c r="J269" s="17">
        <f t="shared" si="14"/>
        <v>72.617022525836404</v>
      </c>
      <c r="K269" s="17">
        <f t="shared" si="14"/>
        <v>72.869729764226321</v>
      </c>
      <c r="L269" s="17">
        <f t="shared" si="14"/>
        <v>73.277800250905983</v>
      </c>
      <c r="M269" s="17">
        <f t="shared" si="14"/>
        <v>73.752640396531874</v>
      </c>
      <c r="N269" s="17">
        <f t="shared" si="14"/>
        <v>74.177455605215883</v>
      </c>
      <c r="O269" s="2">
        <v>88.350496756871067</v>
      </c>
    </row>
    <row r="270" spans="1:15" x14ac:dyDescent="0.2">
      <c r="A270" s="4" t="s">
        <v>474</v>
      </c>
      <c r="B270" s="24">
        <f t="shared" si="15"/>
        <v>1</v>
      </c>
      <c r="C270" s="10">
        <v>2</v>
      </c>
      <c r="D270" s="15">
        <v>1120</v>
      </c>
      <c r="E270" s="22"/>
      <c r="F270" s="11">
        <v>0</v>
      </c>
      <c r="G270" s="11">
        <v>0</v>
      </c>
      <c r="H270" s="11">
        <f>VLOOKUP(A270,'[1]Public Lighting Charges'!$A$8:$L$689,12,FALSE)</f>
        <v>56.952508134022004</v>
      </c>
      <c r="I270" s="23">
        <f t="shared" si="16"/>
        <v>56.952508134022004</v>
      </c>
      <c r="J270" s="17">
        <f t="shared" si="14"/>
        <v>71.444073828723901</v>
      </c>
      <c r="K270" s="17">
        <f t="shared" si="14"/>
        <v>71.69269920564787</v>
      </c>
      <c r="L270" s="17">
        <f t="shared" si="14"/>
        <v>72.094178321199493</v>
      </c>
      <c r="M270" s="17">
        <f t="shared" si="14"/>
        <v>72.561348596720876</v>
      </c>
      <c r="N270" s="17">
        <f t="shared" si="14"/>
        <v>72.979301964637983</v>
      </c>
      <c r="O270" s="2">
        <v>87.415466506871056</v>
      </c>
    </row>
    <row r="271" spans="1:15" x14ac:dyDescent="0.2">
      <c r="A271" s="4" t="s">
        <v>276</v>
      </c>
      <c r="B271" s="24">
        <f t="shared" si="15"/>
        <v>1</v>
      </c>
      <c r="C271" s="10">
        <v>2</v>
      </c>
      <c r="D271" s="15">
        <v>1140</v>
      </c>
      <c r="E271" s="22"/>
      <c r="F271" s="11">
        <v>0</v>
      </c>
      <c r="G271" s="11">
        <v>0</v>
      </c>
      <c r="H271" s="11">
        <f>VLOOKUP(A271,'[1]Public Lighting Charges'!$A$8:$L$689,12,FALSE)</f>
        <v>52.015066259021999</v>
      </c>
      <c r="I271" s="23">
        <f t="shared" si="16"/>
        <v>52.015066259021999</v>
      </c>
      <c r="J271" s="17">
        <f t="shared" si="14"/>
        <v>65.250299868630151</v>
      </c>
      <c r="K271" s="17">
        <f t="shared" si="14"/>
        <v>65.477370912172987</v>
      </c>
      <c r="L271" s="17">
        <f t="shared" si="14"/>
        <v>65.844044189281163</v>
      </c>
      <c r="M271" s="17">
        <f t="shared" si="14"/>
        <v>66.270713595627711</v>
      </c>
      <c r="N271" s="17">
        <f t="shared" si="14"/>
        <v>66.652432905938511</v>
      </c>
      <c r="O271" s="2">
        <v>82.478024631871065</v>
      </c>
    </row>
    <row r="272" spans="1:15" x14ac:dyDescent="0.2">
      <c r="A272" s="4" t="s">
        <v>477</v>
      </c>
      <c r="B272" s="24">
        <f t="shared" si="15"/>
        <v>1</v>
      </c>
      <c r="C272" s="10">
        <v>2</v>
      </c>
      <c r="D272" s="15">
        <v>1160</v>
      </c>
      <c r="E272" s="22"/>
      <c r="F272" s="11">
        <v>0</v>
      </c>
      <c r="G272" s="11">
        <v>0</v>
      </c>
      <c r="H272" s="11">
        <f>VLOOKUP(A272,'[1]Public Lighting Charges'!$A$8:$L$689,12,FALSE)</f>
        <v>52.482581384022005</v>
      </c>
      <c r="I272" s="23">
        <f t="shared" si="16"/>
        <v>52.482581384022005</v>
      </c>
      <c r="J272" s="17">
        <f t="shared" si="14"/>
        <v>65.836774217186402</v>
      </c>
      <c r="K272" s="17">
        <f t="shared" si="14"/>
        <v>66.065886191462212</v>
      </c>
      <c r="L272" s="17">
        <f t="shared" si="14"/>
        <v>66.435855154134401</v>
      </c>
      <c r="M272" s="17">
        <f t="shared" si="14"/>
        <v>66.866359495533203</v>
      </c>
      <c r="N272" s="17">
        <f t="shared" si="14"/>
        <v>67.251509726227468</v>
      </c>
      <c r="O272" s="2">
        <v>82.945539756871057</v>
      </c>
    </row>
    <row r="273" spans="1:15" x14ac:dyDescent="0.2">
      <c r="A273" s="4" t="s">
        <v>478</v>
      </c>
      <c r="B273" s="24">
        <f t="shared" si="15"/>
        <v>1</v>
      </c>
      <c r="C273" s="10">
        <v>2</v>
      </c>
      <c r="D273" s="15">
        <v>1380</v>
      </c>
      <c r="E273" s="22"/>
      <c r="F273" s="11">
        <v>0</v>
      </c>
      <c r="G273" s="11">
        <v>0</v>
      </c>
      <c r="H273" s="11">
        <f>VLOOKUP(A273,'[1]Public Lighting Charges'!$A$8:$L$689,12,FALSE)</f>
        <v>50.369252300688672</v>
      </c>
      <c r="I273" s="23">
        <f t="shared" si="16"/>
        <v>50.369252300688672</v>
      </c>
      <c r="J273" s="17">
        <f t="shared" si="14"/>
        <v>63.18570854859891</v>
      </c>
      <c r="K273" s="17">
        <f t="shared" si="14"/>
        <v>63.405594814348035</v>
      </c>
      <c r="L273" s="17">
        <f t="shared" si="14"/>
        <v>63.760666145308392</v>
      </c>
      <c r="M273" s="17">
        <f t="shared" si="14"/>
        <v>64.173835261929995</v>
      </c>
      <c r="N273" s="17">
        <f t="shared" si="14"/>
        <v>64.543476553038701</v>
      </c>
      <c r="O273" s="2">
        <v>80.83221067353773</v>
      </c>
    </row>
    <row r="274" spans="1:15" x14ac:dyDescent="0.2">
      <c r="A274" s="4" t="s">
        <v>480</v>
      </c>
      <c r="B274" s="24">
        <f t="shared" si="15"/>
        <v>1</v>
      </c>
      <c r="C274" s="10">
        <v>2</v>
      </c>
      <c r="D274" s="15">
        <v>1450</v>
      </c>
      <c r="E274" s="22"/>
      <c r="F274" s="11">
        <v>0</v>
      </c>
      <c r="G274" s="11">
        <v>0</v>
      </c>
      <c r="H274" s="11">
        <f>VLOOKUP(A274,'[1]Public Lighting Charges'!$A$8:$L$689,12,FALSE)</f>
        <v>49.546345321522004</v>
      </c>
      <c r="I274" s="23">
        <f t="shared" si="16"/>
        <v>49.546345321522004</v>
      </c>
      <c r="J274" s="17">
        <f t="shared" si="14"/>
        <v>62.153412888583283</v>
      </c>
      <c r="K274" s="17">
        <f t="shared" si="14"/>
        <v>62.369706765435552</v>
      </c>
      <c r="L274" s="17">
        <f t="shared" si="14"/>
        <v>62.718977123321999</v>
      </c>
      <c r="M274" s="17">
        <f t="shared" si="14"/>
        <v>63.125396095081129</v>
      </c>
      <c r="N274" s="17">
        <f t="shared" si="14"/>
        <v>63.488998376588789</v>
      </c>
      <c r="O274" s="2">
        <v>80.009303694371056</v>
      </c>
    </row>
    <row r="275" spans="1:15" x14ac:dyDescent="0.2">
      <c r="A275" s="4" t="s">
        <v>482</v>
      </c>
      <c r="B275" s="24">
        <f t="shared" si="15"/>
        <v>1</v>
      </c>
      <c r="C275" s="10">
        <v>2</v>
      </c>
      <c r="D275" s="15">
        <v>60</v>
      </c>
      <c r="E275" s="22"/>
      <c r="F275" s="11">
        <v>0</v>
      </c>
      <c r="G275" s="11">
        <v>0</v>
      </c>
      <c r="H275" s="11">
        <f>VLOOKUP(A275,'[1]Public Lighting Charges'!$A$8:$L$689,12,FALSE)</f>
        <v>54.917306584022</v>
      </c>
      <c r="I275" s="23">
        <f t="shared" si="16"/>
        <v>54.917306584022</v>
      </c>
      <c r="J275" s="17">
        <f t="shared" si="14"/>
        <v>68.891015244326397</v>
      </c>
      <c r="K275" s="17">
        <f t="shared" si="14"/>
        <v>69.130755977376666</v>
      </c>
      <c r="L275" s="17">
        <f t="shared" si="14"/>
        <v>69.517888210849975</v>
      </c>
      <c r="M275" s="17">
        <f t="shared" si="14"/>
        <v>69.968364126456294</v>
      </c>
      <c r="N275" s="17">
        <f t="shared" si="14"/>
        <v>70.37138190382467</v>
      </c>
      <c r="O275" s="2">
        <v>76.886972271790043</v>
      </c>
    </row>
    <row r="276" spans="1:15" x14ac:dyDescent="0.2">
      <c r="A276" s="4" t="s">
        <v>486</v>
      </c>
      <c r="B276" s="24">
        <f t="shared" si="15"/>
        <v>1</v>
      </c>
      <c r="C276" s="10">
        <v>2</v>
      </c>
      <c r="D276" s="15">
        <v>230</v>
      </c>
      <c r="E276" s="22"/>
      <c r="F276" s="11">
        <v>0</v>
      </c>
      <c r="G276" s="11">
        <v>0</v>
      </c>
      <c r="H276" s="11">
        <f>VLOOKUP(A276,'[1]Public Lighting Charges'!$A$8:$L$689,12,FALSE)</f>
        <v>65.727220584022007</v>
      </c>
      <c r="I276" s="23">
        <f t="shared" si="16"/>
        <v>65.727220584022007</v>
      </c>
      <c r="J276" s="17">
        <f t="shared" si="14"/>
        <v>82.4515118616264</v>
      </c>
      <c r="K276" s="17">
        <f t="shared" si="14"/>
        <v>82.738443122904869</v>
      </c>
      <c r="L276" s="17">
        <f t="shared" si="14"/>
        <v>83.201778404393139</v>
      </c>
      <c r="M276" s="17">
        <f t="shared" si="14"/>
        <v>83.74092592845362</v>
      </c>
      <c r="N276" s="17">
        <f t="shared" si="14"/>
        <v>84.2232736618015</v>
      </c>
      <c r="O276" s="2">
        <v>87.696886271790049</v>
      </c>
    </row>
    <row r="277" spans="1:15" x14ac:dyDescent="0.2">
      <c r="A277" s="4" t="s">
        <v>490</v>
      </c>
      <c r="B277" s="24">
        <f t="shared" si="15"/>
        <v>1</v>
      </c>
      <c r="C277" s="10">
        <v>2</v>
      </c>
      <c r="D277" s="15">
        <v>320</v>
      </c>
      <c r="E277" s="22"/>
      <c r="F277" s="11">
        <v>0</v>
      </c>
      <c r="G277" s="11">
        <v>0</v>
      </c>
      <c r="H277" s="11">
        <f>VLOOKUP(A277,'[1]Public Lighting Charges'!$A$8:$L$689,12,FALSE)</f>
        <v>64.792190334021996</v>
      </c>
      <c r="I277" s="23">
        <f t="shared" si="16"/>
        <v>64.792190334021996</v>
      </c>
      <c r="J277" s="17">
        <f t="shared" ref="J277:N327" si="17">IF($C277=1,($H277*(1+J$6)*J$5)+$E277,$I277*(1+J$6)*J$5)</f>
        <v>81.278563164513898</v>
      </c>
      <c r="K277" s="17">
        <f t="shared" si="17"/>
        <v>81.561412564326403</v>
      </c>
      <c r="L277" s="17">
        <f t="shared" si="17"/>
        <v>82.018156474686634</v>
      </c>
      <c r="M277" s="17">
        <f t="shared" si="17"/>
        <v>82.549634128642623</v>
      </c>
      <c r="N277" s="17">
        <f t="shared" si="17"/>
        <v>83.025120021223586</v>
      </c>
      <c r="O277" s="2">
        <v>86.761856021790038</v>
      </c>
    </row>
    <row r="278" spans="1:15" x14ac:dyDescent="0.2">
      <c r="A278" s="4" t="s">
        <v>494</v>
      </c>
      <c r="B278" s="24">
        <f t="shared" si="15"/>
        <v>1</v>
      </c>
      <c r="C278" s="10">
        <v>2</v>
      </c>
      <c r="D278" s="15">
        <v>590</v>
      </c>
      <c r="E278" s="22"/>
      <c r="F278" s="11">
        <v>0</v>
      </c>
      <c r="G278" s="11">
        <v>0</v>
      </c>
      <c r="H278" s="11">
        <f>VLOOKUP(A278,'[1]Public Lighting Charges'!$A$8:$L$689,12,FALSE)</f>
        <v>57.386027521522003</v>
      </c>
      <c r="I278" s="23">
        <f t="shared" si="16"/>
        <v>57.386027521522003</v>
      </c>
      <c r="J278" s="17">
        <f t="shared" si="17"/>
        <v>71.987902224373272</v>
      </c>
      <c r="K278" s="17">
        <f t="shared" si="17"/>
        <v>72.238420124114086</v>
      </c>
      <c r="L278" s="17">
        <f t="shared" si="17"/>
        <v>72.642955276809133</v>
      </c>
      <c r="M278" s="17">
        <f t="shared" si="17"/>
        <v>73.113681627002876</v>
      </c>
      <c r="N278" s="17">
        <f t="shared" si="17"/>
        <v>73.534816433174399</v>
      </c>
      <c r="O278" s="2">
        <v>79.355693209290038</v>
      </c>
    </row>
    <row r="279" spans="1:15" x14ac:dyDescent="0.2">
      <c r="A279" s="4" t="s">
        <v>269</v>
      </c>
      <c r="B279" s="24">
        <f t="shared" si="15"/>
        <v>1</v>
      </c>
      <c r="C279" s="10">
        <v>2</v>
      </c>
      <c r="D279" s="15">
        <v>1070</v>
      </c>
      <c r="E279" s="22"/>
      <c r="F279" s="11">
        <v>0</v>
      </c>
      <c r="G279" s="11">
        <v>0</v>
      </c>
      <c r="H279" s="11">
        <f>VLOOKUP(A279,'[1]Public Lighting Charges'!$A$8:$L$689,12,FALSE)</f>
        <v>65.727220584022007</v>
      </c>
      <c r="I279" s="23">
        <f t="shared" si="16"/>
        <v>65.727220584022007</v>
      </c>
      <c r="J279" s="17">
        <f t="shared" si="17"/>
        <v>82.4515118616264</v>
      </c>
      <c r="K279" s="17">
        <f t="shared" si="17"/>
        <v>82.738443122904869</v>
      </c>
      <c r="L279" s="17">
        <f t="shared" si="17"/>
        <v>83.201778404393139</v>
      </c>
      <c r="M279" s="17">
        <f t="shared" si="17"/>
        <v>83.74092592845362</v>
      </c>
      <c r="N279" s="17">
        <f t="shared" si="17"/>
        <v>84.2232736618015</v>
      </c>
      <c r="O279" s="2">
        <v>87.696886271790049</v>
      </c>
    </row>
    <row r="280" spans="1:15" x14ac:dyDescent="0.2">
      <c r="A280" s="4" t="s">
        <v>498</v>
      </c>
      <c r="B280" s="24">
        <f t="shared" si="15"/>
        <v>1</v>
      </c>
      <c r="C280" s="10">
        <v>2</v>
      </c>
      <c r="D280" s="15">
        <v>860</v>
      </c>
      <c r="E280" s="22"/>
      <c r="F280" s="11">
        <v>0</v>
      </c>
      <c r="G280" s="11">
        <v>0</v>
      </c>
      <c r="H280" s="11">
        <f>VLOOKUP(A280,'[1]Public Lighting Charges'!$A$8:$L$689,12,FALSE)</f>
        <v>60.746831724148223</v>
      </c>
      <c r="I280" s="23">
        <f t="shared" si="16"/>
        <v>60.746831724148223</v>
      </c>
      <c r="J280" s="17">
        <f t="shared" si="17"/>
        <v>76.203863056357747</v>
      </c>
      <c r="K280" s="17">
        <f t="shared" si="17"/>
        <v>76.469052499793875</v>
      </c>
      <c r="L280" s="17">
        <f t="shared" si="17"/>
        <v>76.897279193792727</v>
      </c>
      <c r="M280" s="17">
        <f t="shared" si="17"/>
        <v>77.395573562968508</v>
      </c>
      <c r="N280" s="17">
        <f t="shared" si="17"/>
        <v>77.841372066691207</v>
      </c>
      <c r="O280" s="2">
        <v>95.25250222459853</v>
      </c>
    </row>
    <row r="281" spans="1:15" x14ac:dyDescent="0.2">
      <c r="A281" s="4" t="s">
        <v>277</v>
      </c>
      <c r="B281" s="24">
        <f t="shared" si="15"/>
        <v>1</v>
      </c>
      <c r="C281" s="10">
        <v>2</v>
      </c>
      <c r="D281" s="15">
        <v>1490</v>
      </c>
      <c r="E281" s="22"/>
      <c r="F281" s="11">
        <v>0</v>
      </c>
      <c r="G281" s="11">
        <v>0</v>
      </c>
      <c r="H281" s="11">
        <f>VLOOKUP(A281,'[1]Public Lighting Charges'!$A$8:$L$689,12,FALSE)</f>
        <v>62.39264568248155</v>
      </c>
      <c r="I281" s="23">
        <f t="shared" si="16"/>
        <v>62.39264568248155</v>
      </c>
      <c r="J281" s="17">
        <f t="shared" si="17"/>
        <v>78.268454376388988</v>
      </c>
      <c r="K281" s="17">
        <f t="shared" si="17"/>
        <v>78.540828597618827</v>
      </c>
      <c r="L281" s="17">
        <f t="shared" si="17"/>
        <v>78.980657237765499</v>
      </c>
      <c r="M281" s="17">
        <f t="shared" si="17"/>
        <v>79.492451896666225</v>
      </c>
      <c r="N281" s="17">
        <f t="shared" si="17"/>
        <v>79.950328419591017</v>
      </c>
      <c r="O281" s="2">
        <v>96.898316182931865</v>
      </c>
    </row>
    <row r="282" spans="1:15" x14ac:dyDescent="0.2">
      <c r="A282" s="4" t="s">
        <v>160</v>
      </c>
      <c r="B282" s="24">
        <f t="shared" si="15"/>
        <v>1</v>
      </c>
      <c r="C282" s="10">
        <v>2</v>
      </c>
      <c r="D282" s="15">
        <v>70</v>
      </c>
      <c r="E282" s="22"/>
      <c r="F282" s="11">
        <v>0</v>
      </c>
      <c r="G282" s="11">
        <v>0</v>
      </c>
      <c r="H282" s="11">
        <f>VLOOKUP(A282,'[1]Public Lighting Charges'!$A$8:$L$689,12,FALSE)</f>
        <v>47.077624384022002</v>
      </c>
      <c r="I282" s="23">
        <f t="shared" si="16"/>
        <v>47.077624384022002</v>
      </c>
      <c r="J282" s="17">
        <f t="shared" si="17"/>
        <v>59.0565259085364</v>
      </c>
      <c r="K282" s="17">
        <f t="shared" si="17"/>
        <v>59.262042618698104</v>
      </c>
      <c r="L282" s="17">
        <f t="shared" si="17"/>
        <v>59.59391005736282</v>
      </c>
      <c r="M282" s="17">
        <f t="shared" si="17"/>
        <v>59.98007859453454</v>
      </c>
      <c r="N282" s="17">
        <f t="shared" si="17"/>
        <v>60.325563847239053</v>
      </c>
      <c r="O282" s="2">
        <v>77.505486271894981</v>
      </c>
    </row>
    <row r="283" spans="1:15" x14ac:dyDescent="0.2">
      <c r="A283" s="4" t="s">
        <v>185</v>
      </c>
      <c r="B283" s="24">
        <f t="shared" si="15"/>
        <v>1</v>
      </c>
      <c r="C283" s="10">
        <v>2</v>
      </c>
      <c r="D283" s="15">
        <v>330</v>
      </c>
      <c r="E283" s="22"/>
      <c r="F283" s="11">
        <v>0</v>
      </c>
      <c r="G283" s="11">
        <v>0</v>
      </c>
      <c r="H283" s="11">
        <f>VLOOKUP(A283,'[1]Public Lighting Charges'!$A$8:$L$689,12,FALSE)</f>
        <v>56.952508134022004</v>
      </c>
      <c r="I283" s="23">
        <f t="shared" si="16"/>
        <v>56.952508134022004</v>
      </c>
      <c r="J283" s="17">
        <f t="shared" si="17"/>
        <v>71.444073828723901</v>
      </c>
      <c r="K283" s="17">
        <f t="shared" si="17"/>
        <v>71.69269920564787</v>
      </c>
      <c r="L283" s="17">
        <f t="shared" si="17"/>
        <v>72.094178321199493</v>
      </c>
      <c r="M283" s="17">
        <f t="shared" si="17"/>
        <v>72.561348596720876</v>
      </c>
      <c r="N283" s="17">
        <f t="shared" si="17"/>
        <v>72.979301964637983</v>
      </c>
      <c r="O283" s="2">
        <v>87.380370021894976</v>
      </c>
    </row>
    <row r="284" spans="1:15" x14ac:dyDescent="0.2">
      <c r="A284" s="4" t="s">
        <v>150</v>
      </c>
      <c r="B284" s="24">
        <f t="shared" si="15"/>
        <v>1</v>
      </c>
      <c r="C284" s="10">
        <v>2</v>
      </c>
      <c r="D284" s="15">
        <v>70</v>
      </c>
      <c r="E284" s="22"/>
      <c r="F284" s="11">
        <v>0</v>
      </c>
      <c r="G284" s="11">
        <v>0</v>
      </c>
      <c r="H284" s="11">
        <f>VLOOKUP(A284,'[1]Public Lighting Charges'!$A$8:$L$689,12,FALSE)</f>
        <v>49.465700887481553</v>
      </c>
      <c r="I284" s="23">
        <f t="shared" si="16"/>
        <v>49.465700887481553</v>
      </c>
      <c r="J284" s="17">
        <f t="shared" si="17"/>
        <v>62.05224847830123</v>
      </c>
      <c r="K284" s="17">
        <f t="shared" si="17"/>
        <v>62.268190303005724</v>
      </c>
      <c r="L284" s="17">
        <f t="shared" si="17"/>
        <v>62.616892168702563</v>
      </c>
      <c r="M284" s="17">
        <f t="shared" si="17"/>
        <v>63.022649629955758</v>
      </c>
      <c r="N284" s="17">
        <f t="shared" si="17"/>
        <v>63.385660091824299</v>
      </c>
      <c r="O284" s="2">
        <v>81.000524735731858</v>
      </c>
    </row>
    <row r="285" spans="1:15" x14ac:dyDescent="0.2">
      <c r="A285" s="4" t="s">
        <v>176</v>
      </c>
      <c r="B285" s="24">
        <f t="shared" si="15"/>
        <v>1</v>
      </c>
      <c r="C285" s="10">
        <v>2</v>
      </c>
      <c r="D285" s="15">
        <v>240</v>
      </c>
      <c r="E285" s="22"/>
      <c r="F285" s="11">
        <v>0</v>
      </c>
      <c r="G285" s="11">
        <v>0</v>
      </c>
      <c r="H285" s="11">
        <f>VLOOKUP(A285,'[1]Public Lighting Charges'!$A$8:$L$689,12,FALSE)</f>
        <v>60.275614887481552</v>
      </c>
      <c r="I285" s="23">
        <f t="shared" si="16"/>
        <v>60.275614887481552</v>
      </c>
      <c r="J285" s="17">
        <f t="shared" si="17"/>
        <v>75.612745095601227</v>
      </c>
      <c r="K285" s="17">
        <f t="shared" si="17"/>
        <v>75.875877448533927</v>
      </c>
      <c r="L285" s="17">
        <f t="shared" si="17"/>
        <v>76.300782362245727</v>
      </c>
      <c r="M285" s="17">
        <f t="shared" si="17"/>
        <v>76.795211431953078</v>
      </c>
      <c r="N285" s="17">
        <f t="shared" si="17"/>
        <v>77.237551849801122</v>
      </c>
      <c r="O285" s="2">
        <v>91.810438735731864</v>
      </c>
    </row>
    <row r="286" spans="1:15" x14ac:dyDescent="0.2">
      <c r="A286" s="4" t="s">
        <v>151</v>
      </c>
      <c r="B286" s="24">
        <f t="shared" si="15"/>
        <v>1</v>
      </c>
      <c r="C286" s="10">
        <v>2</v>
      </c>
      <c r="D286" s="15">
        <v>330</v>
      </c>
      <c r="E286" s="22"/>
      <c r="F286" s="11">
        <v>0</v>
      </c>
      <c r="G286" s="11">
        <v>0</v>
      </c>
      <c r="H286" s="11">
        <f>VLOOKUP(A286,'[1]Public Lighting Charges'!$A$8:$L$689,12,FALSE)</f>
        <v>59.340584637481555</v>
      </c>
      <c r="I286" s="23">
        <f t="shared" si="16"/>
        <v>59.340584637481555</v>
      </c>
      <c r="J286" s="17">
        <f t="shared" si="17"/>
        <v>74.439796398488738</v>
      </c>
      <c r="K286" s="17">
        <f t="shared" si="17"/>
        <v>74.69884688995549</v>
      </c>
      <c r="L286" s="17">
        <f t="shared" si="17"/>
        <v>75.117160432539251</v>
      </c>
      <c r="M286" s="17">
        <f t="shared" si="17"/>
        <v>75.603919632142109</v>
      </c>
      <c r="N286" s="17">
        <f t="shared" si="17"/>
        <v>76.039398209223236</v>
      </c>
      <c r="O286" s="2">
        <v>90.875408485731853</v>
      </c>
    </row>
    <row r="287" spans="1:15" x14ac:dyDescent="0.2">
      <c r="A287" s="4" t="s">
        <v>177</v>
      </c>
      <c r="B287" s="24">
        <f t="shared" si="15"/>
        <v>1</v>
      </c>
      <c r="C287" s="10">
        <v>2</v>
      </c>
      <c r="D287" s="15">
        <v>400</v>
      </c>
      <c r="E287" s="22"/>
      <c r="F287" s="11">
        <v>0</v>
      </c>
      <c r="G287" s="11">
        <v>0</v>
      </c>
      <c r="H287" s="11">
        <f>VLOOKUP(A287,'[1]Public Lighting Charges'!$A$8:$L$689,12,FALSE)</f>
        <v>54.403142762481551</v>
      </c>
      <c r="I287" s="23">
        <f t="shared" si="16"/>
        <v>54.403142762481551</v>
      </c>
      <c r="J287" s="17">
        <f t="shared" si="17"/>
        <v>68.246022438394974</v>
      </c>
      <c r="K287" s="17">
        <f t="shared" si="17"/>
        <v>68.483518596480593</v>
      </c>
      <c r="L287" s="17">
        <f t="shared" si="17"/>
        <v>68.867026300620893</v>
      </c>
      <c r="M287" s="17">
        <f t="shared" si="17"/>
        <v>69.31328463104893</v>
      </c>
      <c r="N287" s="17">
        <f t="shared" si="17"/>
        <v>69.712529150523764</v>
      </c>
      <c r="O287" s="2">
        <v>85.937966610731863</v>
      </c>
    </row>
    <row r="288" spans="1:15" x14ac:dyDescent="0.2">
      <c r="A288" s="4" t="s">
        <v>152</v>
      </c>
      <c r="B288" s="24">
        <f t="shared" si="15"/>
        <v>1</v>
      </c>
      <c r="C288" s="10">
        <v>2</v>
      </c>
      <c r="D288" s="15">
        <v>620</v>
      </c>
      <c r="E288" s="22"/>
      <c r="F288" s="11">
        <v>0</v>
      </c>
      <c r="G288" s="11">
        <v>0</v>
      </c>
      <c r="H288" s="11">
        <f>VLOOKUP(A288,'[1]Public Lighting Charges'!$A$8:$L$689,12,FALSE)</f>
        <v>49.465700887481553</v>
      </c>
      <c r="I288" s="23">
        <f t="shared" si="16"/>
        <v>49.465700887481553</v>
      </c>
      <c r="J288" s="17">
        <f t="shared" si="17"/>
        <v>62.05224847830123</v>
      </c>
      <c r="K288" s="17">
        <f t="shared" si="17"/>
        <v>62.268190303005724</v>
      </c>
      <c r="L288" s="17">
        <f t="shared" si="17"/>
        <v>62.616892168702563</v>
      </c>
      <c r="M288" s="17">
        <f t="shared" si="17"/>
        <v>63.022649629955758</v>
      </c>
      <c r="N288" s="17">
        <f t="shared" si="17"/>
        <v>63.385660091824299</v>
      </c>
      <c r="O288" s="2">
        <v>81.000524735731858</v>
      </c>
    </row>
    <row r="289" spans="1:15" x14ac:dyDescent="0.2">
      <c r="A289" s="4" t="s">
        <v>178</v>
      </c>
      <c r="B289" s="24">
        <f t="shared" si="15"/>
        <v>1</v>
      </c>
      <c r="C289" s="10">
        <v>2</v>
      </c>
      <c r="D289" s="15">
        <v>1130</v>
      </c>
      <c r="E289" s="22"/>
      <c r="F289" s="11">
        <v>0</v>
      </c>
      <c r="G289" s="11">
        <v>0</v>
      </c>
      <c r="H289" s="11">
        <f>VLOOKUP(A289,'[1]Public Lighting Charges'!$A$8:$L$689,12,FALSE)</f>
        <v>54.403142762481551</v>
      </c>
      <c r="I289" s="23">
        <f t="shared" si="16"/>
        <v>54.403142762481551</v>
      </c>
      <c r="J289" s="17">
        <f t="shared" si="17"/>
        <v>68.246022438394974</v>
      </c>
      <c r="K289" s="17">
        <f t="shared" si="17"/>
        <v>68.483518596480593</v>
      </c>
      <c r="L289" s="17">
        <f t="shared" si="17"/>
        <v>68.867026300620893</v>
      </c>
      <c r="M289" s="17">
        <f t="shared" si="17"/>
        <v>69.31328463104893</v>
      </c>
      <c r="N289" s="17">
        <f t="shared" si="17"/>
        <v>69.712529150523764</v>
      </c>
      <c r="O289" s="2">
        <v>85.937966610731863</v>
      </c>
    </row>
    <row r="290" spans="1:15" x14ac:dyDescent="0.2">
      <c r="A290" s="4" t="s">
        <v>153</v>
      </c>
      <c r="B290" s="24">
        <f t="shared" si="15"/>
        <v>1</v>
      </c>
      <c r="C290" s="10">
        <v>2</v>
      </c>
      <c r="D290" s="15">
        <v>1170</v>
      </c>
      <c r="E290" s="22"/>
      <c r="F290" s="11">
        <v>0</v>
      </c>
      <c r="G290" s="11">
        <v>0</v>
      </c>
      <c r="H290" s="11">
        <f>VLOOKUP(A290,'[1]Public Lighting Charges'!$A$8:$L$689,12,FALSE)</f>
        <v>59.340584637481555</v>
      </c>
      <c r="I290" s="23">
        <f t="shared" si="16"/>
        <v>59.340584637481555</v>
      </c>
      <c r="J290" s="17">
        <f t="shared" si="17"/>
        <v>74.439796398488738</v>
      </c>
      <c r="K290" s="17">
        <f t="shared" si="17"/>
        <v>74.69884688995549</v>
      </c>
      <c r="L290" s="17">
        <f t="shared" si="17"/>
        <v>75.117160432539251</v>
      </c>
      <c r="M290" s="17">
        <f t="shared" si="17"/>
        <v>75.603919632142109</v>
      </c>
      <c r="N290" s="17">
        <f t="shared" si="17"/>
        <v>76.039398209223236</v>
      </c>
      <c r="O290" s="2">
        <v>90.875408485731853</v>
      </c>
    </row>
    <row r="291" spans="1:15" x14ac:dyDescent="0.2">
      <c r="A291" s="4" t="s">
        <v>500</v>
      </c>
      <c r="B291" s="24">
        <f t="shared" si="15"/>
        <v>1</v>
      </c>
      <c r="C291" s="10">
        <v>2</v>
      </c>
      <c r="D291" s="15">
        <v>70</v>
      </c>
      <c r="E291" s="22"/>
      <c r="F291" s="11">
        <v>0</v>
      </c>
      <c r="G291" s="11">
        <v>0</v>
      </c>
      <c r="H291" s="11">
        <f>VLOOKUP(A291,'[1]Public Lighting Charges'!$A$8:$L$689,12,FALSE)</f>
        <v>49.627501631778074</v>
      </c>
      <c r="I291" s="23">
        <f t="shared" si="16"/>
        <v>49.627501631778074</v>
      </c>
      <c r="J291" s="17">
        <f t="shared" si="17"/>
        <v>62.255219421984002</v>
      </c>
      <c r="K291" s="17">
        <f t="shared" si="17"/>
        <v>62.471867585572511</v>
      </c>
      <c r="L291" s="17">
        <f t="shared" si="17"/>
        <v>62.82171004405172</v>
      </c>
      <c r="M291" s="17">
        <f t="shared" si="17"/>
        <v>63.228794725137185</v>
      </c>
      <c r="N291" s="17">
        <f t="shared" si="17"/>
        <v>63.592992582753972</v>
      </c>
      <c r="O291" s="2">
        <v>81.212770437278934</v>
      </c>
    </row>
    <row r="292" spans="1:15" x14ac:dyDescent="0.2">
      <c r="A292" s="4" t="s">
        <v>504</v>
      </c>
      <c r="B292" s="24">
        <f t="shared" si="15"/>
        <v>1</v>
      </c>
      <c r="C292" s="10">
        <v>2</v>
      </c>
      <c r="D292" s="15">
        <v>240</v>
      </c>
      <c r="E292" s="22"/>
      <c r="F292" s="11">
        <v>0</v>
      </c>
      <c r="G292" s="11">
        <v>0</v>
      </c>
      <c r="H292" s="11">
        <f>VLOOKUP(A292,'[1]Public Lighting Charges'!$A$8:$L$689,12,FALSE)</f>
        <v>60.437415631778073</v>
      </c>
      <c r="I292" s="23">
        <f t="shared" si="16"/>
        <v>60.437415631778073</v>
      </c>
      <c r="J292" s="17">
        <f t="shared" si="17"/>
        <v>75.815716039283998</v>
      </c>
      <c r="K292" s="17">
        <f t="shared" si="17"/>
        <v>76.079554731100714</v>
      </c>
      <c r="L292" s="17">
        <f t="shared" si="17"/>
        <v>76.505600237594876</v>
      </c>
      <c r="M292" s="17">
        <f t="shared" si="17"/>
        <v>77.001356527134504</v>
      </c>
      <c r="N292" s="17">
        <f t="shared" si="17"/>
        <v>77.444884340730795</v>
      </c>
      <c r="O292" s="2">
        <v>92.02268443727894</v>
      </c>
    </row>
    <row r="293" spans="1:15" x14ac:dyDescent="0.2">
      <c r="A293" s="4" t="s">
        <v>507</v>
      </c>
      <c r="B293" s="24">
        <f t="shared" si="15"/>
        <v>1</v>
      </c>
      <c r="C293" s="10">
        <v>2</v>
      </c>
      <c r="D293" s="15">
        <v>270</v>
      </c>
      <c r="E293" s="22"/>
      <c r="F293" s="11">
        <v>0</v>
      </c>
      <c r="G293" s="11">
        <v>0</v>
      </c>
      <c r="H293" s="11">
        <f>VLOOKUP(A293,'[1]Public Lighting Charges'!$A$8:$L$689,12,FALSE)</f>
        <v>52.919129548444744</v>
      </c>
      <c r="I293" s="23">
        <f t="shared" si="16"/>
        <v>52.919129548444744</v>
      </c>
      <c r="J293" s="17">
        <f t="shared" si="17"/>
        <v>66.384402062046505</v>
      </c>
      <c r="K293" s="17">
        <f t="shared" si="17"/>
        <v>66.615419781222428</v>
      </c>
      <c r="L293" s="17">
        <f t="shared" si="17"/>
        <v>66.988466131997285</v>
      </c>
      <c r="M293" s="17">
        <f t="shared" si="17"/>
        <v>67.42255139253264</v>
      </c>
      <c r="N293" s="17">
        <f t="shared" si="17"/>
        <v>67.810905288553613</v>
      </c>
      <c r="O293" s="2">
        <v>84.504398353945604</v>
      </c>
    </row>
    <row r="294" spans="1:15" x14ac:dyDescent="0.2">
      <c r="A294" s="4" t="s">
        <v>509</v>
      </c>
      <c r="B294" s="24">
        <f t="shared" si="15"/>
        <v>1</v>
      </c>
      <c r="C294" s="10">
        <v>2</v>
      </c>
      <c r="D294" s="15">
        <v>330</v>
      </c>
      <c r="E294" s="22"/>
      <c r="F294" s="11">
        <v>0</v>
      </c>
      <c r="G294" s="11">
        <v>0</v>
      </c>
      <c r="H294" s="11">
        <f>VLOOKUP(A294,'[1]Public Lighting Charges'!$A$8:$L$689,12,FALSE)</f>
        <v>59.502385381778076</v>
      </c>
      <c r="I294" s="23">
        <f t="shared" si="16"/>
        <v>59.502385381778076</v>
      </c>
      <c r="J294" s="17">
        <f t="shared" si="17"/>
        <v>74.64276734217151</v>
      </c>
      <c r="K294" s="17">
        <f t="shared" si="17"/>
        <v>74.902524172522263</v>
      </c>
      <c r="L294" s="17">
        <f t="shared" si="17"/>
        <v>75.321978307888386</v>
      </c>
      <c r="M294" s="17">
        <f t="shared" si="17"/>
        <v>75.810064727323521</v>
      </c>
      <c r="N294" s="17">
        <f t="shared" si="17"/>
        <v>76.246730700152895</v>
      </c>
      <c r="O294" s="2">
        <v>91.087654187278929</v>
      </c>
    </row>
    <row r="295" spans="1:15" x14ac:dyDescent="0.2">
      <c r="A295" s="4" t="s">
        <v>513</v>
      </c>
      <c r="B295" s="24">
        <f t="shared" si="15"/>
        <v>1</v>
      </c>
      <c r="C295" s="10">
        <v>2</v>
      </c>
      <c r="D295" s="15">
        <v>400</v>
      </c>
      <c r="E295" s="22"/>
      <c r="F295" s="11">
        <v>0</v>
      </c>
      <c r="G295" s="11">
        <v>0</v>
      </c>
      <c r="H295" s="11">
        <f>VLOOKUP(A295,'[1]Public Lighting Charges'!$A$8:$L$689,12,FALSE)</f>
        <v>54.564943506778071</v>
      </c>
      <c r="I295" s="23">
        <f t="shared" si="16"/>
        <v>54.564943506778071</v>
      </c>
      <c r="J295" s="17">
        <f t="shared" si="17"/>
        <v>68.448993382077745</v>
      </c>
      <c r="K295" s="17">
        <f t="shared" si="17"/>
        <v>68.68719587904738</v>
      </c>
      <c r="L295" s="17">
        <f t="shared" si="17"/>
        <v>69.071844175970057</v>
      </c>
      <c r="M295" s="17">
        <f t="shared" si="17"/>
        <v>69.519429726230342</v>
      </c>
      <c r="N295" s="17">
        <f t="shared" si="17"/>
        <v>69.919861641453423</v>
      </c>
      <c r="O295" s="2">
        <v>86.150212312278938</v>
      </c>
    </row>
    <row r="296" spans="1:15" x14ac:dyDescent="0.2">
      <c r="A296" s="4" t="s">
        <v>515</v>
      </c>
      <c r="B296" s="24">
        <f t="shared" si="15"/>
        <v>1</v>
      </c>
      <c r="C296" s="10">
        <v>2</v>
      </c>
      <c r="D296" s="15">
        <v>440</v>
      </c>
      <c r="E296" s="22"/>
      <c r="F296" s="11">
        <v>0</v>
      </c>
      <c r="G296" s="11">
        <v>0</v>
      </c>
      <c r="H296" s="11">
        <f>VLOOKUP(A296,'[1]Public Lighting Charges'!$A$8:$L$689,12,FALSE)</f>
        <v>52.919129548444744</v>
      </c>
      <c r="I296" s="23">
        <f t="shared" si="16"/>
        <v>52.919129548444744</v>
      </c>
      <c r="J296" s="17">
        <f t="shared" si="17"/>
        <v>66.384402062046505</v>
      </c>
      <c r="K296" s="17">
        <f t="shared" si="17"/>
        <v>66.615419781222428</v>
      </c>
      <c r="L296" s="17">
        <f t="shared" si="17"/>
        <v>66.988466131997285</v>
      </c>
      <c r="M296" s="17">
        <f t="shared" si="17"/>
        <v>67.42255139253264</v>
      </c>
      <c r="N296" s="17">
        <f t="shared" si="17"/>
        <v>67.810905288553613</v>
      </c>
      <c r="O296" s="2">
        <v>84.504398353945604</v>
      </c>
    </row>
    <row r="297" spans="1:15" x14ac:dyDescent="0.2">
      <c r="A297" s="4" t="s">
        <v>516</v>
      </c>
      <c r="B297" s="24">
        <f t="shared" si="15"/>
        <v>1</v>
      </c>
      <c r="C297" s="10">
        <v>2</v>
      </c>
      <c r="D297" s="15">
        <v>480</v>
      </c>
      <c r="E297" s="22"/>
      <c r="F297" s="11">
        <v>0</v>
      </c>
      <c r="G297" s="11">
        <v>0</v>
      </c>
      <c r="H297" s="11">
        <f>VLOOKUP(A297,'[1]Public Lighting Charges'!$A$8:$L$689,12,FALSE)</f>
        <v>52.096222569278076</v>
      </c>
      <c r="I297" s="23">
        <f t="shared" si="16"/>
        <v>52.096222569278076</v>
      </c>
      <c r="J297" s="17">
        <f t="shared" si="17"/>
        <v>65.352106402030884</v>
      </c>
      <c r="K297" s="17">
        <f t="shared" si="17"/>
        <v>65.579531732309945</v>
      </c>
      <c r="L297" s="17">
        <f t="shared" si="17"/>
        <v>65.946777110010899</v>
      </c>
      <c r="M297" s="17">
        <f t="shared" si="17"/>
        <v>66.374112225683774</v>
      </c>
      <c r="N297" s="17">
        <f t="shared" si="17"/>
        <v>66.756427112103708</v>
      </c>
      <c r="O297" s="2">
        <v>83.681491374778929</v>
      </c>
    </row>
    <row r="298" spans="1:15" x14ac:dyDescent="0.2">
      <c r="A298" s="4" t="s">
        <v>517</v>
      </c>
      <c r="B298" s="24">
        <f t="shared" si="15"/>
        <v>1</v>
      </c>
      <c r="C298" s="10">
        <v>2</v>
      </c>
      <c r="D298" s="15">
        <v>560</v>
      </c>
      <c r="E298" s="22"/>
      <c r="F298" s="11">
        <v>0</v>
      </c>
      <c r="G298" s="11">
        <v>0</v>
      </c>
      <c r="H298" s="11">
        <f>VLOOKUP(A298,'[1]Public Lighting Charges'!$A$8:$L$689,12,FALSE)</f>
        <v>52.919129548444744</v>
      </c>
      <c r="I298" s="23">
        <f t="shared" si="16"/>
        <v>52.919129548444744</v>
      </c>
      <c r="J298" s="17">
        <f t="shared" si="17"/>
        <v>66.384402062046505</v>
      </c>
      <c r="K298" s="17">
        <f t="shared" si="17"/>
        <v>66.615419781222428</v>
      </c>
      <c r="L298" s="17">
        <f t="shared" si="17"/>
        <v>66.988466131997285</v>
      </c>
      <c r="M298" s="17">
        <f t="shared" si="17"/>
        <v>67.42255139253264</v>
      </c>
      <c r="N298" s="17">
        <f t="shared" si="17"/>
        <v>67.810905288553613</v>
      </c>
      <c r="O298" s="2">
        <v>84.504398353945604</v>
      </c>
    </row>
    <row r="299" spans="1:15" x14ac:dyDescent="0.2">
      <c r="A299" s="4" t="s">
        <v>519</v>
      </c>
      <c r="B299" s="24">
        <f t="shared" si="15"/>
        <v>1</v>
      </c>
      <c r="C299" s="10">
        <v>2</v>
      </c>
      <c r="D299" s="15">
        <v>600</v>
      </c>
      <c r="E299" s="22"/>
      <c r="F299" s="11">
        <v>0</v>
      </c>
      <c r="G299" s="11">
        <v>0</v>
      </c>
      <c r="H299" s="11">
        <f>VLOOKUP(A299,'[1]Public Lighting Charges'!$A$8:$L$689,12,FALSE)</f>
        <v>52.096222569278076</v>
      </c>
      <c r="I299" s="23">
        <f t="shared" si="16"/>
        <v>52.096222569278076</v>
      </c>
      <c r="J299" s="17">
        <f t="shared" si="17"/>
        <v>65.352106402030884</v>
      </c>
      <c r="K299" s="17">
        <f t="shared" si="17"/>
        <v>65.579531732309945</v>
      </c>
      <c r="L299" s="17">
        <f t="shared" si="17"/>
        <v>65.946777110010899</v>
      </c>
      <c r="M299" s="17">
        <f t="shared" si="17"/>
        <v>66.374112225683774</v>
      </c>
      <c r="N299" s="17">
        <f t="shared" si="17"/>
        <v>66.756427112103708</v>
      </c>
      <c r="O299" s="2">
        <v>83.681491374778929</v>
      </c>
    </row>
    <row r="300" spans="1:15" x14ac:dyDescent="0.2">
      <c r="A300" s="4" t="s">
        <v>521</v>
      </c>
      <c r="B300" s="24">
        <f t="shared" si="15"/>
        <v>1</v>
      </c>
      <c r="C300" s="10">
        <v>2</v>
      </c>
      <c r="D300" s="15">
        <v>620</v>
      </c>
      <c r="E300" s="22"/>
      <c r="F300" s="11">
        <v>0</v>
      </c>
      <c r="G300" s="11">
        <v>0</v>
      </c>
      <c r="H300" s="11">
        <f>VLOOKUP(A300,'[1]Public Lighting Charges'!$A$8:$L$689,12,FALSE)</f>
        <v>49.627501631778074</v>
      </c>
      <c r="I300" s="23">
        <f t="shared" si="16"/>
        <v>49.627501631778074</v>
      </c>
      <c r="J300" s="17">
        <f t="shared" si="17"/>
        <v>62.255219421984002</v>
      </c>
      <c r="K300" s="17">
        <f t="shared" si="17"/>
        <v>62.471867585572511</v>
      </c>
      <c r="L300" s="17">
        <f t="shared" si="17"/>
        <v>62.82171004405172</v>
      </c>
      <c r="M300" s="17">
        <f t="shared" si="17"/>
        <v>63.228794725137185</v>
      </c>
      <c r="N300" s="17">
        <f t="shared" si="17"/>
        <v>63.592992582753972</v>
      </c>
      <c r="O300" s="2">
        <v>81.212770437278934</v>
      </c>
    </row>
    <row r="301" spans="1:15" x14ac:dyDescent="0.2">
      <c r="A301" s="4" t="s">
        <v>524</v>
      </c>
      <c r="B301" s="24">
        <f t="shared" si="15"/>
        <v>1</v>
      </c>
      <c r="C301" s="10">
        <v>2</v>
      </c>
      <c r="D301" s="15">
        <v>660</v>
      </c>
      <c r="E301" s="22"/>
      <c r="F301" s="11">
        <v>0</v>
      </c>
      <c r="G301" s="11">
        <v>0</v>
      </c>
      <c r="H301" s="11">
        <f>VLOOKUP(A301,'[1]Public Lighting Charges'!$A$8:$L$689,12,FALSE)</f>
        <v>49.627501631778074</v>
      </c>
      <c r="I301" s="23">
        <f t="shared" si="16"/>
        <v>49.627501631778074</v>
      </c>
      <c r="J301" s="17">
        <f t="shared" si="17"/>
        <v>62.255219421984002</v>
      </c>
      <c r="K301" s="17">
        <f t="shared" si="17"/>
        <v>62.471867585572511</v>
      </c>
      <c r="L301" s="17">
        <f t="shared" si="17"/>
        <v>62.82171004405172</v>
      </c>
      <c r="M301" s="17">
        <f t="shared" si="17"/>
        <v>63.228794725137185</v>
      </c>
      <c r="N301" s="17">
        <f t="shared" si="17"/>
        <v>63.592992582753972</v>
      </c>
      <c r="O301" s="2">
        <v>81.212770437278934</v>
      </c>
    </row>
    <row r="302" spans="1:15" x14ac:dyDescent="0.2">
      <c r="A302" s="4" t="s">
        <v>526</v>
      </c>
      <c r="B302" s="24">
        <f t="shared" si="15"/>
        <v>1</v>
      </c>
      <c r="C302" s="10">
        <v>2</v>
      </c>
      <c r="D302" s="15">
        <v>770</v>
      </c>
      <c r="E302" s="22"/>
      <c r="F302" s="11">
        <v>0</v>
      </c>
      <c r="G302" s="11">
        <v>0</v>
      </c>
      <c r="H302" s="11">
        <f>VLOOKUP(A302,'[1]Public Lighting Charges'!$A$8:$L$689,12,FALSE)</f>
        <v>55.032458631778077</v>
      </c>
      <c r="I302" s="23">
        <f t="shared" si="16"/>
        <v>55.032458631778077</v>
      </c>
      <c r="J302" s="17">
        <f t="shared" si="17"/>
        <v>69.035467730634011</v>
      </c>
      <c r="K302" s="17">
        <f t="shared" si="17"/>
        <v>69.27571115833662</v>
      </c>
      <c r="L302" s="17">
        <f t="shared" si="17"/>
        <v>69.663655140823309</v>
      </c>
      <c r="M302" s="17">
        <f t="shared" si="17"/>
        <v>70.115075626135862</v>
      </c>
      <c r="N302" s="17">
        <f t="shared" si="17"/>
        <v>70.518938461742394</v>
      </c>
      <c r="O302" s="2">
        <v>86.61772743727893</v>
      </c>
    </row>
    <row r="303" spans="1:15" x14ac:dyDescent="0.2">
      <c r="A303" s="4" t="s">
        <v>529</v>
      </c>
      <c r="B303" s="24">
        <f t="shared" si="15"/>
        <v>1</v>
      </c>
      <c r="C303" s="10">
        <v>2</v>
      </c>
      <c r="D303" s="15">
        <v>1030</v>
      </c>
      <c r="E303" s="22"/>
      <c r="F303" s="11">
        <v>0</v>
      </c>
      <c r="G303" s="11">
        <v>0</v>
      </c>
      <c r="H303" s="11">
        <f>VLOOKUP(A303,'[1]Public Lighting Charges'!$A$8:$L$689,12,FALSE)</f>
        <v>49.627501631778074</v>
      </c>
      <c r="I303" s="23">
        <f t="shared" si="16"/>
        <v>49.627501631778074</v>
      </c>
      <c r="J303" s="17">
        <f t="shared" si="17"/>
        <v>62.255219421984002</v>
      </c>
      <c r="K303" s="17">
        <f t="shared" si="17"/>
        <v>62.471867585572511</v>
      </c>
      <c r="L303" s="17">
        <f t="shared" si="17"/>
        <v>62.82171004405172</v>
      </c>
      <c r="M303" s="17">
        <f t="shared" si="17"/>
        <v>63.228794725137185</v>
      </c>
      <c r="N303" s="17">
        <f t="shared" si="17"/>
        <v>63.592992582753972</v>
      </c>
      <c r="O303" s="2">
        <v>81.212770437278934</v>
      </c>
    </row>
    <row r="304" spans="1:15" x14ac:dyDescent="0.2">
      <c r="A304" s="4" t="s">
        <v>532</v>
      </c>
      <c r="B304" s="24">
        <f t="shared" si="15"/>
        <v>1</v>
      </c>
      <c r="C304" s="10">
        <v>2</v>
      </c>
      <c r="D304" s="15">
        <v>1080</v>
      </c>
      <c r="E304" s="22"/>
      <c r="F304" s="11">
        <v>0</v>
      </c>
      <c r="G304" s="11">
        <v>0</v>
      </c>
      <c r="H304" s="11">
        <f>VLOOKUP(A304,'[1]Public Lighting Charges'!$A$8:$L$689,12,FALSE)</f>
        <v>49.627501631778074</v>
      </c>
      <c r="I304" s="23">
        <f t="shared" si="16"/>
        <v>49.627501631778074</v>
      </c>
      <c r="J304" s="17">
        <f t="shared" si="17"/>
        <v>62.255219421984002</v>
      </c>
      <c r="K304" s="17">
        <f t="shared" si="17"/>
        <v>62.471867585572511</v>
      </c>
      <c r="L304" s="17">
        <f t="shared" si="17"/>
        <v>62.82171004405172</v>
      </c>
      <c r="M304" s="17">
        <f t="shared" si="17"/>
        <v>63.228794725137185</v>
      </c>
      <c r="N304" s="17">
        <f t="shared" si="17"/>
        <v>63.592992582753972</v>
      </c>
      <c r="O304" s="2">
        <v>81.212770437278934</v>
      </c>
    </row>
    <row r="305" spans="1:15" x14ac:dyDescent="0.2">
      <c r="A305" s="4" t="s">
        <v>534</v>
      </c>
      <c r="B305" s="24">
        <f t="shared" si="15"/>
        <v>1</v>
      </c>
      <c r="C305" s="10">
        <v>2</v>
      </c>
      <c r="D305" s="15">
        <v>1130</v>
      </c>
      <c r="E305" s="22"/>
      <c r="F305" s="11">
        <v>0</v>
      </c>
      <c r="G305" s="11">
        <v>0</v>
      </c>
      <c r="H305" s="11">
        <f>VLOOKUP(A305,'[1]Public Lighting Charges'!$A$8:$L$689,12,FALSE)</f>
        <v>54.564943506778071</v>
      </c>
      <c r="I305" s="23">
        <f t="shared" si="16"/>
        <v>54.564943506778071</v>
      </c>
      <c r="J305" s="17">
        <f t="shared" si="17"/>
        <v>68.448993382077745</v>
      </c>
      <c r="K305" s="17">
        <f t="shared" si="17"/>
        <v>68.68719587904738</v>
      </c>
      <c r="L305" s="17">
        <f t="shared" si="17"/>
        <v>69.071844175970057</v>
      </c>
      <c r="M305" s="17">
        <f t="shared" si="17"/>
        <v>69.519429726230342</v>
      </c>
      <c r="N305" s="17">
        <f t="shared" si="17"/>
        <v>69.919861641453423</v>
      </c>
      <c r="O305" s="2">
        <v>86.150212312278938</v>
      </c>
    </row>
    <row r="306" spans="1:15" x14ac:dyDescent="0.2">
      <c r="A306" s="4" t="s">
        <v>537</v>
      </c>
      <c r="B306" s="24">
        <f t="shared" si="15"/>
        <v>1</v>
      </c>
      <c r="C306" s="10">
        <v>2</v>
      </c>
      <c r="D306" s="15">
        <v>1170</v>
      </c>
      <c r="E306" s="22"/>
      <c r="F306" s="11">
        <v>0</v>
      </c>
      <c r="G306" s="11">
        <v>0</v>
      </c>
      <c r="H306" s="11">
        <f>VLOOKUP(A306,'[1]Public Lighting Charges'!$A$8:$L$689,12,FALSE)</f>
        <v>59.502385381778076</v>
      </c>
      <c r="I306" s="23">
        <f t="shared" si="16"/>
        <v>59.502385381778076</v>
      </c>
      <c r="J306" s="17">
        <f t="shared" si="17"/>
        <v>74.64276734217151</v>
      </c>
      <c r="K306" s="17">
        <f t="shared" si="17"/>
        <v>74.902524172522263</v>
      </c>
      <c r="L306" s="17">
        <f t="shared" si="17"/>
        <v>75.321978307888386</v>
      </c>
      <c r="M306" s="17">
        <f t="shared" si="17"/>
        <v>75.810064727323521</v>
      </c>
      <c r="N306" s="17">
        <f t="shared" si="17"/>
        <v>76.246730700152895</v>
      </c>
      <c r="O306" s="2">
        <v>91.087654187278929</v>
      </c>
    </row>
    <row r="307" spans="1:15" x14ac:dyDescent="0.2">
      <c r="A307" s="4" t="s">
        <v>168</v>
      </c>
      <c r="B307" s="24">
        <f t="shared" si="15"/>
        <v>1</v>
      </c>
      <c r="C307" s="10">
        <v>2</v>
      </c>
      <c r="D307" s="15">
        <v>600</v>
      </c>
      <c r="E307" s="22"/>
      <c r="F307" s="11">
        <v>0</v>
      </c>
      <c r="G307" s="11">
        <v>0</v>
      </c>
      <c r="H307" s="11">
        <f>VLOOKUP(A307,'[1]Public Lighting Charges'!$A$8:$L$689,12,FALSE)</f>
        <v>63.147001201522002</v>
      </c>
      <c r="I307" s="23">
        <f t="shared" si="16"/>
        <v>63.147001201522002</v>
      </c>
      <c r="J307" s="17">
        <f t="shared" si="17"/>
        <v>79.214755657249285</v>
      </c>
      <c r="K307" s="17">
        <f t="shared" si="17"/>
        <v>79.49042300693651</v>
      </c>
      <c r="L307" s="17">
        <f t="shared" si="17"/>
        <v>79.935569375775358</v>
      </c>
      <c r="M307" s="17">
        <f t="shared" si="17"/>
        <v>80.453551865330397</v>
      </c>
      <c r="N307" s="17">
        <f t="shared" si="17"/>
        <v>80.916964324074684</v>
      </c>
      <c r="O307" s="2">
        <v>87.170124645290031</v>
      </c>
    </row>
    <row r="308" spans="1:15" x14ac:dyDescent="0.2">
      <c r="A308" s="4" t="s">
        <v>190</v>
      </c>
      <c r="B308" s="24">
        <f t="shared" si="15"/>
        <v>1</v>
      </c>
      <c r="C308" s="10">
        <v>2</v>
      </c>
      <c r="D308" s="15">
        <v>870</v>
      </c>
      <c r="E308" s="22"/>
      <c r="F308" s="11">
        <v>0</v>
      </c>
      <c r="G308" s="11">
        <v>0</v>
      </c>
      <c r="H308" s="11">
        <f>VLOOKUP(A308,'[1]Public Lighting Charges'!$A$8:$L$689,12,FALSE)</f>
        <v>64.797631624981548</v>
      </c>
      <c r="I308" s="23">
        <f t="shared" si="16"/>
        <v>64.797631624981548</v>
      </c>
      <c r="J308" s="17">
        <f t="shared" si="17"/>
        <v>81.285388991958101</v>
      </c>
      <c r="K308" s="17">
        <f t="shared" si="17"/>
        <v>81.56826214565011</v>
      </c>
      <c r="L308" s="17">
        <f t="shared" si="17"/>
        <v>82.025044413665768</v>
      </c>
      <c r="M308" s="17">
        <f t="shared" si="17"/>
        <v>82.556566701466323</v>
      </c>
      <c r="N308" s="17">
        <f t="shared" si="17"/>
        <v>83.032092525666769</v>
      </c>
      <c r="O308" s="2">
        <v>101.44774466623186</v>
      </c>
    </row>
    <row r="309" spans="1:15" x14ac:dyDescent="0.2">
      <c r="A309" s="4" t="s">
        <v>540</v>
      </c>
      <c r="B309" s="24">
        <f t="shared" si="15"/>
        <v>1</v>
      </c>
      <c r="C309" s="10">
        <v>2</v>
      </c>
      <c r="D309" s="15">
        <v>1470</v>
      </c>
      <c r="E309" s="22"/>
      <c r="F309" s="11">
        <v>0</v>
      </c>
      <c r="G309" s="11">
        <v>0</v>
      </c>
      <c r="H309" s="11">
        <f>VLOOKUP(A309,'[1]Public Lighting Charges'!$A$8:$L$689,12,FALSE)</f>
        <v>85.199062197900034</v>
      </c>
      <c r="I309" s="23">
        <f t="shared" si="16"/>
        <v>85.199062197900034</v>
      </c>
      <c r="J309" s="17">
        <f t="shared" si="17"/>
        <v>106.8779635741557</v>
      </c>
      <c r="K309" s="17">
        <f t="shared" si="17"/>
        <v>107.24989888739377</v>
      </c>
      <c r="L309" s="17">
        <f t="shared" si="17"/>
        <v>107.85049832116319</v>
      </c>
      <c r="M309" s="17">
        <f t="shared" si="17"/>
        <v>108.54936955028433</v>
      </c>
      <c r="N309" s="17">
        <f t="shared" si="17"/>
        <v>109.17461391889395</v>
      </c>
      <c r="O309" s="2">
        <v>127.0997940987954</v>
      </c>
    </row>
    <row r="310" spans="1:15" x14ac:dyDescent="0.2">
      <c r="A310" s="4" t="s">
        <v>292</v>
      </c>
      <c r="B310" s="24">
        <f t="shared" si="15"/>
        <v>1</v>
      </c>
      <c r="C310" s="10">
        <v>2</v>
      </c>
      <c r="D310" s="15">
        <v>120</v>
      </c>
      <c r="E310" s="22"/>
      <c r="F310" s="11">
        <v>0</v>
      </c>
      <c r="G310" s="11">
        <v>0</v>
      </c>
      <c r="H310" s="11">
        <f>VLOOKUP(A310,'[1]Public Lighting Charges'!$A$8:$L$689,12,FALSE)</f>
        <v>56.798700784022003</v>
      </c>
      <c r="I310" s="23">
        <f t="shared" si="16"/>
        <v>56.798700784022003</v>
      </c>
      <c r="J310" s="17">
        <f t="shared" si="17"/>
        <v>71.251130198516407</v>
      </c>
      <c r="K310" s="17">
        <f t="shared" si="17"/>
        <v>71.499084131607248</v>
      </c>
      <c r="L310" s="17">
        <f t="shared" si="17"/>
        <v>71.899479002744243</v>
      </c>
      <c r="M310" s="17">
        <f t="shared" si="17"/>
        <v>72.365387626682036</v>
      </c>
      <c r="N310" s="17">
        <f t="shared" si="17"/>
        <v>72.782212259411722</v>
      </c>
      <c r="O310" s="2">
        <v>91.847141050871073</v>
      </c>
    </row>
    <row r="311" spans="1:15" x14ac:dyDescent="0.2">
      <c r="A311" s="4" t="s">
        <v>542</v>
      </c>
      <c r="B311" s="24">
        <f t="shared" si="15"/>
        <v>1</v>
      </c>
      <c r="C311" s="10">
        <v>2</v>
      </c>
      <c r="D311" s="15">
        <v>1050</v>
      </c>
      <c r="E311" s="22"/>
      <c r="F311" s="11">
        <v>0</v>
      </c>
      <c r="G311" s="11">
        <v>0</v>
      </c>
      <c r="H311" s="11">
        <f>VLOOKUP(A311,'[1]Public Lighting Charges'!$A$8:$L$689,12,FALSE)</f>
        <v>59.267421721522005</v>
      </c>
      <c r="I311" s="23">
        <f t="shared" si="16"/>
        <v>59.267421721522005</v>
      </c>
      <c r="J311" s="17">
        <f t="shared" si="17"/>
        <v>74.348017178563282</v>
      </c>
      <c r="K311" s="17">
        <f t="shared" si="17"/>
        <v>74.606748278344682</v>
      </c>
      <c r="L311" s="17">
        <f t="shared" si="17"/>
        <v>75.02454606870343</v>
      </c>
      <c r="M311" s="17">
        <f t="shared" si="17"/>
        <v>75.510705127228633</v>
      </c>
      <c r="N311" s="17">
        <f t="shared" si="17"/>
        <v>75.945646788761465</v>
      </c>
      <c r="O311" s="2">
        <v>94.315861988371068</v>
      </c>
    </row>
    <row r="312" spans="1:15" x14ac:dyDescent="0.2">
      <c r="A312" s="4" t="s">
        <v>147</v>
      </c>
      <c r="B312" s="24">
        <f t="shared" si="15"/>
        <v>1</v>
      </c>
      <c r="C312" s="10">
        <v>2</v>
      </c>
      <c r="D312" s="15">
        <v>10</v>
      </c>
      <c r="E312" s="22"/>
      <c r="F312" s="11">
        <v>0</v>
      </c>
      <c r="G312" s="11">
        <v>0</v>
      </c>
      <c r="H312" s="11">
        <f>VLOOKUP(A312,'[1]Public Lighting Charges'!$A$8:$L$689,12,FALSE)</f>
        <v>15.819138826902002</v>
      </c>
      <c r="I312" s="23">
        <f t="shared" si="16"/>
        <v>15.819138826902002</v>
      </c>
      <c r="J312" s="17">
        <f t="shared" si="17"/>
        <v>19.844318701407218</v>
      </c>
      <c r="K312" s="17">
        <f t="shared" si="17"/>
        <v>19.913376930488116</v>
      </c>
      <c r="L312" s="17">
        <f t="shared" si="17"/>
        <v>20.024891841298849</v>
      </c>
      <c r="M312" s="17">
        <f t="shared" si="17"/>
        <v>20.154653140430469</v>
      </c>
      <c r="N312" s="17">
        <f t="shared" si="17"/>
        <v>20.270743942519346</v>
      </c>
      <c r="O312" s="2">
        <v>19.682257322483387</v>
      </c>
    </row>
    <row r="313" spans="1:15" x14ac:dyDescent="0.2">
      <c r="A313" s="4" t="s">
        <v>180</v>
      </c>
      <c r="B313" s="24">
        <f t="shared" si="15"/>
        <v>1</v>
      </c>
      <c r="C313" s="10">
        <v>2</v>
      </c>
      <c r="D313" s="15">
        <v>810</v>
      </c>
      <c r="E313" s="22"/>
      <c r="F313" s="11">
        <v>0</v>
      </c>
      <c r="G313" s="11">
        <v>0</v>
      </c>
      <c r="H313" s="11">
        <f>VLOOKUP(A313,'[1]Public Lighting Charges'!$A$8:$L$689,12,FALSE)</f>
        <v>26.629052826902004</v>
      </c>
      <c r="I313" s="23">
        <f t="shared" si="16"/>
        <v>26.629052826902004</v>
      </c>
      <c r="J313" s="17">
        <f t="shared" si="17"/>
        <v>33.404815318707222</v>
      </c>
      <c r="K313" s="17">
        <f t="shared" si="17"/>
        <v>33.521064076016323</v>
      </c>
      <c r="L313" s="17">
        <f t="shared" si="17"/>
        <v>33.708782034842017</v>
      </c>
      <c r="M313" s="17">
        <f t="shared" si="17"/>
        <v>33.927214942427796</v>
      </c>
      <c r="N313" s="17">
        <f t="shared" si="17"/>
        <v>34.122635700496176</v>
      </c>
      <c r="O313" s="2">
        <v>30.492171322483387</v>
      </c>
    </row>
    <row r="314" spans="1:15" x14ac:dyDescent="0.2">
      <c r="A314" s="4" t="s">
        <v>182</v>
      </c>
      <c r="B314" s="24">
        <f t="shared" si="15"/>
        <v>1</v>
      </c>
      <c r="C314" s="10">
        <v>2</v>
      </c>
      <c r="D314" s="15">
        <v>820</v>
      </c>
      <c r="E314" s="22"/>
      <c r="F314" s="11">
        <v>0</v>
      </c>
      <c r="G314" s="11">
        <v>0</v>
      </c>
      <c r="H314" s="11">
        <f>VLOOKUP(A314,'[1]Public Lighting Charges'!$A$8:$L$689,12,FALSE)</f>
        <v>15.819138826902002</v>
      </c>
      <c r="I314" s="23">
        <f t="shared" si="16"/>
        <v>15.819138826902002</v>
      </c>
      <c r="J314" s="17">
        <f t="shared" si="17"/>
        <v>19.844318701407218</v>
      </c>
      <c r="K314" s="17">
        <f t="shared" si="17"/>
        <v>19.913376930488116</v>
      </c>
      <c r="L314" s="17">
        <f t="shared" si="17"/>
        <v>20.024891841298849</v>
      </c>
      <c r="M314" s="17">
        <f t="shared" si="17"/>
        <v>20.154653140430469</v>
      </c>
      <c r="N314" s="17">
        <f t="shared" si="17"/>
        <v>20.270743942519346</v>
      </c>
      <c r="O314" s="2">
        <v>19.682257322483387</v>
      </c>
    </row>
    <row r="315" spans="1:15" x14ac:dyDescent="0.2">
      <c r="A315" s="4" t="s">
        <v>156</v>
      </c>
      <c r="B315" s="24">
        <f t="shared" si="15"/>
        <v>1</v>
      </c>
      <c r="C315" s="10">
        <v>2</v>
      </c>
      <c r="D315" s="15">
        <v>990</v>
      </c>
      <c r="E315" s="22"/>
      <c r="F315" s="11">
        <v>0</v>
      </c>
      <c r="G315" s="11">
        <v>0</v>
      </c>
      <c r="H315" s="11">
        <f>VLOOKUP(A315,'[1]Public Lighting Charges'!$A$8:$L$689,12,FALSE)</f>
        <v>25.694022576902</v>
      </c>
      <c r="I315" s="23">
        <f t="shared" si="16"/>
        <v>25.694022576902</v>
      </c>
      <c r="J315" s="17">
        <f t="shared" si="17"/>
        <v>32.231866621594712</v>
      </c>
      <c r="K315" s="17">
        <f t="shared" si="17"/>
        <v>32.344033517437865</v>
      </c>
      <c r="L315" s="17">
        <f t="shared" si="17"/>
        <v>32.525160105135519</v>
      </c>
      <c r="M315" s="17">
        <f t="shared" si="17"/>
        <v>32.735923142616805</v>
      </c>
      <c r="N315" s="17">
        <f t="shared" si="17"/>
        <v>32.924482059918269</v>
      </c>
      <c r="O315" s="2">
        <v>29.55714107248339</v>
      </c>
    </row>
    <row r="316" spans="1:15" x14ac:dyDescent="0.2">
      <c r="A316" s="4" t="s">
        <v>145</v>
      </c>
      <c r="B316" s="24">
        <f t="shared" si="15"/>
        <v>1</v>
      </c>
      <c r="C316" s="10">
        <v>2</v>
      </c>
      <c r="D316" s="15">
        <v>10</v>
      </c>
      <c r="E316" s="22"/>
      <c r="F316" s="11">
        <v>0</v>
      </c>
      <c r="G316" s="11">
        <v>0</v>
      </c>
      <c r="H316" s="11">
        <f>VLOOKUP(A316,'[1]Public Lighting Charges'!$A$8:$L$689,12,FALSE)</f>
        <v>15.819138826902002</v>
      </c>
      <c r="I316" s="23">
        <f t="shared" si="16"/>
        <v>15.819138826902002</v>
      </c>
      <c r="J316" s="17">
        <f t="shared" si="17"/>
        <v>19.844318701407218</v>
      </c>
      <c r="K316" s="17">
        <f t="shared" si="17"/>
        <v>19.913376930488116</v>
      </c>
      <c r="L316" s="17">
        <f t="shared" si="17"/>
        <v>20.024891841298849</v>
      </c>
      <c r="M316" s="17">
        <f t="shared" si="17"/>
        <v>20.154653140430469</v>
      </c>
      <c r="N316" s="17">
        <f t="shared" si="17"/>
        <v>20.270743942519346</v>
      </c>
      <c r="O316" s="2">
        <v>19.682257322483387</v>
      </c>
    </row>
    <row r="317" spans="1:15" x14ac:dyDescent="0.2">
      <c r="A317" s="4" t="s">
        <v>149</v>
      </c>
      <c r="B317" s="24">
        <f t="shared" si="15"/>
        <v>1</v>
      </c>
      <c r="C317" s="10">
        <v>2</v>
      </c>
      <c r="D317" s="15">
        <v>810</v>
      </c>
      <c r="E317" s="22"/>
      <c r="F317" s="11">
        <v>0</v>
      </c>
      <c r="G317" s="11">
        <v>0</v>
      </c>
      <c r="H317" s="11">
        <f>VLOOKUP(A317,'[1]Public Lighting Charges'!$A$8:$L$689,12,FALSE)</f>
        <v>26.629052826902004</v>
      </c>
      <c r="I317" s="23">
        <f t="shared" si="16"/>
        <v>26.629052826902004</v>
      </c>
      <c r="J317" s="17">
        <f t="shared" si="17"/>
        <v>33.404815318707222</v>
      </c>
      <c r="K317" s="17">
        <f t="shared" si="17"/>
        <v>33.521064076016323</v>
      </c>
      <c r="L317" s="17">
        <f t="shared" si="17"/>
        <v>33.708782034842017</v>
      </c>
      <c r="M317" s="17">
        <f t="shared" si="17"/>
        <v>33.927214942427796</v>
      </c>
      <c r="N317" s="17">
        <f t="shared" si="17"/>
        <v>34.122635700496176</v>
      </c>
      <c r="O317" s="2">
        <v>30.492171322483387</v>
      </c>
    </row>
    <row r="318" spans="1:15" x14ac:dyDescent="0.2">
      <c r="A318" s="4" t="s">
        <v>155</v>
      </c>
      <c r="B318" s="24">
        <f t="shared" si="15"/>
        <v>1</v>
      </c>
      <c r="C318" s="10">
        <v>2</v>
      </c>
      <c r="D318" s="15">
        <v>10</v>
      </c>
      <c r="E318" s="22"/>
      <c r="F318" s="11">
        <v>0</v>
      </c>
      <c r="G318" s="11">
        <v>0</v>
      </c>
      <c r="H318" s="11">
        <f>VLOOKUP(A318,'[1]Public Lighting Charges'!$A$8:$L$689,12,FALSE)</f>
        <v>17.134050284791407</v>
      </c>
      <c r="I318" s="23">
        <f t="shared" si="16"/>
        <v>17.134050284791407</v>
      </c>
      <c r="J318" s="17">
        <f t="shared" si="17"/>
        <v>21.493809379756581</v>
      </c>
      <c r="K318" s="17">
        <f t="shared" si="17"/>
        <v>21.568607836398137</v>
      </c>
      <c r="L318" s="17">
        <f t="shared" si="17"/>
        <v>21.689392040281966</v>
      </c>
      <c r="M318" s="17">
        <f t="shared" si="17"/>
        <v>21.829939300702996</v>
      </c>
      <c r="N318" s="17">
        <f t="shared" si="17"/>
        <v>21.955679751075042</v>
      </c>
      <c r="O318" s="2">
        <v>20.992825138133195</v>
      </c>
    </row>
    <row r="319" spans="1:15" x14ac:dyDescent="0.2">
      <c r="A319" s="4" t="s">
        <v>146</v>
      </c>
      <c r="B319" s="24">
        <f t="shared" si="15"/>
        <v>1</v>
      </c>
      <c r="C319" s="10">
        <v>2</v>
      </c>
      <c r="D319" s="15">
        <v>10</v>
      </c>
      <c r="E319" s="22"/>
      <c r="F319" s="11">
        <v>0</v>
      </c>
      <c r="G319" s="11">
        <v>0</v>
      </c>
      <c r="H319" s="11">
        <f>VLOOKUP(A319,'[1]Public Lighting Charges'!$A$8:$L$689,12,FALSE)</f>
        <v>17.134050284791407</v>
      </c>
      <c r="I319" s="23">
        <f t="shared" si="16"/>
        <v>17.134050284791407</v>
      </c>
      <c r="J319" s="17">
        <f t="shared" si="17"/>
        <v>21.493809379756581</v>
      </c>
      <c r="K319" s="17">
        <f t="shared" si="17"/>
        <v>21.568607836398137</v>
      </c>
      <c r="L319" s="17">
        <f t="shared" si="17"/>
        <v>21.689392040281966</v>
      </c>
      <c r="M319" s="17">
        <f t="shared" si="17"/>
        <v>21.829939300702996</v>
      </c>
      <c r="N319" s="17">
        <f t="shared" si="17"/>
        <v>21.955679751075042</v>
      </c>
      <c r="O319" s="2">
        <v>20.992825138133195</v>
      </c>
    </row>
    <row r="320" spans="1:15" x14ac:dyDescent="0.2">
      <c r="A320" s="4" t="s">
        <v>196</v>
      </c>
      <c r="B320" s="24">
        <f t="shared" si="15"/>
        <v>1</v>
      </c>
      <c r="C320" s="10">
        <v>2</v>
      </c>
      <c r="D320" s="15">
        <v>740</v>
      </c>
      <c r="E320" s="22"/>
      <c r="F320" s="11">
        <v>0</v>
      </c>
      <c r="G320" s="11">
        <v>0</v>
      </c>
      <c r="H320" s="11">
        <f>VLOOKUP(A320,'[1]Public Lighting Charges'!$A$8:$L$689,12,FALSE)</f>
        <v>17.134050284791407</v>
      </c>
      <c r="I320" s="23">
        <f t="shared" si="16"/>
        <v>17.134050284791407</v>
      </c>
      <c r="J320" s="17">
        <f t="shared" si="17"/>
        <v>21.493809379756581</v>
      </c>
      <c r="K320" s="17">
        <f t="shared" si="17"/>
        <v>21.568607836398137</v>
      </c>
      <c r="L320" s="17">
        <f t="shared" si="17"/>
        <v>21.689392040281966</v>
      </c>
      <c r="M320" s="17">
        <f t="shared" si="17"/>
        <v>21.829939300702996</v>
      </c>
      <c r="N320" s="17">
        <f t="shared" si="17"/>
        <v>21.955679751075042</v>
      </c>
      <c r="O320" s="2">
        <v>20.992825138133195</v>
      </c>
    </row>
    <row r="321" spans="1:15" x14ac:dyDescent="0.2">
      <c r="A321" s="4" t="s">
        <v>193</v>
      </c>
      <c r="B321" s="24">
        <f t="shared" si="15"/>
        <v>1</v>
      </c>
      <c r="C321" s="10">
        <v>2</v>
      </c>
      <c r="D321" s="15">
        <v>10</v>
      </c>
      <c r="E321" s="22"/>
      <c r="F321" s="11">
        <v>0</v>
      </c>
      <c r="G321" s="11">
        <v>0</v>
      </c>
      <c r="H321" s="11">
        <f>VLOOKUP(A321,'[1]Public Lighting Charges'!$A$8:$L$689,12,FALSE)</f>
        <v>17.134050284791407</v>
      </c>
      <c r="I321" s="23">
        <f t="shared" si="16"/>
        <v>17.134050284791407</v>
      </c>
      <c r="J321" s="17">
        <f t="shared" si="17"/>
        <v>21.493809379756581</v>
      </c>
      <c r="K321" s="17">
        <f t="shared" si="17"/>
        <v>21.568607836398137</v>
      </c>
      <c r="L321" s="17">
        <f t="shared" si="17"/>
        <v>21.689392040281966</v>
      </c>
      <c r="M321" s="17">
        <f t="shared" si="17"/>
        <v>21.829939300702996</v>
      </c>
      <c r="N321" s="17">
        <f t="shared" si="17"/>
        <v>21.955679751075042</v>
      </c>
      <c r="O321" s="2">
        <v>20.992825138133195</v>
      </c>
    </row>
    <row r="322" spans="1:15" x14ac:dyDescent="0.2">
      <c r="A322" s="4" t="s">
        <v>157</v>
      </c>
      <c r="B322" s="24">
        <f t="shared" si="15"/>
        <v>1</v>
      </c>
      <c r="C322" s="10">
        <v>2</v>
      </c>
      <c r="D322" s="15">
        <v>620</v>
      </c>
      <c r="E322" s="22"/>
      <c r="F322" s="11">
        <v>0</v>
      </c>
      <c r="G322" s="11">
        <v>0</v>
      </c>
      <c r="H322" s="11">
        <f>VLOOKUP(A322,'[1]Public Lighting Charges'!$A$8:$L$689,12,FALSE)</f>
        <v>15.878624394658075</v>
      </c>
      <c r="I322" s="23">
        <f t="shared" si="16"/>
        <v>15.878624394658075</v>
      </c>
      <c r="J322" s="17">
        <f t="shared" si="17"/>
        <v>19.918940371878822</v>
      </c>
      <c r="K322" s="17">
        <f t="shared" si="17"/>
        <v>19.988258284372961</v>
      </c>
      <c r="L322" s="17">
        <f t="shared" si="17"/>
        <v>20.100192530765451</v>
      </c>
      <c r="M322" s="17">
        <f t="shared" si="17"/>
        <v>20.230441778364813</v>
      </c>
      <c r="N322" s="17">
        <f t="shared" si="17"/>
        <v>20.346969123008193</v>
      </c>
      <c r="O322" s="2">
        <v>19.737399247999861</v>
      </c>
    </row>
    <row r="323" spans="1:15" x14ac:dyDescent="0.2">
      <c r="A323" s="4" t="s">
        <v>186</v>
      </c>
      <c r="B323" s="24">
        <f t="shared" si="15"/>
        <v>1</v>
      </c>
      <c r="C323" s="10">
        <v>2</v>
      </c>
      <c r="D323" s="15">
        <v>40</v>
      </c>
      <c r="E323" s="22"/>
      <c r="F323" s="11">
        <v>0</v>
      </c>
      <c r="G323" s="11">
        <v>0</v>
      </c>
      <c r="H323" s="11">
        <f>VLOOKUP(A323,'[1]Public Lighting Charges'!$A$8:$L$689,12,FALSE)</f>
        <v>42.579924360910894</v>
      </c>
      <c r="I323" s="23">
        <f t="shared" si="16"/>
        <v>42.579924360910894</v>
      </c>
      <c r="J323" s="17">
        <f t="shared" si="17"/>
        <v>53.414386114544669</v>
      </c>
      <c r="K323" s="17">
        <f t="shared" si="17"/>
        <v>53.600268178223288</v>
      </c>
      <c r="L323" s="17">
        <f t="shared" si="17"/>
        <v>53.900429680021347</v>
      </c>
      <c r="M323" s="17">
        <f t="shared" si="17"/>
        <v>54.249704464347886</v>
      </c>
      <c r="N323" s="17">
        <f t="shared" si="17"/>
        <v>54.562182762062527</v>
      </c>
      <c r="O323" s="2">
        <v>65.631765076013707</v>
      </c>
    </row>
    <row r="324" spans="1:15" x14ac:dyDescent="0.2">
      <c r="A324" s="4" t="s">
        <v>187</v>
      </c>
      <c r="B324" s="24">
        <f t="shared" si="15"/>
        <v>1</v>
      </c>
      <c r="C324" s="10">
        <v>2</v>
      </c>
      <c r="D324" s="15">
        <v>360</v>
      </c>
      <c r="E324" s="22"/>
      <c r="F324" s="11">
        <v>0</v>
      </c>
      <c r="G324" s="11">
        <v>0</v>
      </c>
      <c r="H324" s="11">
        <f>VLOOKUP(A324,'[1]Public Lighting Charges'!$A$8:$L$689,12,FALSE)</f>
        <v>52.454808110910896</v>
      </c>
      <c r="I324" s="23">
        <f t="shared" si="16"/>
        <v>52.454808110910896</v>
      </c>
      <c r="J324" s="17">
        <f t="shared" si="17"/>
        <v>65.80193403473217</v>
      </c>
      <c r="K324" s="17">
        <f t="shared" si="17"/>
        <v>66.03092476517304</v>
      </c>
      <c r="L324" s="17">
        <f t="shared" si="17"/>
        <v>66.40069794385802</v>
      </c>
      <c r="M324" s="17">
        <f t="shared" si="17"/>
        <v>66.830974466534215</v>
      </c>
      <c r="N324" s="17">
        <f t="shared" si="17"/>
        <v>67.21592087946145</v>
      </c>
      <c r="O324" s="2">
        <v>75.506648826013702</v>
      </c>
    </row>
    <row r="325" spans="1:15" x14ac:dyDescent="0.2">
      <c r="A325" s="4" t="s">
        <v>188</v>
      </c>
      <c r="B325" s="24">
        <f t="shared" si="15"/>
        <v>1</v>
      </c>
      <c r="C325" s="10">
        <v>2</v>
      </c>
      <c r="D325" s="15">
        <v>890</v>
      </c>
      <c r="E325" s="22"/>
      <c r="F325" s="11">
        <v>0</v>
      </c>
      <c r="G325" s="11">
        <v>0</v>
      </c>
      <c r="H325" s="11">
        <f>VLOOKUP(A325,'[1]Public Lighting Charges'!$A$8:$L$689,12,FALSE)</f>
        <v>42.579924360910894</v>
      </c>
      <c r="I325" s="23">
        <f t="shared" si="16"/>
        <v>42.579924360910894</v>
      </c>
      <c r="J325" s="17">
        <f t="shared" si="17"/>
        <v>53.414386114544669</v>
      </c>
      <c r="K325" s="17">
        <f t="shared" si="17"/>
        <v>53.600268178223288</v>
      </c>
      <c r="L325" s="17">
        <f t="shared" si="17"/>
        <v>53.900429680021347</v>
      </c>
      <c r="M325" s="17">
        <f t="shared" si="17"/>
        <v>54.249704464347886</v>
      </c>
      <c r="N325" s="17">
        <f t="shared" si="17"/>
        <v>54.562182762062527</v>
      </c>
      <c r="O325" s="2">
        <v>65.631765076013707</v>
      </c>
    </row>
    <row r="326" spans="1:15" x14ac:dyDescent="0.2">
      <c r="A326" s="4" t="s">
        <v>158</v>
      </c>
      <c r="B326" s="24">
        <f t="shared" si="15"/>
        <v>1</v>
      </c>
      <c r="C326" s="10">
        <v>2</v>
      </c>
      <c r="D326" s="15">
        <v>50</v>
      </c>
      <c r="E326" s="22"/>
      <c r="F326" s="11">
        <v>0</v>
      </c>
      <c r="G326" s="11">
        <v>0</v>
      </c>
      <c r="H326" s="11">
        <f>VLOOKUP(A326,'[1]Public Lighting Charges'!$A$8:$L$689,12,FALSE)</f>
        <v>43.860632460910892</v>
      </c>
      <c r="I326" s="23">
        <f t="shared" si="16"/>
        <v>43.860632460910892</v>
      </c>
      <c r="J326" s="17">
        <f t="shared" si="17"/>
        <v>55.020970390589667</v>
      </c>
      <c r="K326" s="17">
        <f t="shared" si="17"/>
        <v>55.212443367548921</v>
      </c>
      <c r="L326" s="17">
        <f t="shared" si="17"/>
        <v>55.521633050407203</v>
      </c>
      <c r="M326" s="17">
        <f t="shared" si="17"/>
        <v>55.881413232573848</v>
      </c>
      <c r="N326" s="17">
        <f t="shared" si="17"/>
        <v>56.203290172793466</v>
      </c>
      <c r="O326" s="2">
        <v>67.463010352013697</v>
      </c>
    </row>
    <row r="327" spans="1:15" x14ac:dyDescent="0.2">
      <c r="A327" s="4" t="s">
        <v>161</v>
      </c>
      <c r="B327" s="24">
        <f t="shared" si="15"/>
        <v>1</v>
      </c>
      <c r="C327" s="10">
        <v>2</v>
      </c>
      <c r="D327" s="15">
        <v>220</v>
      </c>
      <c r="E327" s="22"/>
      <c r="F327" s="11">
        <v>0</v>
      </c>
      <c r="G327" s="11">
        <v>0</v>
      </c>
      <c r="H327" s="11">
        <f>VLOOKUP(A327,'[1]Public Lighting Charges'!$A$8:$L$689,12,FALSE)</f>
        <v>54.670546460910892</v>
      </c>
      <c r="I327" s="23">
        <f t="shared" si="16"/>
        <v>54.670546460910892</v>
      </c>
      <c r="J327" s="17">
        <f t="shared" si="17"/>
        <v>68.581467007889671</v>
      </c>
      <c r="K327" s="17">
        <f t="shared" si="17"/>
        <v>68.820130513077132</v>
      </c>
      <c r="L327" s="17">
        <f t="shared" si="17"/>
        <v>69.205523243950367</v>
      </c>
      <c r="M327" s="17">
        <f t="shared" si="17"/>
        <v>69.653975034571175</v>
      </c>
      <c r="N327" s="17">
        <f t="shared" si="17"/>
        <v>70.055181930770303</v>
      </c>
      <c r="O327" s="2">
        <v>78.272924352013703</v>
      </c>
    </row>
    <row r="328" spans="1:15" x14ac:dyDescent="0.2">
      <c r="A328" s="4" t="s">
        <v>164</v>
      </c>
      <c r="B328" s="24">
        <f t="shared" si="15"/>
        <v>1</v>
      </c>
      <c r="C328" s="10">
        <v>2</v>
      </c>
      <c r="D328" s="15">
        <v>310</v>
      </c>
      <c r="E328" s="22"/>
      <c r="F328" s="11">
        <v>0</v>
      </c>
      <c r="G328" s="11">
        <v>0</v>
      </c>
      <c r="H328" s="11">
        <f>VLOOKUP(A328,'[1]Public Lighting Charges'!$A$8:$L$689,12,FALSE)</f>
        <v>53.735516210910895</v>
      </c>
      <c r="I328" s="23">
        <f t="shared" si="16"/>
        <v>53.735516210910895</v>
      </c>
      <c r="J328" s="17">
        <f t="shared" ref="J328:N378" si="18">IF($C328=1,($H328*(1+J$6)*J$5)+$E328,$I328*(1+J$6)*J$5)</f>
        <v>67.408518310777168</v>
      </c>
      <c r="K328" s="17">
        <f t="shared" si="18"/>
        <v>67.64309995449868</v>
      </c>
      <c r="L328" s="17">
        <f t="shared" si="18"/>
        <v>68.021901314243877</v>
      </c>
      <c r="M328" s="17">
        <f t="shared" si="18"/>
        <v>68.462683234760192</v>
      </c>
      <c r="N328" s="17">
        <f t="shared" si="18"/>
        <v>68.857028290192403</v>
      </c>
      <c r="O328" s="2">
        <v>77.337894102013692</v>
      </c>
    </row>
    <row r="329" spans="1:15" x14ac:dyDescent="0.2">
      <c r="A329" s="4" t="s">
        <v>189</v>
      </c>
      <c r="B329" s="24">
        <f t="shared" si="15"/>
        <v>1</v>
      </c>
      <c r="C329" s="10">
        <v>2</v>
      </c>
      <c r="D329" s="15">
        <v>60</v>
      </c>
      <c r="E329" s="22"/>
      <c r="F329" s="11">
        <v>0</v>
      </c>
      <c r="G329" s="11">
        <v>0</v>
      </c>
      <c r="H329" s="11">
        <f>VLOOKUP(A329,'[1]Public Lighting Charges'!$A$8:$L$689,12,FALSE)</f>
        <v>45.243235920910891</v>
      </c>
      <c r="I329" s="23">
        <f t="shared" si="16"/>
        <v>45.243235920910891</v>
      </c>
      <c r="J329" s="17">
        <f t="shared" si="18"/>
        <v>56.755377300986666</v>
      </c>
      <c r="K329" s="17">
        <f t="shared" si="18"/>
        <v>56.952886013994096</v>
      </c>
      <c r="L329" s="17">
        <f t="shared" si="18"/>
        <v>57.271822175672469</v>
      </c>
      <c r="M329" s="17">
        <f t="shared" si="18"/>
        <v>57.642943583370837</v>
      </c>
      <c r="N329" s="17">
        <f t="shared" si="18"/>
        <v>57.974966938411043</v>
      </c>
      <c r="O329" s="2">
        <v>69.45216177361371</v>
      </c>
    </row>
    <row r="330" spans="1:15" x14ac:dyDescent="0.2">
      <c r="A330" s="4" t="s">
        <v>544</v>
      </c>
      <c r="B330" s="24">
        <f t="shared" ref="B330:B393" si="19">H330/I330</f>
        <v>1</v>
      </c>
      <c r="C330" s="10">
        <v>2</v>
      </c>
      <c r="D330" s="15">
        <v>60</v>
      </c>
      <c r="E330" s="22"/>
      <c r="F330" s="11">
        <v>0</v>
      </c>
      <c r="G330" s="11">
        <v>0</v>
      </c>
      <c r="H330" s="11">
        <f>VLOOKUP(A330,'[1]Public Lighting Charges'!$A$8:$L$689,12,FALSE)</f>
        <v>58.694227600910892</v>
      </c>
      <c r="I330" s="23">
        <f t="shared" ref="I330:I393" si="20">SUM(E330:H330)</f>
        <v>58.694227600910892</v>
      </c>
      <c r="J330" s="17">
        <f t="shared" si="18"/>
        <v>73.628973813962673</v>
      </c>
      <c r="K330" s="17">
        <f t="shared" si="18"/>
        <v>73.885202642835267</v>
      </c>
      <c r="L330" s="17">
        <f t="shared" si="18"/>
        <v>74.298959777635147</v>
      </c>
      <c r="M330" s="17">
        <f t="shared" si="18"/>
        <v>74.780417036994237</v>
      </c>
      <c r="N330" s="17">
        <f t="shared" si="18"/>
        <v>75.211152239127301</v>
      </c>
      <c r="O330" s="2">
        <v>93.574273519747038</v>
      </c>
    </row>
    <row r="331" spans="1:15" x14ac:dyDescent="0.2">
      <c r="A331" s="4" t="s">
        <v>545</v>
      </c>
      <c r="B331" s="24">
        <f t="shared" si="19"/>
        <v>1</v>
      </c>
      <c r="C331" s="10">
        <v>2</v>
      </c>
      <c r="D331" s="15">
        <v>230</v>
      </c>
      <c r="E331" s="22"/>
      <c r="F331" s="11">
        <v>0</v>
      </c>
      <c r="G331" s="11">
        <v>0</v>
      </c>
      <c r="H331" s="11">
        <f>VLOOKUP(A331,'[1]Public Lighting Charges'!$A$8:$L$689,12,FALSE)</f>
        <v>69.504141600910899</v>
      </c>
      <c r="I331" s="23">
        <f t="shared" si="20"/>
        <v>69.504141600910899</v>
      </c>
      <c r="J331" s="17">
        <f t="shared" si="18"/>
        <v>87.189470431262677</v>
      </c>
      <c r="K331" s="17">
        <f t="shared" si="18"/>
        <v>87.49288978836347</v>
      </c>
      <c r="L331" s="17">
        <f t="shared" si="18"/>
        <v>87.982849971178311</v>
      </c>
      <c r="M331" s="17">
        <f t="shared" si="18"/>
        <v>88.552978838991564</v>
      </c>
      <c r="N331" s="17">
        <f t="shared" si="18"/>
        <v>89.063043997104145</v>
      </c>
      <c r="O331" s="2">
        <v>104.38418751974704</v>
      </c>
    </row>
    <row r="332" spans="1:15" x14ac:dyDescent="0.2">
      <c r="A332" s="4" t="s">
        <v>546</v>
      </c>
      <c r="B332" s="24">
        <f t="shared" si="19"/>
        <v>1</v>
      </c>
      <c r="C332" s="10">
        <v>2</v>
      </c>
      <c r="D332" s="15">
        <v>320</v>
      </c>
      <c r="E332" s="22"/>
      <c r="F332" s="11">
        <v>0</v>
      </c>
      <c r="G332" s="11">
        <v>0</v>
      </c>
      <c r="H332" s="11">
        <f>VLOOKUP(A332,'[1]Public Lighting Charges'!$A$8:$L$689,12,FALSE)</f>
        <v>68.569111350910887</v>
      </c>
      <c r="I332" s="23">
        <f t="shared" si="20"/>
        <v>68.569111350910887</v>
      </c>
      <c r="J332" s="17">
        <f t="shared" si="18"/>
        <v>86.01652173415016</v>
      </c>
      <c r="K332" s="17">
        <f t="shared" si="18"/>
        <v>86.315859229785005</v>
      </c>
      <c r="L332" s="17">
        <f t="shared" si="18"/>
        <v>86.799228041471807</v>
      </c>
      <c r="M332" s="17">
        <f t="shared" si="18"/>
        <v>87.361687039180552</v>
      </c>
      <c r="N332" s="17">
        <f t="shared" si="18"/>
        <v>87.864890356526232</v>
      </c>
      <c r="O332" s="2">
        <v>103.44915726974703</v>
      </c>
    </row>
    <row r="333" spans="1:15" x14ac:dyDescent="0.2">
      <c r="A333" s="4" t="s">
        <v>263</v>
      </c>
      <c r="B333" s="24">
        <f t="shared" si="19"/>
        <v>1</v>
      </c>
      <c r="C333" s="10">
        <v>2</v>
      </c>
      <c r="D333" s="15">
        <v>390</v>
      </c>
      <c r="E333" s="22"/>
      <c r="F333" s="11">
        <v>0</v>
      </c>
      <c r="G333" s="11">
        <v>0</v>
      </c>
      <c r="H333" s="11">
        <f>VLOOKUP(A333,'[1]Public Lighting Charges'!$A$8:$L$689,12,FALSE)</f>
        <v>63.63166947591089</v>
      </c>
      <c r="I333" s="23">
        <f t="shared" si="20"/>
        <v>63.63166947591089</v>
      </c>
      <c r="J333" s="17">
        <f t="shared" si="18"/>
        <v>79.822747774056424</v>
      </c>
      <c r="K333" s="17">
        <f t="shared" si="18"/>
        <v>80.100530936310136</v>
      </c>
      <c r="L333" s="17">
        <f t="shared" si="18"/>
        <v>80.549093909553477</v>
      </c>
      <c r="M333" s="17">
        <f t="shared" si="18"/>
        <v>81.071052038087402</v>
      </c>
      <c r="N333" s="17">
        <f t="shared" si="18"/>
        <v>81.538021297826774</v>
      </c>
      <c r="O333" s="2">
        <v>98.511715394747043</v>
      </c>
    </row>
    <row r="334" spans="1:15" x14ac:dyDescent="0.2">
      <c r="A334" s="4" t="s">
        <v>257</v>
      </c>
      <c r="B334" s="24">
        <f t="shared" si="19"/>
        <v>1</v>
      </c>
      <c r="C334" s="10">
        <v>2</v>
      </c>
      <c r="D334" s="15">
        <v>590</v>
      </c>
      <c r="E334" s="22"/>
      <c r="F334" s="11">
        <v>0</v>
      </c>
      <c r="G334" s="11">
        <v>0</v>
      </c>
      <c r="H334" s="11">
        <f>VLOOKUP(A334,'[1]Public Lighting Charges'!$A$8:$L$689,12,FALSE)</f>
        <v>61.162948538410895</v>
      </c>
      <c r="I334" s="23">
        <f t="shared" si="20"/>
        <v>61.162948538410895</v>
      </c>
      <c r="J334" s="17">
        <f t="shared" si="18"/>
        <v>76.725860794009549</v>
      </c>
      <c r="K334" s="17">
        <f t="shared" si="18"/>
        <v>76.992866789572702</v>
      </c>
      <c r="L334" s="17">
        <f t="shared" si="18"/>
        <v>77.424026843594319</v>
      </c>
      <c r="M334" s="17">
        <f t="shared" si="18"/>
        <v>77.925734537540819</v>
      </c>
      <c r="N334" s="17">
        <f t="shared" si="18"/>
        <v>78.374586768477045</v>
      </c>
      <c r="O334" s="2">
        <v>96.042994457247033</v>
      </c>
    </row>
    <row r="335" spans="1:15" x14ac:dyDescent="0.2">
      <c r="A335" s="4" t="s">
        <v>278</v>
      </c>
      <c r="B335" s="24">
        <f t="shared" si="19"/>
        <v>1</v>
      </c>
      <c r="C335" s="10">
        <v>2</v>
      </c>
      <c r="D335" s="15">
        <v>960</v>
      </c>
      <c r="E335" s="22"/>
      <c r="F335" s="11">
        <v>0</v>
      </c>
      <c r="G335" s="11">
        <v>0</v>
      </c>
      <c r="H335" s="11">
        <f>VLOOKUP(A335,'[1]Public Lighting Charges'!$A$8:$L$689,12,FALSE)</f>
        <v>58.694227600910892</v>
      </c>
      <c r="I335" s="23">
        <f t="shared" si="20"/>
        <v>58.694227600910892</v>
      </c>
      <c r="J335" s="17">
        <f t="shared" si="18"/>
        <v>73.628973813962673</v>
      </c>
      <c r="K335" s="17">
        <f t="shared" si="18"/>
        <v>73.885202642835267</v>
      </c>
      <c r="L335" s="17">
        <f t="shared" si="18"/>
        <v>74.298959777635147</v>
      </c>
      <c r="M335" s="17">
        <f t="shared" si="18"/>
        <v>74.780417036994237</v>
      </c>
      <c r="N335" s="17">
        <f t="shared" si="18"/>
        <v>75.211152239127301</v>
      </c>
      <c r="O335" s="2">
        <v>93.574273519747038</v>
      </c>
    </row>
    <row r="336" spans="1:15" x14ac:dyDescent="0.2">
      <c r="A336" s="4" t="s">
        <v>194</v>
      </c>
      <c r="B336" s="24">
        <f t="shared" si="19"/>
        <v>1</v>
      </c>
      <c r="C336" s="10">
        <v>2</v>
      </c>
      <c r="D336" s="15">
        <v>70</v>
      </c>
      <c r="E336" s="22"/>
      <c r="F336" s="11">
        <v>0</v>
      </c>
      <c r="G336" s="11">
        <v>0</v>
      </c>
      <c r="H336" s="11">
        <f>VLOOKUP(A336,'[1]Public Lighting Charges'!$A$8:$L$689,12,FALSE)</f>
        <v>58.694227600910892</v>
      </c>
      <c r="I336" s="23">
        <f t="shared" si="20"/>
        <v>58.694227600910892</v>
      </c>
      <c r="J336" s="17">
        <f t="shared" si="18"/>
        <v>73.628973813962673</v>
      </c>
      <c r="K336" s="17">
        <f t="shared" si="18"/>
        <v>73.885202642835267</v>
      </c>
      <c r="L336" s="17">
        <f t="shared" si="18"/>
        <v>74.298959777635147</v>
      </c>
      <c r="M336" s="17">
        <f t="shared" si="18"/>
        <v>74.780417036994237</v>
      </c>
      <c r="N336" s="17">
        <f t="shared" si="18"/>
        <v>75.211152239127301</v>
      </c>
      <c r="O336" s="2">
        <v>93.574273519747038</v>
      </c>
    </row>
    <row r="337" spans="1:15" x14ac:dyDescent="0.2">
      <c r="A337" s="4" t="s">
        <v>547</v>
      </c>
      <c r="B337" s="24">
        <f t="shared" si="19"/>
        <v>1</v>
      </c>
      <c r="C337" s="10">
        <v>2</v>
      </c>
      <c r="D337" s="15">
        <v>40</v>
      </c>
      <c r="E337" s="22"/>
      <c r="F337" s="11">
        <v>0</v>
      </c>
      <c r="G337" s="11">
        <v>0</v>
      </c>
      <c r="H337" s="11">
        <f>VLOOKUP(A337,'[1]Public Lighting Charges'!$A$8:$L$689,12,FALSE)</f>
        <v>39.329270540466439</v>
      </c>
      <c r="I337" s="23">
        <f t="shared" si="20"/>
        <v>39.329270540466439</v>
      </c>
      <c r="J337" s="17">
        <f t="shared" si="18"/>
        <v>49.336603429488122</v>
      </c>
      <c r="K337" s="17">
        <f t="shared" si="18"/>
        <v>49.508294809422743</v>
      </c>
      <c r="L337" s="17">
        <f t="shared" si="18"/>
        <v>49.785541260355515</v>
      </c>
      <c r="M337" s="17">
        <f t="shared" si="18"/>
        <v>50.108151567722629</v>
      </c>
      <c r="N337" s="17">
        <f t="shared" si="18"/>
        <v>50.3967745207527</v>
      </c>
      <c r="O337" s="2">
        <v>53.618412989675932</v>
      </c>
    </row>
    <row r="338" spans="1:15" x14ac:dyDescent="0.2">
      <c r="A338" s="4" t="s">
        <v>548</v>
      </c>
      <c r="B338" s="24">
        <f t="shared" si="19"/>
        <v>1</v>
      </c>
      <c r="C338" s="10">
        <v>2</v>
      </c>
      <c r="D338" s="15">
        <v>360</v>
      </c>
      <c r="E338" s="22"/>
      <c r="F338" s="11">
        <v>0</v>
      </c>
      <c r="G338" s="11">
        <v>0</v>
      </c>
      <c r="H338" s="11">
        <f>VLOOKUP(A338,'[1]Public Lighting Charges'!$A$8:$L$689,12,FALSE)</f>
        <v>49.204154290466441</v>
      </c>
      <c r="I338" s="23">
        <f t="shared" si="20"/>
        <v>49.204154290466441</v>
      </c>
      <c r="J338" s="17">
        <f t="shared" si="18"/>
        <v>61.72415134967563</v>
      </c>
      <c r="K338" s="17">
        <f t="shared" si="18"/>
        <v>61.938951396372502</v>
      </c>
      <c r="L338" s="17">
        <f t="shared" si="18"/>
        <v>62.285809524192196</v>
      </c>
      <c r="M338" s="17">
        <f t="shared" si="18"/>
        <v>62.689421569908966</v>
      </c>
      <c r="N338" s="17">
        <f t="shared" si="18"/>
        <v>63.050512638151638</v>
      </c>
      <c r="O338" s="2">
        <v>63.493296739675934</v>
      </c>
    </row>
    <row r="339" spans="1:15" x14ac:dyDescent="0.2">
      <c r="A339" s="4" t="s">
        <v>258</v>
      </c>
      <c r="B339" s="24">
        <f t="shared" si="19"/>
        <v>1</v>
      </c>
      <c r="C339" s="10">
        <v>2</v>
      </c>
      <c r="D339" s="15">
        <v>730</v>
      </c>
      <c r="E339" s="22"/>
      <c r="F339" s="11">
        <v>0</v>
      </c>
      <c r="G339" s="11">
        <v>0</v>
      </c>
      <c r="H339" s="11">
        <f>VLOOKUP(A339,'[1]Public Lighting Charges'!$A$8:$L$689,12,FALSE)</f>
        <v>44.266712415466436</v>
      </c>
      <c r="I339" s="23">
        <f t="shared" si="20"/>
        <v>44.266712415466436</v>
      </c>
      <c r="J339" s="17">
        <f t="shared" si="18"/>
        <v>55.530377389581872</v>
      </c>
      <c r="K339" s="17">
        <f t="shared" si="18"/>
        <v>55.723623102897619</v>
      </c>
      <c r="L339" s="17">
        <f t="shared" si="18"/>
        <v>56.035675392273845</v>
      </c>
      <c r="M339" s="17">
        <f t="shared" si="18"/>
        <v>56.398786568815787</v>
      </c>
      <c r="N339" s="17">
        <f t="shared" si="18"/>
        <v>56.723643579452158</v>
      </c>
      <c r="O339" s="2">
        <v>58.555854864675929</v>
      </c>
    </row>
    <row r="340" spans="1:15" x14ac:dyDescent="0.2">
      <c r="A340" s="4" t="s">
        <v>163</v>
      </c>
      <c r="B340" s="24">
        <f t="shared" si="19"/>
        <v>1</v>
      </c>
      <c r="C340" s="10">
        <v>2</v>
      </c>
      <c r="D340" s="15">
        <v>50</v>
      </c>
      <c r="E340" s="22"/>
      <c r="F340" s="11">
        <v>0</v>
      </c>
      <c r="G340" s="11">
        <v>0</v>
      </c>
      <c r="H340" s="11">
        <f>VLOOKUP(A340,'[1]Public Lighting Charges'!$A$8:$L$689,12,FALSE)</f>
        <v>48.296598327133111</v>
      </c>
      <c r="I340" s="23">
        <f t="shared" si="20"/>
        <v>48.296598327133111</v>
      </c>
      <c r="J340" s="17">
        <f t="shared" si="18"/>
        <v>60.585667771472131</v>
      </c>
      <c r="K340" s="17">
        <f t="shared" si="18"/>
        <v>60.796505895316855</v>
      </c>
      <c r="L340" s="17">
        <f t="shared" si="18"/>
        <v>61.136966328330629</v>
      </c>
      <c r="M340" s="17">
        <f t="shared" si="18"/>
        <v>61.533133870138222</v>
      </c>
      <c r="N340" s="17">
        <f t="shared" si="18"/>
        <v>61.887564721230213</v>
      </c>
      <c r="O340" s="2">
        <v>66.284763488342605</v>
      </c>
    </row>
    <row r="341" spans="1:15" x14ac:dyDescent="0.2">
      <c r="A341" s="4" t="s">
        <v>159</v>
      </c>
      <c r="B341" s="24">
        <f t="shared" si="19"/>
        <v>1</v>
      </c>
      <c r="C341" s="10">
        <v>2</v>
      </c>
      <c r="D341" s="15">
        <v>310</v>
      </c>
      <c r="E341" s="22"/>
      <c r="F341" s="11">
        <v>0</v>
      </c>
      <c r="G341" s="11">
        <v>0</v>
      </c>
      <c r="H341" s="11">
        <f>VLOOKUP(A341,'[1]Public Lighting Charges'!$A$8:$L$689,12,FALSE)</f>
        <v>58.171482077133113</v>
      </c>
      <c r="I341" s="23">
        <f t="shared" si="20"/>
        <v>58.171482077133113</v>
      </c>
      <c r="J341" s="17">
        <f t="shared" si="18"/>
        <v>72.973215691659632</v>
      </c>
      <c r="K341" s="17">
        <f t="shared" si="18"/>
        <v>73.227162482266607</v>
      </c>
      <c r="L341" s="17">
        <f t="shared" si="18"/>
        <v>73.637234592167303</v>
      </c>
      <c r="M341" s="17">
        <f t="shared" si="18"/>
        <v>74.114403872324559</v>
      </c>
      <c r="N341" s="17">
        <f t="shared" si="18"/>
        <v>74.54130283862915</v>
      </c>
      <c r="O341" s="2">
        <v>76.1596472383426</v>
      </c>
    </row>
    <row r="342" spans="1:15" x14ac:dyDescent="0.2">
      <c r="A342" s="4" t="s">
        <v>144</v>
      </c>
      <c r="B342" s="24">
        <f t="shared" si="19"/>
        <v>1</v>
      </c>
      <c r="C342" s="10">
        <v>2</v>
      </c>
      <c r="D342" s="15">
        <v>690</v>
      </c>
      <c r="E342" s="22"/>
      <c r="F342" s="11">
        <v>0</v>
      </c>
      <c r="G342" s="11">
        <v>0</v>
      </c>
      <c r="H342" s="11">
        <f>VLOOKUP(A342,'[1]Public Lighting Charges'!$A$8:$L$689,12,FALSE)</f>
        <v>53.234040202133109</v>
      </c>
      <c r="I342" s="23">
        <f t="shared" si="20"/>
        <v>53.234040202133109</v>
      </c>
      <c r="J342" s="17">
        <f t="shared" si="18"/>
        <v>66.779441731565882</v>
      </c>
      <c r="K342" s="17">
        <f t="shared" si="18"/>
        <v>67.011834188791738</v>
      </c>
      <c r="L342" s="17">
        <f t="shared" si="18"/>
        <v>67.387100460248973</v>
      </c>
      <c r="M342" s="17">
        <f t="shared" si="18"/>
        <v>67.823768871231394</v>
      </c>
      <c r="N342" s="17">
        <f t="shared" si="18"/>
        <v>68.214433779929678</v>
      </c>
      <c r="O342" s="2">
        <v>71.22220536334261</v>
      </c>
    </row>
    <row r="343" spans="1:15" x14ac:dyDescent="0.2">
      <c r="A343" s="4" t="s">
        <v>171</v>
      </c>
      <c r="B343" s="24">
        <f t="shared" si="19"/>
        <v>1</v>
      </c>
      <c r="C343" s="10">
        <v>2</v>
      </c>
      <c r="D343" s="15">
        <v>710</v>
      </c>
      <c r="E343" s="22"/>
      <c r="F343" s="11">
        <v>0</v>
      </c>
      <c r="G343" s="11">
        <v>0</v>
      </c>
      <c r="H343" s="11">
        <f>VLOOKUP(A343,'[1]Public Lighting Charges'!$A$8:$L$689,12,FALSE)</f>
        <v>51.588226243799781</v>
      </c>
      <c r="I343" s="23">
        <f t="shared" si="20"/>
        <v>51.588226243799781</v>
      </c>
      <c r="J343" s="17">
        <f t="shared" si="18"/>
        <v>64.714850411534641</v>
      </c>
      <c r="K343" s="17">
        <f t="shared" si="18"/>
        <v>64.940058090966787</v>
      </c>
      <c r="L343" s="17">
        <f t="shared" si="18"/>
        <v>65.303722416276202</v>
      </c>
      <c r="M343" s="17">
        <f t="shared" si="18"/>
        <v>65.726890537533677</v>
      </c>
      <c r="N343" s="17">
        <f t="shared" si="18"/>
        <v>66.105477427029868</v>
      </c>
      <c r="O343" s="2">
        <v>69.576391405009275</v>
      </c>
    </row>
    <row r="344" spans="1:15" x14ac:dyDescent="0.2">
      <c r="A344" s="4" t="s">
        <v>550</v>
      </c>
      <c r="B344" s="24">
        <f t="shared" si="19"/>
        <v>1</v>
      </c>
      <c r="C344" s="10">
        <v>2</v>
      </c>
      <c r="D344" s="15">
        <v>60</v>
      </c>
      <c r="E344" s="22"/>
      <c r="F344" s="11">
        <v>0</v>
      </c>
      <c r="G344" s="11">
        <v>0</v>
      </c>
      <c r="H344" s="11">
        <f>VLOOKUP(A344,'[1]Public Lighting Charges'!$A$8:$L$689,12,FALSE)</f>
        <v>48.194283150592668</v>
      </c>
      <c r="I344" s="23">
        <f t="shared" si="20"/>
        <v>48.194283150592668</v>
      </c>
      <c r="J344" s="17">
        <f t="shared" si="18"/>
        <v>60.457318498260975</v>
      </c>
      <c r="K344" s="17">
        <f t="shared" si="18"/>
        <v>60.667709966634924</v>
      </c>
      <c r="L344" s="17">
        <f t="shared" si="18"/>
        <v>61.007449142448081</v>
      </c>
      <c r="M344" s="17">
        <f t="shared" si="18"/>
        <v>61.402777412891155</v>
      </c>
      <c r="N344" s="17">
        <f t="shared" si="18"/>
        <v>61.756457410789402</v>
      </c>
      <c r="O344" s="2">
        <v>66.085784264198537</v>
      </c>
    </row>
    <row r="345" spans="1:15" x14ac:dyDescent="0.2">
      <c r="A345" s="4" t="s">
        <v>553</v>
      </c>
      <c r="B345" s="24">
        <f t="shared" si="19"/>
        <v>1</v>
      </c>
      <c r="C345" s="10">
        <v>2</v>
      </c>
      <c r="D345" s="15">
        <v>320</v>
      </c>
      <c r="E345" s="22"/>
      <c r="F345" s="11">
        <v>0</v>
      </c>
      <c r="G345" s="11">
        <v>0</v>
      </c>
      <c r="H345" s="11">
        <f>VLOOKUP(A345,'[1]Public Lighting Charges'!$A$8:$L$689,12,FALSE)</f>
        <v>58.06916690059267</v>
      </c>
      <c r="I345" s="23">
        <f t="shared" si="20"/>
        <v>58.06916690059267</v>
      </c>
      <c r="J345" s="17">
        <f t="shared" si="18"/>
        <v>72.844866418448476</v>
      </c>
      <c r="K345" s="17">
        <f t="shared" si="18"/>
        <v>73.098366553584668</v>
      </c>
      <c r="L345" s="17">
        <f t="shared" si="18"/>
        <v>73.507717406284755</v>
      </c>
      <c r="M345" s="17">
        <f t="shared" si="18"/>
        <v>73.984047415077484</v>
      </c>
      <c r="N345" s="17">
        <f t="shared" si="18"/>
        <v>74.410195528188325</v>
      </c>
      <c r="O345" s="2">
        <v>75.960668014198532</v>
      </c>
    </row>
    <row r="346" spans="1:15" x14ac:dyDescent="0.2">
      <c r="A346" s="4" t="s">
        <v>556</v>
      </c>
      <c r="B346" s="24">
        <f t="shared" si="19"/>
        <v>1</v>
      </c>
      <c r="C346" s="10">
        <v>2</v>
      </c>
      <c r="D346" s="15">
        <v>390</v>
      </c>
      <c r="E346" s="22"/>
      <c r="F346" s="11">
        <v>0</v>
      </c>
      <c r="G346" s="11">
        <v>0</v>
      </c>
      <c r="H346" s="11">
        <f>VLOOKUP(A346,'[1]Public Lighting Charges'!$A$8:$L$689,12,FALSE)</f>
        <v>53.131725025592665</v>
      </c>
      <c r="I346" s="23">
        <f t="shared" si="20"/>
        <v>53.131725025592665</v>
      </c>
      <c r="J346" s="17">
        <f t="shared" si="18"/>
        <v>66.651092458354711</v>
      </c>
      <c r="K346" s="17">
        <f t="shared" si="18"/>
        <v>66.883038260109799</v>
      </c>
      <c r="L346" s="17">
        <f t="shared" si="18"/>
        <v>67.257583274366411</v>
      </c>
      <c r="M346" s="17">
        <f t="shared" si="18"/>
        <v>67.693412413984319</v>
      </c>
      <c r="N346" s="17">
        <f t="shared" si="18"/>
        <v>68.083326469488853</v>
      </c>
      <c r="O346" s="2">
        <v>71.023226139198542</v>
      </c>
    </row>
    <row r="347" spans="1:15" x14ac:dyDescent="0.2">
      <c r="A347" s="4" t="s">
        <v>267</v>
      </c>
      <c r="B347" s="24">
        <f t="shared" si="19"/>
        <v>1</v>
      </c>
      <c r="C347" s="10">
        <v>2</v>
      </c>
      <c r="D347" s="15">
        <v>590</v>
      </c>
      <c r="E347" s="22"/>
      <c r="F347" s="11">
        <v>0</v>
      </c>
      <c r="G347" s="11">
        <v>0</v>
      </c>
      <c r="H347" s="11">
        <f>VLOOKUP(A347,'[1]Public Lighting Charges'!$A$8:$L$689,12,FALSE)</f>
        <v>50.66300408809267</v>
      </c>
      <c r="I347" s="23">
        <f t="shared" si="20"/>
        <v>50.66300408809267</v>
      </c>
      <c r="J347" s="17">
        <f t="shared" si="18"/>
        <v>63.55420547830785</v>
      </c>
      <c r="K347" s="17">
        <f t="shared" si="18"/>
        <v>63.775374113372358</v>
      </c>
      <c r="L347" s="17">
        <f t="shared" si="18"/>
        <v>64.132516208407253</v>
      </c>
      <c r="M347" s="17">
        <f t="shared" si="18"/>
        <v>64.548094913437737</v>
      </c>
      <c r="N347" s="17">
        <f t="shared" si="18"/>
        <v>64.919891940139138</v>
      </c>
      <c r="O347" s="2">
        <v>68.554505201698532</v>
      </c>
    </row>
    <row r="348" spans="1:15" x14ac:dyDescent="0.2">
      <c r="A348" s="4" t="s">
        <v>558</v>
      </c>
      <c r="B348" s="24">
        <f t="shared" si="19"/>
        <v>1</v>
      </c>
      <c r="C348" s="10">
        <v>2</v>
      </c>
      <c r="D348" s="15">
        <v>610</v>
      </c>
      <c r="E348" s="22"/>
      <c r="F348" s="11">
        <v>0</v>
      </c>
      <c r="G348" s="11">
        <v>0</v>
      </c>
      <c r="H348" s="11">
        <f>VLOOKUP(A348,'[1]Public Lighting Charges'!$A$8:$L$689,12,FALSE)</f>
        <v>48.194283150592668</v>
      </c>
      <c r="I348" s="23">
        <f t="shared" si="20"/>
        <v>48.194283150592668</v>
      </c>
      <c r="J348" s="17">
        <f t="shared" si="18"/>
        <v>60.457318498260975</v>
      </c>
      <c r="K348" s="17">
        <f t="shared" si="18"/>
        <v>60.667709966634924</v>
      </c>
      <c r="L348" s="17">
        <f t="shared" si="18"/>
        <v>61.007449142448081</v>
      </c>
      <c r="M348" s="17">
        <f t="shared" si="18"/>
        <v>61.402777412891155</v>
      </c>
      <c r="N348" s="17">
        <f t="shared" si="18"/>
        <v>61.756457410789402</v>
      </c>
      <c r="O348" s="2">
        <v>66.085784264198537</v>
      </c>
    </row>
    <row r="349" spans="1:15" x14ac:dyDescent="0.2">
      <c r="A349" s="4" t="s">
        <v>253</v>
      </c>
      <c r="B349" s="24">
        <f t="shared" si="19"/>
        <v>1</v>
      </c>
      <c r="C349" s="10">
        <v>2</v>
      </c>
      <c r="D349" s="15">
        <v>650</v>
      </c>
      <c r="E349" s="22"/>
      <c r="F349" s="11">
        <v>0</v>
      </c>
      <c r="G349" s="11">
        <v>0</v>
      </c>
      <c r="H349" s="11">
        <f>VLOOKUP(A349,'[1]Public Lighting Charges'!$A$8:$L$689,12,FALSE)</f>
        <v>48.194283150592668</v>
      </c>
      <c r="I349" s="23">
        <f t="shared" si="20"/>
        <v>48.194283150592668</v>
      </c>
      <c r="J349" s="17">
        <f t="shared" si="18"/>
        <v>60.457318498260975</v>
      </c>
      <c r="K349" s="17">
        <f t="shared" si="18"/>
        <v>60.667709966634924</v>
      </c>
      <c r="L349" s="17">
        <f t="shared" si="18"/>
        <v>61.007449142448081</v>
      </c>
      <c r="M349" s="17">
        <f t="shared" si="18"/>
        <v>61.402777412891155</v>
      </c>
      <c r="N349" s="17">
        <f t="shared" si="18"/>
        <v>61.756457410789402</v>
      </c>
      <c r="O349" s="2">
        <v>66.085784264198537</v>
      </c>
    </row>
    <row r="350" spans="1:15" x14ac:dyDescent="0.2">
      <c r="A350" s="4" t="s">
        <v>286</v>
      </c>
      <c r="B350" s="24">
        <f t="shared" si="19"/>
        <v>1</v>
      </c>
      <c r="C350" s="10">
        <v>2</v>
      </c>
      <c r="D350" s="15">
        <v>1070</v>
      </c>
      <c r="E350" s="22"/>
      <c r="F350" s="11">
        <v>0</v>
      </c>
      <c r="G350" s="11">
        <v>0</v>
      </c>
      <c r="H350" s="11">
        <f>VLOOKUP(A350,'[1]Public Lighting Charges'!$A$8:$L$689,12,FALSE)</f>
        <v>59.004197150592667</v>
      </c>
      <c r="I350" s="23">
        <f t="shared" si="20"/>
        <v>59.004197150592667</v>
      </c>
      <c r="J350" s="17">
        <f t="shared" si="18"/>
        <v>74.017815115560964</v>
      </c>
      <c r="K350" s="17">
        <f t="shared" si="18"/>
        <v>74.27539711216312</v>
      </c>
      <c r="L350" s="17">
        <f t="shared" si="18"/>
        <v>74.691339335991245</v>
      </c>
      <c r="M350" s="17">
        <f t="shared" si="18"/>
        <v>75.175339214888481</v>
      </c>
      <c r="N350" s="17">
        <f t="shared" si="18"/>
        <v>75.608349168766225</v>
      </c>
      <c r="O350" s="2">
        <v>76.895698264198543</v>
      </c>
    </row>
    <row r="351" spans="1:15" x14ac:dyDescent="0.2">
      <c r="A351" s="4" t="s">
        <v>561</v>
      </c>
      <c r="B351" s="24">
        <f t="shared" si="19"/>
        <v>1</v>
      </c>
      <c r="C351" s="10">
        <v>2</v>
      </c>
      <c r="D351" s="15">
        <v>1120</v>
      </c>
      <c r="E351" s="22"/>
      <c r="F351" s="11">
        <v>0</v>
      </c>
      <c r="G351" s="11">
        <v>0</v>
      </c>
      <c r="H351" s="11">
        <f>VLOOKUP(A351,'[1]Public Lighting Charges'!$A$8:$L$689,12,FALSE)</f>
        <v>58.06916690059267</v>
      </c>
      <c r="I351" s="23">
        <f t="shared" si="20"/>
        <v>58.06916690059267</v>
      </c>
      <c r="J351" s="17">
        <f t="shared" si="18"/>
        <v>72.844866418448476</v>
      </c>
      <c r="K351" s="17">
        <f t="shared" si="18"/>
        <v>73.098366553584668</v>
      </c>
      <c r="L351" s="17">
        <f t="shared" si="18"/>
        <v>73.507717406284755</v>
      </c>
      <c r="M351" s="17">
        <f t="shared" si="18"/>
        <v>73.984047415077484</v>
      </c>
      <c r="N351" s="17">
        <f t="shared" si="18"/>
        <v>74.410195528188325</v>
      </c>
      <c r="O351" s="2">
        <v>75.960668014198532</v>
      </c>
    </row>
    <row r="352" spans="1:15" x14ac:dyDescent="0.2">
      <c r="A352" s="4" t="s">
        <v>290</v>
      </c>
      <c r="B352" s="24">
        <f t="shared" si="19"/>
        <v>1</v>
      </c>
      <c r="C352" s="10">
        <v>2</v>
      </c>
      <c r="D352" s="15">
        <v>1160</v>
      </c>
      <c r="E352" s="22"/>
      <c r="F352" s="11">
        <v>0</v>
      </c>
      <c r="G352" s="11">
        <v>0</v>
      </c>
      <c r="H352" s="11">
        <f>VLOOKUP(A352,'[1]Public Lighting Charges'!$A$8:$L$689,12,FALSE)</f>
        <v>53.599240150592671</v>
      </c>
      <c r="I352" s="23">
        <f t="shared" si="20"/>
        <v>53.599240150592671</v>
      </c>
      <c r="J352" s="17">
        <f t="shared" si="18"/>
        <v>67.237566806910976</v>
      </c>
      <c r="K352" s="17">
        <f t="shared" si="18"/>
        <v>67.471553539399039</v>
      </c>
      <c r="L352" s="17">
        <f t="shared" si="18"/>
        <v>67.849394239219677</v>
      </c>
      <c r="M352" s="17">
        <f t="shared" si="18"/>
        <v>68.289058313889825</v>
      </c>
      <c r="N352" s="17">
        <f t="shared" si="18"/>
        <v>68.682403289777824</v>
      </c>
      <c r="O352" s="2">
        <v>71.490741264198533</v>
      </c>
    </row>
    <row r="353" spans="1:15" x14ac:dyDescent="0.2">
      <c r="A353" s="4" t="s">
        <v>564</v>
      </c>
      <c r="B353" s="24">
        <f t="shared" si="19"/>
        <v>1</v>
      </c>
      <c r="C353" s="10">
        <v>2</v>
      </c>
      <c r="D353" s="15">
        <v>60</v>
      </c>
      <c r="E353" s="22"/>
      <c r="F353" s="11">
        <v>0</v>
      </c>
      <c r="G353" s="11">
        <v>0</v>
      </c>
      <c r="H353" s="11">
        <f>VLOOKUP(A353,'[1]Public Lighting Charges'!$A$8:$L$689,12,FALSE)</f>
        <v>48.370721874592661</v>
      </c>
      <c r="I353" s="23">
        <f t="shared" si="20"/>
        <v>48.370721874592661</v>
      </c>
      <c r="J353" s="17">
        <f t="shared" si="18"/>
        <v>60.678652055582766</v>
      </c>
      <c r="K353" s="17">
        <f t="shared" si="18"/>
        <v>60.889813764736196</v>
      </c>
      <c r="L353" s="17">
        <f t="shared" si="18"/>
        <v>61.230796721818727</v>
      </c>
      <c r="M353" s="17">
        <f t="shared" si="18"/>
        <v>61.627572284576118</v>
      </c>
      <c r="N353" s="17">
        <f t="shared" si="18"/>
        <v>61.982547100935271</v>
      </c>
      <c r="O353" s="2">
        <v>66.328808655598522</v>
      </c>
    </row>
    <row r="354" spans="1:15" x14ac:dyDescent="0.2">
      <c r="A354" s="4" t="s">
        <v>566</v>
      </c>
      <c r="B354" s="24">
        <f t="shared" si="19"/>
        <v>1</v>
      </c>
      <c r="C354" s="10">
        <v>2</v>
      </c>
      <c r="D354" s="15">
        <v>320</v>
      </c>
      <c r="E354" s="22"/>
      <c r="F354" s="11">
        <v>0</v>
      </c>
      <c r="G354" s="11">
        <v>0</v>
      </c>
      <c r="H354" s="11">
        <f>VLOOKUP(A354,'[1]Public Lighting Charges'!$A$8:$L$689,12,FALSE)</f>
        <v>58.245605624592663</v>
      </c>
      <c r="I354" s="23">
        <f t="shared" si="20"/>
        <v>58.245605624592663</v>
      </c>
      <c r="J354" s="17">
        <f t="shared" si="18"/>
        <v>73.066199975770274</v>
      </c>
      <c r="K354" s="17">
        <f t="shared" si="18"/>
        <v>73.320470351685955</v>
      </c>
      <c r="L354" s="17">
        <f t="shared" si="18"/>
        <v>73.731064985655408</v>
      </c>
      <c r="M354" s="17">
        <f t="shared" si="18"/>
        <v>74.208842286762462</v>
      </c>
      <c r="N354" s="17">
        <f t="shared" si="18"/>
        <v>74.636285218334208</v>
      </c>
      <c r="O354" s="2">
        <v>76.203692405598517</v>
      </c>
    </row>
    <row r="355" spans="1:15" x14ac:dyDescent="0.2">
      <c r="A355" s="4" t="s">
        <v>259</v>
      </c>
      <c r="B355" s="24">
        <f t="shared" si="19"/>
        <v>1</v>
      </c>
      <c r="C355" s="10">
        <v>2</v>
      </c>
      <c r="D355" s="15">
        <v>390</v>
      </c>
      <c r="E355" s="22"/>
      <c r="F355" s="11">
        <v>0</v>
      </c>
      <c r="G355" s="11">
        <v>0</v>
      </c>
      <c r="H355" s="11">
        <f>VLOOKUP(A355,'[1]Public Lighting Charges'!$A$8:$L$689,12,FALSE)</f>
        <v>53.308163749592659</v>
      </c>
      <c r="I355" s="23">
        <f t="shared" si="20"/>
        <v>53.308163749592659</v>
      </c>
      <c r="J355" s="17">
        <f t="shared" si="18"/>
        <v>66.87242601567651</v>
      </c>
      <c r="K355" s="17">
        <f t="shared" si="18"/>
        <v>67.105142058211058</v>
      </c>
      <c r="L355" s="17">
        <f t="shared" si="18"/>
        <v>67.48093085373705</v>
      </c>
      <c r="M355" s="17">
        <f t="shared" si="18"/>
        <v>67.918207285669268</v>
      </c>
      <c r="N355" s="17">
        <f t="shared" si="18"/>
        <v>68.309416159634722</v>
      </c>
      <c r="O355" s="2">
        <v>71.266250530598526</v>
      </c>
    </row>
    <row r="356" spans="1:15" x14ac:dyDescent="0.2">
      <c r="A356" s="4" t="s">
        <v>260</v>
      </c>
      <c r="B356" s="24">
        <f t="shared" si="19"/>
        <v>1</v>
      </c>
      <c r="C356" s="10">
        <v>2</v>
      </c>
      <c r="D356" s="15">
        <v>470</v>
      </c>
      <c r="E356" s="22"/>
      <c r="F356" s="11">
        <v>0</v>
      </c>
      <c r="G356" s="11">
        <v>0</v>
      </c>
      <c r="H356" s="11">
        <f>VLOOKUP(A356,'[1]Public Lighting Charges'!$A$8:$L$689,12,FALSE)</f>
        <v>50.839442812092663</v>
      </c>
      <c r="I356" s="23">
        <f t="shared" si="20"/>
        <v>50.839442812092663</v>
      </c>
      <c r="J356" s="17">
        <f t="shared" si="18"/>
        <v>63.775539035629642</v>
      </c>
      <c r="K356" s="17">
        <f t="shared" si="18"/>
        <v>63.997477911473638</v>
      </c>
      <c r="L356" s="17">
        <f t="shared" si="18"/>
        <v>64.355863787777892</v>
      </c>
      <c r="M356" s="17">
        <f t="shared" si="18"/>
        <v>64.7728897851227</v>
      </c>
      <c r="N356" s="17">
        <f t="shared" si="18"/>
        <v>65.145981630285007</v>
      </c>
      <c r="O356" s="2">
        <v>68.797529593098517</v>
      </c>
    </row>
    <row r="357" spans="1:15" x14ac:dyDescent="0.2">
      <c r="A357" s="4" t="s">
        <v>568</v>
      </c>
      <c r="B357" s="24">
        <f t="shared" si="19"/>
        <v>1</v>
      </c>
      <c r="C357" s="10">
        <v>2</v>
      </c>
      <c r="D357" s="15">
        <v>620</v>
      </c>
      <c r="E357" s="22"/>
      <c r="F357" s="11">
        <v>0</v>
      </c>
      <c r="G357" s="11">
        <v>0</v>
      </c>
      <c r="H357" s="11">
        <f>VLOOKUP(A357,'[1]Public Lighting Charges'!$A$8:$L$689,12,FALSE)</f>
        <v>48.370721874592661</v>
      </c>
      <c r="I357" s="23">
        <f t="shared" si="20"/>
        <v>48.370721874592661</v>
      </c>
      <c r="J357" s="17">
        <f t="shared" si="18"/>
        <v>60.678652055582766</v>
      </c>
      <c r="K357" s="17">
        <f t="shared" si="18"/>
        <v>60.889813764736196</v>
      </c>
      <c r="L357" s="17">
        <f t="shared" si="18"/>
        <v>61.230796721818727</v>
      </c>
      <c r="M357" s="17">
        <f t="shared" si="18"/>
        <v>61.627572284576118</v>
      </c>
      <c r="N357" s="17">
        <f t="shared" si="18"/>
        <v>61.982547100935271</v>
      </c>
      <c r="O357" s="2">
        <v>66.328808655598522</v>
      </c>
    </row>
    <row r="358" spans="1:15" x14ac:dyDescent="0.2">
      <c r="A358" s="4" t="s">
        <v>284</v>
      </c>
      <c r="B358" s="24">
        <f t="shared" si="19"/>
        <v>1</v>
      </c>
      <c r="C358" s="10">
        <v>2</v>
      </c>
      <c r="D358" s="15">
        <v>660</v>
      </c>
      <c r="E358" s="22"/>
      <c r="F358" s="11">
        <v>0</v>
      </c>
      <c r="G358" s="11">
        <v>0</v>
      </c>
      <c r="H358" s="11">
        <f>VLOOKUP(A358,'[1]Public Lighting Charges'!$A$8:$L$689,12,FALSE)</f>
        <v>48.370721874592661</v>
      </c>
      <c r="I358" s="23">
        <f t="shared" si="20"/>
        <v>48.370721874592661</v>
      </c>
      <c r="J358" s="17">
        <f t="shared" si="18"/>
        <v>60.678652055582766</v>
      </c>
      <c r="K358" s="17">
        <f t="shared" si="18"/>
        <v>60.889813764736196</v>
      </c>
      <c r="L358" s="17">
        <f t="shared" si="18"/>
        <v>61.230796721818727</v>
      </c>
      <c r="M358" s="17">
        <f t="shared" si="18"/>
        <v>61.627572284576118</v>
      </c>
      <c r="N358" s="17">
        <f t="shared" si="18"/>
        <v>61.982547100935271</v>
      </c>
      <c r="O358" s="2">
        <v>66.328808655598522</v>
      </c>
    </row>
    <row r="359" spans="1:15" x14ac:dyDescent="0.2">
      <c r="A359" s="4" t="s">
        <v>248</v>
      </c>
      <c r="B359" s="24">
        <f t="shared" si="19"/>
        <v>1</v>
      </c>
      <c r="C359" s="10">
        <v>2</v>
      </c>
      <c r="D359" s="15">
        <v>1080</v>
      </c>
      <c r="E359" s="22"/>
      <c r="F359" s="11">
        <v>0</v>
      </c>
      <c r="G359" s="11">
        <v>0</v>
      </c>
      <c r="H359" s="11">
        <f>VLOOKUP(A359,'[1]Public Lighting Charges'!$A$8:$L$689,12,FALSE)</f>
        <v>48.370721874592661</v>
      </c>
      <c r="I359" s="23">
        <f t="shared" si="20"/>
        <v>48.370721874592661</v>
      </c>
      <c r="J359" s="17">
        <f t="shared" si="18"/>
        <v>60.678652055582766</v>
      </c>
      <c r="K359" s="17">
        <f t="shared" si="18"/>
        <v>60.889813764736196</v>
      </c>
      <c r="L359" s="17">
        <f t="shared" si="18"/>
        <v>61.230796721818727</v>
      </c>
      <c r="M359" s="17">
        <f t="shared" si="18"/>
        <v>61.627572284576118</v>
      </c>
      <c r="N359" s="17">
        <f t="shared" si="18"/>
        <v>61.982547100935271</v>
      </c>
      <c r="O359" s="2">
        <v>66.328808655598522</v>
      </c>
    </row>
    <row r="360" spans="1:15" x14ac:dyDescent="0.2">
      <c r="A360" s="4" t="s">
        <v>571</v>
      </c>
      <c r="B360" s="24">
        <f t="shared" si="19"/>
        <v>1</v>
      </c>
      <c r="C360" s="10">
        <v>2</v>
      </c>
      <c r="D360" s="15">
        <v>1170</v>
      </c>
      <c r="E360" s="22"/>
      <c r="F360" s="11">
        <v>0</v>
      </c>
      <c r="G360" s="11">
        <v>0</v>
      </c>
      <c r="H360" s="11">
        <f>VLOOKUP(A360,'[1]Public Lighting Charges'!$A$8:$L$689,12,FALSE)</f>
        <v>58.245605624592663</v>
      </c>
      <c r="I360" s="23">
        <f t="shared" si="20"/>
        <v>58.245605624592663</v>
      </c>
      <c r="J360" s="17">
        <f t="shared" si="18"/>
        <v>73.066199975770274</v>
      </c>
      <c r="K360" s="17">
        <f t="shared" si="18"/>
        <v>73.320470351685955</v>
      </c>
      <c r="L360" s="17">
        <f t="shared" si="18"/>
        <v>73.731064985655408</v>
      </c>
      <c r="M360" s="17">
        <f t="shared" si="18"/>
        <v>74.208842286762462</v>
      </c>
      <c r="N360" s="17">
        <f t="shared" si="18"/>
        <v>74.636285218334208</v>
      </c>
      <c r="O360" s="2">
        <v>76.203692405598517</v>
      </c>
    </row>
    <row r="361" spans="1:15" x14ac:dyDescent="0.2">
      <c r="A361" s="4" t="s">
        <v>572</v>
      </c>
      <c r="B361" s="24">
        <f t="shared" si="19"/>
        <v>1</v>
      </c>
      <c r="C361" s="10">
        <v>2</v>
      </c>
      <c r="D361" s="15">
        <v>120</v>
      </c>
      <c r="E361" s="22"/>
      <c r="F361" s="11">
        <v>0</v>
      </c>
      <c r="G361" s="11">
        <v>0</v>
      </c>
      <c r="H361" s="11">
        <f>VLOOKUP(A361,'[1]Public Lighting Charges'!$A$8:$L$689,12,FALSE)</f>
        <v>51.59212641059267</v>
      </c>
      <c r="I361" s="23">
        <f t="shared" si="20"/>
        <v>51.59212641059267</v>
      </c>
      <c r="J361" s="17">
        <f t="shared" si="18"/>
        <v>64.719742975767971</v>
      </c>
      <c r="K361" s="17">
        <f t="shared" si="18"/>
        <v>64.944967681323647</v>
      </c>
      <c r="L361" s="17">
        <f t="shared" si="18"/>
        <v>65.308659500339061</v>
      </c>
      <c r="M361" s="17">
        <f t="shared" si="18"/>
        <v>65.731859613901264</v>
      </c>
      <c r="N361" s="17">
        <f t="shared" si="18"/>
        <v>66.110475125277333</v>
      </c>
      <c r="O361" s="2">
        <v>70.700019575198525</v>
      </c>
    </row>
    <row r="362" spans="1:15" x14ac:dyDescent="0.2">
      <c r="A362" s="4" t="s">
        <v>574</v>
      </c>
      <c r="B362" s="24">
        <f t="shared" si="19"/>
        <v>1</v>
      </c>
      <c r="C362" s="10">
        <v>2</v>
      </c>
      <c r="D362" s="15">
        <v>10</v>
      </c>
      <c r="E362" s="22"/>
      <c r="F362" s="11">
        <v>0</v>
      </c>
      <c r="G362" s="11">
        <v>0</v>
      </c>
      <c r="H362" s="11">
        <f>VLOOKUP(A362,'[1]Public Lighting Charges'!$A$8:$L$689,12,FALSE)</f>
        <v>31.01259052022252</v>
      </c>
      <c r="I362" s="23">
        <f t="shared" si="20"/>
        <v>31.01259052022252</v>
      </c>
      <c r="J362" s="17">
        <f t="shared" si="18"/>
        <v>38.903744178093142</v>
      </c>
      <c r="K362" s="17">
        <f t="shared" si="18"/>
        <v>39.039129207832907</v>
      </c>
      <c r="L362" s="17">
        <f t="shared" si="18"/>
        <v>39.257748331396776</v>
      </c>
      <c r="M362" s="17">
        <f t="shared" si="18"/>
        <v>39.512138540584232</v>
      </c>
      <c r="N362" s="17">
        <f t="shared" si="18"/>
        <v>39.739728458577993</v>
      </c>
      <c r="O362" s="2">
        <v>39.461862447856724</v>
      </c>
    </row>
    <row r="363" spans="1:15" x14ac:dyDescent="0.2">
      <c r="A363" s="4" t="s">
        <v>243</v>
      </c>
      <c r="B363" s="24">
        <f t="shared" si="19"/>
        <v>1</v>
      </c>
      <c r="C363" s="10">
        <v>2</v>
      </c>
      <c r="D363" s="15">
        <v>810</v>
      </c>
      <c r="E363" s="22"/>
      <c r="F363" s="11">
        <v>0</v>
      </c>
      <c r="G363" s="11">
        <v>0</v>
      </c>
      <c r="H363" s="11">
        <f>VLOOKUP(A363,'[1]Public Lighting Charges'!$A$8:$L$689,12,FALSE)</f>
        <v>41.822504520222523</v>
      </c>
      <c r="I363" s="23">
        <f t="shared" si="20"/>
        <v>41.822504520222523</v>
      </c>
      <c r="J363" s="17">
        <f t="shared" si="18"/>
        <v>52.464240795393145</v>
      </c>
      <c r="K363" s="17">
        <f t="shared" si="18"/>
        <v>52.646816353361118</v>
      </c>
      <c r="L363" s="17">
        <f t="shared" si="18"/>
        <v>52.941638524939947</v>
      </c>
      <c r="M363" s="17">
        <f t="shared" si="18"/>
        <v>53.284700342581566</v>
      </c>
      <c r="N363" s="17">
        <f t="shared" si="18"/>
        <v>53.591620216554823</v>
      </c>
      <c r="O363" s="2">
        <v>50.271776447856723</v>
      </c>
    </row>
    <row r="364" spans="1:15" x14ac:dyDescent="0.2">
      <c r="A364" s="4" t="s">
        <v>576</v>
      </c>
      <c r="B364" s="24">
        <f t="shared" si="19"/>
        <v>1</v>
      </c>
      <c r="C364" s="10">
        <v>2</v>
      </c>
      <c r="D364" s="15">
        <v>990</v>
      </c>
      <c r="E364" s="22"/>
      <c r="F364" s="11">
        <v>0</v>
      </c>
      <c r="G364" s="11">
        <v>0</v>
      </c>
      <c r="H364" s="11">
        <f>VLOOKUP(A364,'[1]Public Lighting Charges'!$A$8:$L$689,12,FALSE)</f>
        <v>40.887474270222519</v>
      </c>
      <c r="I364" s="23">
        <f t="shared" si="20"/>
        <v>40.887474270222519</v>
      </c>
      <c r="J364" s="17">
        <f t="shared" si="18"/>
        <v>51.291292098280643</v>
      </c>
      <c r="K364" s="17">
        <f t="shared" si="18"/>
        <v>51.469785794782659</v>
      </c>
      <c r="L364" s="17">
        <f t="shared" si="18"/>
        <v>51.75801659523345</v>
      </c>
      <c r="M364" s="17">
        <f t="shared" si="18"/>
        <v>52.093408542770568</v>
      </c>
      <c r="N364" s="17">
        <f t="shared" si="18"/>
        <v>52.393466575976916</v>
      </c>
      <c r="O364" s="2">
        <v>49.336746197856726</v>
      </c>
    </row>
    <row r="365" spans="1:15" x14ac:dyDescent="0.2">
      <c r="A365" s="4" t="s">
        <v>295</v>
      </c>
      <c r="B365" s="24">
        <f t="shared" si="19"/>
        <v>1</v>
      </c>
      <c r="C365" s="10">
        <v>2</v>
      </c>
      <c r="D365" s="15">
        <v>1000</v>
      </c>
      <c r="E365" s="22"/>
      <c r="F365" s="11">
        <v>0</v>
      </c>
      <c r="G365" s="11">
        <v>0</v>
      </c>
      <c r="H365" s="11">
        <f>VLOOKUP(A365,'[1]Public Lighting Charges'!$A$8:$L$689,12,FALSE)</f>
        <v>35.950032395222522</v>
      </c>
      <c r="I365" s="23">
        <f t="shared" si="20"/>
        <v>35.950032395222522</v>
      </c>
      <c r="J365" s="17">
        <f t="shared" si="18"/>
        <v>45.097518138186899</v>
      </c>
      <c r="K365" s="17">
        <f t="shared" si="18"/>
        <v>45.25445750130779</v>
      </c>
      <c r="L365" s="17">
        <f t="shared" si="18"/>
        <v>45.507882463315113</v>
      </c>
      <c r="M365" s="17">
        <f t="shared" si="18"/>
        <v>45.802773541677404</v>
      </c>
      <c r="N365" s="17">
        <f t="shared" si="18"/>
        <v>46.066597517277458</v>
      </c>
      <c r="O365" s="2">
        <v>44.399304322856722</v>
      </c>
    </row>
    <row r="366" spans="1:15" x14ac:dyDescent="0.2">
      <c r="A366" s="4" t="s">
        <v>578</v>
      </c>
      <c r="B366" s="24">
        <f t="shared" si="19"/>
        <v>1</v>
      </c>
      <c r="C366" s="10">
        <v>2</v>
      </c>
      <c r="D366" s="15">
        <v>10</v>
      </c>
      <c r="E366" s="22"/>
      <c r="F366" s="11">
        <v>0</v>
      </c>
      <c r="G366" s="11">
        <v>0</v>
      </c>
      <c r="H366" s="11">
        <f>VLOOKUP(A366,'[1]Public Lighting Charges'!$A$8:$L$689,12,FALSE)</f>
        <v>29.37246380822252</v>
      </c>
      <c r="I366" s="23">
        <f t="shared" si="20"/>
        <v>29.37246380822252</v>
      </c>
      <c r="J366" s="17">
        <f t="shared" si="18"/>
        <v>36.846287224224739</v>
      </c>
      <c r="K366" s="17">
        <f t="shared" si="18"/>
        <v>36.974512303765039</v>
      </c>
      <c r="L366" s="17">
        <f t="shared" si="18"/>
        <v>37.181569572666127</v>
      </c>
      <c r="M366" s="17">
        <f t="shared" si="18"/>
        <v>37.42250614349701</v>
      </c>
      <c r="N366" s="17">
        <f t="shared" si="18"/>
        <v>37.638059778883544</v>
      </c>
      <c r="O366" s="2">
        <v>37.318005229696723</v>
      </c>
    </row>
    <row r="367" spans="1:15" x14ac:dyDescent="0.2">
      <c r="A367" s="4" t="s">
        <v>581</v>
      </c>
      <c r="B367" s="24">
        <f t="shared" si="19"/>
        <v>1</v>
      </c>
      <c r="C367" s="10">
        <v>2</v>
      </c>
      <c r="D367" s="15">
        <v>740</v>
      </c>
      <c r="E367" s="22"/>
      <c r="F367" s="11">
        <v>0</v>
      </c>
      <c r="G367" s="11">
        <v>0</v>
      </c>
      <c r="H367" s="11">
        <f>VLOOKUP(A367,'[1]Public Lighting Charges'!$A$8:$L$689,12,FALSE)</f>
        <v>29.37246380822252</v>
      </c>
      <c r="I367" s="23">
        <f t="shared" si="20"/>
        <v>29.37246380822252</v>
      </c>
      <c r="J367" s="17">
        <f t="shared" si="18"/>
        <v>36.846287224224739</v>
      </c>
      <c r="K367" s="17">
        <f t="shared" si="18"/>
        <v>36.974512303765039</v>
      </c>
      <c r="L367" s="17">
        <f t="shared" si="18"/>
        <v>37.181569572666127</v>
      </c>
      <c r="M367" s="17">
        <f t="shared" si="18"/>
        <v>37.42250614349701</v>
      </c>
      <c r="N367" s="17">
        <f t="shared" si="18"/>
        <v>37.638059778883544</v>
      </c>
      <c r="O367" s="2">
        <v>37.318005229696723</v>
      </c>
    </row>
    <row r="368" spans="1:15" x14ac:dyDescent="0.2">
      <c r="A368" s="4" t="s">
        <v>583</v>
      </c>
      <c r="B368" s="24">
        <f t="shared" si="19"/>
        <v>1</v>
      </c>
      <c r="C368" s="10">
        <v>2</v>
      </c>
      <c r="D368" s="15">
        <v>810</v>
      </c>
      <c r="E368" s="22"/>
      <c r="F368" s="11">
        <v>0</v>
      </c>
      <c r="G368" s="11">
        <v>0</v>
      </c>
      <c r="H368" s="11">
        <f>VLOOKUP(A368,'[1]Public Lighting Charges'!$A$8:$L$689,12,FALSE)</f>
        <v>40.182377808222519</v>
      </c>
      <c r="I368" s="23">
        <f t="shared" si="20"/>
        <v>40.182377808222519</v>
      </c>
      <c r="J368" s="17">
        <f t="shared" si="18"/>
        <v>50.406783841524742</v>
      </c>
      <c r="K368" s="17">
        <f t="shared" si="18"/>
        <v>50.582199449293249</v>
      </c>
      <c r="L368" s="17">
        <f t="shared" si="18"/>
        <v>50.865459766209298</v>
      </c>
      <c r="M368" s="17">
        <f t="shared" si="18"/>
        <v>51.195067945494337</v>
      </c>
      <c r="N368" s="17">
        <f t="shared" si="18"/>
        <v>51.489951536860382</v>
      </c>
      <c r="O368" s="2">
        <v>48.127919229696722</v>
      </c>
    </row>
    <row r="369" spans="1:15" x14ac:dyDescent="0.2">
      <c r="A369" s="4" t="s">
        <v>273</v>
      </c>
      <c r="B369" s="24">
        <f t="shared" si="19"/>
        <v>1</v>
      </c>
      <c r="C369" s="10">
        <v>2</v>
      </c>
      <c r="D369" s="15">
        <v>820</v>
      </c>
      <c r="E369" s="22"/>
      <c r="F369" s="11">
        <v>0</v>
      </c>
      <c r="G369" s="11">
        <v>0</v>
      </c>
      <c r="H369" s="11">
        <f>VLOOKUP(A369,'[1]Public Lighting Charges'!$A$8:$L$689,12,FALSE)</f>
        <v>29.37246380822252</v>
      </c>
      <c r="I369" s="23">
        <f t="shared" si="20"/>
        <v>29.37246380822252</v>
      </c>
      <c r="J369" s="17">
        <f t="shared" si="18"/>
        <v>36.846287224224739</v>
      </c>
      <c r="K369" s="17">
        <f t="shared" si="18"/>
        <v>36.974512303765039</v>
      </c>
      <c r="L369" s="17">
        <f t="shared" si="18"/>
        <v>37.181569572666127</v>
      </c>
      <c r="M369" s="17">
        <f t="shared" si="18"/>
        <v>37.42250614349701</v>
      </c>
      <c r="N369" s="17">
        <f t="shared" si="18"/>
        <v>37.638059778883544</v>
      </c>
      <c r="O369" s="2">
        <v>37.318005229696723</v>
      </c>
    </row>
    <row r="370" spans="1:15" x14ac:dyDescent="0.2">
      <c r="A370" s="4" t="s">
        <v>586</v>
      </c>
      <c r="B370" s="24">
        <f t="shared" si="19"/>
        <v>1</v>
      </c>
      <c r="C370" s="10">
        <v>2</v>
      </c>
      <c r="D370" s="15">
        <v>990</v>
      </c>
      <c r="E370" s="22"/>
      <c r="F370" s="11">
        <v>0</v>
      </c>
      <c r="G370" s="11">
        <v>0</v>
      </c>
      <c r="H370" s="11">
        <f>VLOOKUP(A370,'[1]Public Lighting Charges'!$A$8:$L$689,12,FALSE)</f>
        <v>39.247347558222522</v>
      </c>
      <c r="I370" s="23">
        <f t="shared" si="20"/>
        <v>39.247347558222522</v>
      </c>
      <c r="J370" s="17">
        <f t="shared" si="18"/>
        <v>49.23383514441224</v>
      </c>
      <c r="K370" s="17">
        <f t="shared" si="18"/>
        <v>49.405168890714798</v>
      </c>
      <c r="L370" s="17">
        <f t="shared" si="18"/>
        <v>49.681837836502801</v>
      </c>
      <c r="M370" s="17">
        <f t="shared" si="18"/>
        <v>50.003776145683346</v>
      </c>
      <c r="N370" s="17">
        <f t="shared" si="18"/>
        <v>50.291797896282482</v>
      </c>
      <c r="O370" s="2">
        <v>47.192888979696725</v>
      </c>
    </row>
    <row r="371" spans="1:15" x14ac:dyDescent="0.2">
      <c r="A371" s="4" t="s">
        <v>589</v>
      </c>
      <c r="B371" s="24">
        <f t="shared" si="19"/>
        <v>1</v>
      </c>
      <c r="C371" s="10">
        <v>2</v>
      </c>
      <c r="D371" s="15">
        <v>1000</v>
      </c>
      <c r="E371" s="22"/>
      <c r="F371" s="11">
        <v>0</v>
      </c>
      <c r="G371" s="11">
        <v>0</v>
      </c>
      <c r="H371" s="11">
        <f>VLOOKUP(A371,'[1]Public Lighting Charges'!$A$8:$L$689,12,FALSE)</f>
        <v>34.309905683222517</v>
      </c>
      <c r="I371" s="23">
        <f t="shared" si="20"/>
        <v>34.309905683222517</v>
      </c>
      <c r="J371" s="17">
        <f t="shared" si="18"/>
        <v>43.040061184318489</v>
      </c>
      <c r="K371" s="17">
        <f t="shared" si="18"/>
        <v>43.189840597239922</v>
      </c>
      <c r="L371" s="17">
        <f t="shared" si="18"/>
        <v>43.431703704584464</v>
      </c>
      <c r="M371" s="17">
        <f t="shared" si="18"/>
        <v>43.713141144590182</v>
      </c>
      <c r="N371" s="17">
        <f t="shared" si="18"/>
        <v>43.96492883758301</v>
      </c>
      <c r="O371" s="2">
        <v>42.255447104696721</v>
      </c>
    </row>
    <row r="372" spans="1:15" x14ac:dyDescent="0.2">
      <c r="A372" s="4" t="s">
        <v>591</v>
      </c>
      <c r="B372" s="24">
        <f t="shared" si="19"/>
        <v>1</v>
      </c>
      <c r="C372" s="10">
        <v>2</v>
      </c>
      <c r="D372" s="15">
        <v>1260</v>
      </c>
      <c r="E372" s="22"/>
      <c r="F372" s="11">
        <v>0</v>
      </c>
      <c r="G372" s="11">
        <v>0</v>
      </c>
      <c r="H372" s="11">
        <f>VLOOKUP(A372,'[1]Public Lighting Charges'!$A$8:$L$689,12,FALSE)</f>
        <v>34.777420808222523</v>
      </c>
      <c r="I372" s="23">
        <f t="shared" si="20"/>
        <v>34.777420808222523</v>
      </c>
      <c r="J372" s="17">
        <f t="shared" si="18"/>
        <v>43.626535532874748</v>
      </c>
      <c r="K372" s="17">
        <f t="shared" si="18"/>
        <v>43.778355876529155</v>
      </c>
      <c r="L372" s="17">
        <f t="shared" si="18"/>
        <v>44.023514669437716</v>
      </c>
      <c r="M372" s="17">
        <f t="shared" si="18"/>
        <v>44.308787044495681</v>
      </c>
      <c r="N372" s="17">
        <f t="shared" si="18"/>
        <v>44.564005657871974</v>
      </c>
      <c r="O372" s="2">
        <v>42.722962229696726</v>
      </c>
    </row>
    <row r="373" spans="1:15" x14ac:dyDescent="0.2">
      <c r="A373" s="4" t="s">
        <v>289</v>
      </c>
      <c r="B373" s="24">
        <f t="shared" si="19"/>
        <v>1</v>
      </c>
      <c r="C373" s="10">
        <v>2</v>
      </c>
      <c r="D373" s="15">
        <v>1460</v>
      </c>
      <c r="E373" s="22"/>
      <c r="F373" s="11">
        <v>0</v>
      </c>
      <c r="G373" s="11">
        <v>0</v>
      </c>
      <c r="H373" s="11">
        <f>VLOOKUP(A373,'[1]Public Lighting Charges'!$A$8:$L$689,12,FALSE)</f>
        <v>32.66409172488919</v>
      </c>
      <c r="I373" s="23">
        <f t="shared" si="20"/>
        <v>32.66409172488919</v>
      </c>
      <c r="J373" s="17">
        <f t="shared" si="18"/>
        <v>40.975469864287248</v>
      </c>
      <c r="K373" s="17">
        <f t="shared" si="18"/>
        <v>41.11806449941497</v>
      </c>
      <c r="L373" s="17">
        <f t="shared" si="18"/>
        <v>41.348325660611692</v>
      </c>
      <c r="M373" s="17">
        <f t="shared" si="18"/>
        <v>41.616262810892465</v>
      </c>
      <c r="N373" s="17">
        <f t="shared" si="18"/>
        <v>41.8559724846832</v>
      </c>
      <c r="O373" s="2">
        <v>40.609633146363393</v>
      </c>
    </row>
    <row r="374" spans="1:15" x14ac:dyDescent="0.2">
      <c r="A374" s="4" t="s">
        <v>593</v>
      </c>
      <c r="B374" s="24">
        <f t="shared" si="19"/>
        <v>1</v>
      </c>
      <c r="C374" s="10">
        <v>2</v>
      </c>
      <c r="D374" s="15">
        <v>10</v>
      </c>
      <c r="E374" s="22"/>
      <c r="F374" s="11">
        <v>0</v>
      </c>
      <c r="G374" s="11">
        <v>0</v>
      </c>
      <c r="H374" s="11">
        <f>VLOOKUP(A374,'[1]Public Lighting Charges'!$A$8:$L$689,12,FALSE)</f>
        <v>29.573869220466449</v>
      </c>
      <c r="I374" s="23">
        <f t="shared" si="20"/>
        <v>29.573869220466449</v>
      </c>
      <c r="J374" s="17">
        <f t="shared" si="18"/>
        <v>37.098940243614138</v>
      </c>
      <c r="K374" s="17">
        <f t="shared" si="18"/>
        <v>37.228044555661917</v>
      </c>
      <c r="L374" s="17">
        <f t="shared" si="18"/>
        <v>37.436521605173631</v>
      </c>
      <c r="M374" s="17">
        <f t="shared" si="18"/>
        <v>37.679110265175161</v>
      </c>
      <c r="N374" s="17">
        <f t="shared" si="18"/>
        <v>37.896141940302563</v>
      </c>
      <c r="O374" s="2">
        <v>37.497752685479952</v>
      </c>
    </row>
    <row r="375" spans="1:15" x14ac:dyDescent="0.2">
      <c r="A375" s="4" t="s">
        <v>288</v>
      </c>
      <c r="B375" s="24">
        <f t="shared" si="19"/>
        <v>1</v>
      </c>
      <c r="C375" s="10">
        <v>2</v>
      </c>
      <c r="D375" s="15">
        <v>740</v>
      </c>
      <c r="E375" s="22"/>
      <c r="F375" s="11">
        <v>0</v>
      </c>
      <c r="G375" s="11">
        <v>0</v>
      </c>
      <c r="H375" s="11">
        <f>VLOOKUP(A375,'[1]Public Lighting Charges'!$A$8:$L$689,12,FALSE)</f>
        <v>29.573869220466449</v>
      </c>
      <c r="I375" s="23">
        <f t="shared" si="20"/>
        <v>29.573869220466449</v>
      </c>
      <c r="J375" s="17">
        <f t="shared" si="18"/>
        <v>37.098940243614138</v>
      </c>
      <c r="K375" s="17">
        <f t="shared" si="18"/>
        <v>37.228044555661917</v>
      </c>
      <c r="L375" s="17">
        <f t="shared" si="18"/>
        <v>37.436521605173631</v>
      </c>
      <c r="M375" s="17">
        <f t="shared" si="18"/>
        <v>37.679110265175161</v>
      </c>
      <c r="N375" s="17">
        <f t="shared" si="18"/>
        <v>37.896141940302563</v>
      </c>
      <c r="O375" s="2">
        <v>37.497752685479952</v>
      </c>
    </row>
    <row r="376" spans="1:15" x14ac:dyDescent="0.2">
      <c r="A376" s="4" t="s">
        <v>279</v>
      </c>
      <c r="B376" s="24">
        <f t="shared" si="19"/>
        <v>1</v>
      </c>
      <c r="C376" s="10">
        <v>2</v>
      </c>
      <c r="D376" s="15">
        <v>810</v>
      </c>
      <c r="E376" s="22"/>
      <c r="F376" s="11">
        <v>0</v>
      </c>
      <c r="G376" s="11">
        <v>0</v>
      </c>
      <c r="H376" s="11">
        <f>VLOOKUP(A376,'[1]Public Lighting Charges'!$A$8:$L$689,12,FALSE)</f>
        <v>40.383783220466448</v>
      </c>
      <c r="I376" s="23">
        <f t="shared" si="20"/>
        <v>40.383783220466448</v>
      </c>
      <c r="J376" s="17">
        <f t="shared" si="18"/>
        <v>50.659436860914141</v>
      </c>
      <c r="K376" s="17">
        <f t="shared" si="18"/>
        <v>50.83573170119012</v>
      </c>
      <c r="L376" s="17">
        <f t="shared" si="18"/>
        <v>51.120411798716788</v>
      </c>
      <c r="M376" s="17">
        <f t="shared" si="18"/>
        <v>51.451672067172481</v>
      </c>
      <c r="N376" s="17">
        <f t="shared" si="18"/>
        <v>51.748033698279386</v>
      </c>
      <c r="O376" s="2">
        <v>48.307666685479951</v>
      </c>
    </row>
    <row r="377" spans="1:15" x14ac:dyDescent="0.2">
      <c r="A377" s="4" t="s">
        <v>246</v>
      </c>
      <c r="B377" s="24">
        <f t="shared" si="19"/>
        <v>1</v>
      </c>
      <c r="C377" s="10">
        <v>2</v>
      </c>
      <c r="D377" s="15">
        <v>990</v>
      </c>
      <c r="E377" s="22"/>
      <c r="F377" s="11">
        <v>0</v>
      </c>
      <c r="G377" s="11">
        <v>0</v>
      </c>
      <c r="H377" s="11">
        <f>VLOOKUP(A377,'[1]Public Lighting Charges'!$A$8:$L$689,12,FALSE)</f>
        <v>39.448752970466451</v>
      </c>
      <c r="I377" s="23">
        <f t="shared" si="20"/>
        <v>39.448752970466451</v>
      </c>
      <c r="J377" s="17">
        <f t="shared" si="18"/>
        <v>49.486488163801639</v>
      </c>
      <c r="K377" s="17">
        <f t="shared" si="18"/>
        <v>49.658701142611669</v>
      </c>
      <c r="L377" s="17">
        <f t="shared" si="18"/>
        <v>49.936789869010298</v>
      </c>
      <c r="M377" s="17">
        <f t="shared" si="18"/>
        <v>50.260380267361491</v>
      </c>
      <c r="N377" s="17">
        <f t="shared" si="18"/>
        <v>50.549880057701486</v>
      </c>
      <c r="O377" s="2">
        <v>47.372636435479954</v>
      </c>
    </row>
    <row r="378" spans="1:15" x14ac:dyDescent="0.2">
      <c r="A378" s="4" t="s">
        <v>595</v>
      </c>
      <c r="B378" s="24">
        <f t="shared" si="19"/>
        <v>1</v>
      </c>
      <c r="C378" s="10">
        <v>2</v>
      </c>
      <c r="D378" s="15">
        <v>20</v>
      </c>
      <c r="E378" s="22"/>
      <c r="F378" s="11">
        <v>0</v>
      </c>
      <c r="G378" s="11">
        <v>0</v>
      </c>
      <c r="H378" s="11">
        <f>VLOOKUP(A378,'[1]Public Lighting Charges'!$A$8:$L$689,12,FALSE)</f>
        <v>40.592596707133112</v>
      </c>
      <c r="I378" s="23">
        <f t="shared" si="20"/>
        <v>40.592596707133112</v>
      </c>
      <c r="J378" s="17">
        <f t="shared" si="18"/>
        <v>50.921382939263133</v>
      </c>
      <c r="K378" s="17">
        <f t="shared" si="18"/>
        <v>51.098589351891768</v>
      </c>
      <c r="L378" s="17">
        <f t="shared" si="18"/>
        <v>51.384741452262368</v>
      </c>
      <c r="M378" s="17">
        <f t="shared" si="18"/>
        <v>51.717714576873036</v>
      </c>
      <c r="N378" s="17">
        <f t="shared" si="18"/>
        <v>52.01560861283582</v>
      </c>
      <c r="O378" s="2">
        <v>50.137770868103871</v>
      </c>
    </row>
    <row r="379" spans="1:15" x14ac:dyDescent="0.2">
      <c r="A379" s="4" t="s">
        <v>598</v>
      </c>
      <c r="B379" s="24">
        <f t="shared" si="19"/>
        <v>1</v>
      </c>
      <c r="C379" s="10">
        <v>2</v>
      </c>
      <c r="D379" s="15">
        <v>200</v>
      </c>
      <c r="E379" s="22"/>
      <c r="F379" s="11">
        <v>0</v>
      </c>
      <c r="G379" s="11">
        <v>0</v>
      </c>
      <c r="H379" s="11">
        <f>VLOOKUP(A379,'[1]Public Lighting Charges'!$A$8:$L$689,12,FALSE)</f>
        <v>51.402510707133111</v>
      </c>
      <c r="I379" s="23">
        <f t="shared" si="20"/>
        <v>51.402510707133111</v>
      </c>
      <c r="J379" s="17">
        <f t="shared" ref="J379:N393" si="21">IF($C379=1,($H379*(1+J$6)*J$5)+$E379,$I379*(1+J$6)*J$5)</f>
        <v>64.481879556563143</v>
      </c>
      <c r="K379" s="17">
        <f t="shared" si="21"/>
        <v>64.706276497419978</v>
      </c>
      <c r="L379" s="17">
        <f t="shared" si="21"/>
        <v>65.068631645805539</v>
      </c>
      <c r="M379" s="17">
        <f t="shared" si="21"/>
        <v>65.490276378870362</v>
      </c>
      <c r="N379" s="17">
        <f t="shared" si="21"/>
        <v>65.86750037081265</v>
      </c>
      <c r="O379" s="2">
        <v>60.94768486810387</v>
      </c>
    </row>
    <row r="380" spans="1:15" x14ac:dyDescent="0.2">
      <c r="A380" s="4" t="s">
        <v>601</v>
      </c>
      <c r="B380" s="24">
        <f t="shared" si="19"/>
        <v>1</v>
      </c>
      <c r="C380" s="10">
        <v>2</v>
      </c>
      <c r="D380" s="15">
        <v>290</v>
      </c>
      <c r="E380" s="22"/>
      <c r="F380" s="11">
        <v>0</v>
      </c>
      <c r="G380" s="11">
        <v>0</v>
      </c>
      <c r="H380" s="11">
        <f>VLOOKUP(A380,'[1]Public Lighting Charges'!$A$8:$L$689,12,FALSE)</f>
        <v>50.467480457133114</v>
      </c>
      <c r="I380" s="23">
        <f t="shared" si="20"/>
        <v>50.467480457133114</v>
      </c>
      <c r="J380" s="17">
        <f t="shared" si="21"/>
        <v>63.308930859450633</v>
      </c>
      <c r="K380" s="17">
        <f t="shared" si="21"/>
        <v>63.529245938841527</v>
      </c>
      <c r="L380" s="17">
        <f t="shared" si="21"/>
        <v>63.885009716099042</v>
      </c>
      <c r="M380" s="17">
        <f t="shared" si="21"/>
        <v>64.298984579059379</v>
      </c>
      <c r="N380" s="17">
        <f t="shared" si="21"/>
        <v>64.66934673023475</v>
      </c>
      <c r="O380" s="2">
        <v>60.012654618103873</v>
      </c>
    </row>
    <row r="381" spans="1:15" x14ac:dyDescent="0.2">
      <c r="A381" s="4" t="s">
        <v>605</v>
      </c>
      <c r="B381" s="24">
        <f t="shared" si="19"/>
        <v>1</v>
      </c>
      <c r="C381" s="10">
        <v>2</v>
      </c>
      <c r="D381" s="15">
        <v>370</v>
      </c>
      <c r="E381" s="22"/>
      <c r="F381" s="11">
        <v>0</v>
      </c>
      <c r="G381" s="11">
        <v>0</v>
      </c>
      <c r="H381" s="11">
        <f>VLOOKUP(A381,'[1]Public Lighting Charges'!$A$8:$L$689,12,FALSE)</f>
        <v>45.530038582133109</v>
      </c>
      <c r="I381" s="23">
        <f t="shared" si="20"/>
        <v>45.530038582133109</v>
      </c>
      <c r="J381" s="17">
        <f t="shared" si="21"/>
        <v>57.115156899356876</v>
      </c>
      <c r="K381" s="17">
        <f t="shared" si="21"/>
        <v>57.313917645366644</v>
      </c>
      <c r="L381" s="17">
        <f t="shared" si="21"/>
        <v>57.634875584180698</v>
      </c>
      <c r="M381" s="17">
        <f t="shared" si="21"/>
        <v>58.0083495779662</v>
      </c>
      <c r="N381" s="17">
        <f t="shared" si="21"/>
        <v>58.342477671535278</v>
      </c>
      <c r="O381" s="2">
        <v>55.075212743103869</v>
      </c>
    </row>
    <row r="382" spans="1:15" x14ac:dyDescent="0.2">
      <c r="A382" s="4" t="s">
        <v>293</v>
      </c>
      <c r="B382" s="24">
        <f t="shared" si="19"/>
        <v>1</v>
      </c>
      <c r="C382" s="10">
        <v>2</v>
      </c>
      <c r="D382" s="15">
        <v>450</v>
      </c>
      <c r="E382" s="22"/>
      <c r="F382" s="11">
        <v>0</v>
      </c>
      <c r="G382" s="11">
        <v>0</v>
      </c>
      <c r="H382" s="11">
        <f>VLOOKUP(A382,'[1]Public Lighting Charges'!$A$8:$L$689,12,FALSE)</f>
        <v>43.061317644633114</v>
      </c>
      <c r="I382" s="23">
        <f t="shared" si="20"/>
        <v>43.061317644633114</v>
      </c>
      <c r="J382" s="17">
        <f t="shared" si="21"/>
        <v>54.018269919310008</v>
      </c>
      <c r="K382" s="17">
        <f t="shared" si="21"/>
        <v>54.206253498629209</v>
      </c>
      <c r="L382" s="17">
        <f t="shared" si="21"/>
        <v>54.50980851822154</v>
      </c>
      <c r="M382" s="17">
        <f t="shared" si="21"/>
        <v>54.863032077419618</v>
      </c>
      <c r="N382" s="17">
        <f t="shared" si="21"/>
        <v>55.179043142185549</v>
      </c>
      <c r="O382" s="2">
        <v>52.606491805603874</v>
      </c>
    </row>
    <row r="383" spans="1:15" x14ac:dyDescent="0.2">
      <c r="A383" s="4" t="s">
        <v>265</v>
      </c>
      <c r="B383" s="24">
        <f t="shared" si="19"/>
        <v>1</v>
      </c>
      <c r="C383" s="10">
        <v>2</v>
      </c>
      <c r="D383" s="15">
        <v>780</v>
      </c>
      <c r="E383" s="22"/>
      <c r="F383" s="11">
        <v>0</v>
      </c>
      <c r="G383" s="11">
        <v>0</v>
      </c>
      <c r="H383" s="11">
        <f>VLOOKUP(A383,'[1]Public Lighting Charges'!$A$8:$L$689,12,FALSE)</f>
        <v>45.997553707133115</v>
      </c>
      <c r="I383" s="23">
        <f t="shared" si="20"/>
        <v>45.997553707133115</v>
      </c>
      <c r="J383" s="17">
        <f t="shared" si="21"/>
        <v>57.701631247913134</v>
      </c>
      <c r="K383" s="17">
        <f t="shared" si="21"/>
        <v>57.902432924655876</v>
      </c>
      <c r="L383" s="17">
        <f t="shared" si="21"/>
        <v>58.22668654903395</v>
      </c>
      <c r="M383" s="17">
        <f t="shared" si="21"/>
        <v>58.603995477871699</v>
      </c>
      <c r="N383" s="17">
        <f t="shared" si="21"/>
        <v>58.941554491824235</v>
      </c>
      <c r="O383" s="2">
        <v>55.542727868103874</v>
      </c>
    </row>
    <row r="384" spans="1:15" x14ac:dyDescent="0.2">
      <c r="A384" s="4" t="s">
        <v>247</v>
      </c>
      <c r="B384" s="24">
        <f t="shared" si="19"/>
        <v>1</v>
      </c>
      <c r="C384" s="10">
        <v>2</v>
      </c>
      <c r="D384" s="15">
        <v>940</v>
      </c>
      <c r="E384" s="22"/>
      <c r="F384" s="11">
        <v>0</v>
      </c>
      <c r="G384" s="11">
        <v>0</v>
      </c>
      <c r="H384" s="11">
        <f>VLOOKUP(A384,'[1]Public Lighting Charges'!$A$8:$L$689,12,FALSE)</f>
        <v>40.592596707133112</v>
      </c>
      <c r="I384" s="23">
        <f t="shared" si="20"/>
        <v>40.592596707133112</v>
      </c>
      <c r="J384" s="17">
        <f t="shared" si="21"/>
        <v>50.921382939263133</v>
      </c>
      <c r="K384" s="17">
        <f t="shared" si="21"/>
        <v>51.098589351891768</v>
      </c>
      <c r="L384" s="17">
        <f t="shared" si="21"/>
        <v>51.384741452262368</v>
      </c>
      <c r="M384" s="17">
        <f t="shared" si="21"/>
        <v>51.717714576873036</v>
      </c>
      <c r="N384" s="17">
        <f t="shared" si="21"/>
        <v>52.01560861283582</v>
      </c>
      <c r="O384" s="2">
        <v>50.137770868103871</v>
      </c>
    </row>
    <row r="385" spans="1:15" x14ac:dyDescent="0.2">
      <c r="A385" s="4" t="s">
        <v>607</v>
      </c>
      <c r="B385" s="24">
        <f t="shared" si="19"/>
        <v>1</v>
      </c>
      <c r="C385" s="10">
        <v>2</v>
      </c>
      <c r="D385" s="15">
        <v>30</v>
      </c>
      <c r="E385" s="22"/>
      <c r="F385" s="11">
        <v>0</v>
      </c>
      <c r="G385" s="11">
        <v>0</v>
      </c>
      <c r="H385" s="11">
        <f>VLOOKUP(A385,'[1]Public Lighting Charges'!$A$8:$L$689,12,FALSE)</f>
        <v>48.977699727133114</v>
      </c>
      <c r="I385" s="23">
        <f t="shared" si="20"/>
        <v>48.977699727133114</v>
      </c>
      <c r="J385" s="17">
        <f t="shared" si="21"/>
        <v>61.440075422702137</v>
      </c>
      <c r="K385" s="17">
        <f t="shared" si="21"/>
        <v>61.653886885173144</v>
      </c>
      <c r="L385" s="17">
        <f t="shared" si="21"/>
        <v>61.999148651730117</v>
      </c>
      <c r="M385" s="17">
        <f t="shared" si="21"/>
        <v>62.400903134993335</v>
      </c>
      <c r="N385" s="17">
        <f t="shared" si="21"/>
        <v>62.76033233705089</v>
      </c>
      <c r="O385" s="2">
        <v>61.210555421703873</v>
      </c>
    </row>
    <row r="386" spans="1:15" x14ac:dyDescent="0.2">
      <c r="A386" s="4" t="s">
        <v>609</v>
      </c>
      <c r="B386" s="24">
        <f t="shared" si="19"/>
        <v>1</v>
      </c>
      <c r="C386" s="10">
        <v>2</v>
      </c>
      <c r="D386" s="15">
        <v>210</v>
      </c>
      <c r="E386" s="22"/>
      <c r="F386" s="11">
        <v>0</v>
      </c>
      <c r="G386" s="11">
        <v>0</v>
      </c>
      <c r="H386" s="11">
        <f>VLOOKUP(A386,'[1]Public Lighting Charges'!$A$8:$L$689,12,FALSE)</f>
        <v>59.787613727133113</v>
      </c>
      <c r="I386" s="23">
        <f t="shared" si="20"/>
        <v>59.787613727133113</v>
      </c>
      <c r="J386" s="17">
        <f t="shared" si="21"/>
        <v>75.000572040002126</v>
      </c>
      <c r="K386" s="17">
        <f t="shared" si="21"/>
        <v>75.26157403070134</v>
      </c>
      <c r="L386" s="17">
        <f t="shared" si="21"/>
        <v>75.683038845273273</v>
      </c>
      <c r="M386" s="17">
        <f t="shared" si="21"/>
        <v>76.173464936990655</v>
      </c>
      <c r="N386" s="17">
        <f t="shared" si="21"/>
        <v>76.612224095027713</v>
      </c>
      <c r="O386" s="2">
        <v>72.020469421703879</v>
      </c>
    </row>
    <row r="387" spans="1:15" x14ac:dyDescent="0.2">
      <c r="A387" s="4" t="s">
        <v>611</v>
      </c>
      <c r="B387" s="24">
        <f t="shared" si="19"/>
        <v>1</v>
      </c>
      <c r="C387" s="10">
        <v>2</v>
      </c>
      <c r="D387" s="15">
        <v>300</v>
      </c>
      <c r="E387" s="22"/>
      <c r="F387" s="11">
        <v>0</v>
      </c>
      <c r="G387" s="11">
        <v>0</v>
      </c>
      <c r="H387" s="11">
        <f>VLOOKUP(A387,'[1]Public Lighting Charges'!$A$8:$L$689,12,FALSE)</f>
        <v>58.852583477133116</v>
      </c>
      <c r="I387" s="23">
        <f t="shared" si="20"/>
        <v>58.852583477133116</v>
      </c>
      <c r="J387" s="17">
        <f t="shared" si="21"/>
        <v>73.827623342889638</v>
      </c>
      <c r="K387" s="17">
        <f t="shared" si="21"/>
        <v>74.084543472122888</v>
      </c>
      <c r="L387" s="17">
        <f t="shared" si="21"/>
        <v>74.499416915566783</v>
      </c>
      <c r="M387" s="17">
        <f t="shared" si="21"/>
        <v>74.982173137179672</v>
      </c>
      <c r="N387" s="17">
        <f t="shared" si="21"/>
        <v>75.414070454449813</v>
      </c>
      <c r="O387" s="2">
        <v>71.085439171703868</v>
      </c>
    </row>
    <row r="388" spans="1:15" x14ac:dyDescent="0.2">
      <c r="A388" s="4" t="s">
        <v>613</v>
      </c>
      <c r="B388" s="24">
        <f t="shared" si="19"/>
        <v>1</v>
      </c>
      <c r="C388" s="10">
        <v>2</v>
      </c>
      <c r="D388" s="15">
        <v>380</v>
      </c>
      <c r="E388" s="22"/>
      <c r="F388" s="11">
        <v>0</v>
      </c>
      <c r="G388" s="11">
        <v>0</v>
      </c>
      <c r="H388" s="11">
        <f>VLOOKUP(A388,'[1]Public Lighting Charges'!$A$8:$L$689,12,FALSE)</f>
        <v>53.915141602133112</v>
      </c>
      <c r="I388" s="23">
        <f t="shared" si="20"/>
        <v>53.915141602133112</v>
      </c>
      <c r="J388" s="17">
        <f t="shared" si="21"/>
        <v>67.633849382795887</v>
      </c>
      <c r="K388" s="17">
        <f t="shared" si="21"/>
        <v>67.869215178648005</v>
      </c>
      <c r="L388" s="17">
        <f t="shared" si="21"/>
        <v>68.249282783648454</v>
      </c>
      <c r="M388" s="17">
        <f t="shared" si="21"/>
        <v>68.691538136086493</v>
      </c>
      <c r="N388" s="17">
        <f t="shared" si="21"/>
        <v>69.087201395750341</v>
      </c>
      <c r="O388" s="2">
        <v>66.147997296703878</v>
      </c>
    </row>
    <row r="389" spans="1:15" x14ac:dyDescent="0.2">
      <c r="A389" s="4" t="s">
        <v>291</v>
      </c>
      <c r="B389" s="24">
        <f t="shared" si="19"/>
        <v>1</v>
      </c>
      <c r="C389" s="10">
        <v>2</v>
      </c>
      <c r="D389" s="15">
        <v>460</v>
      </c>
      <c r="E389" s="22"/>
      <c r="F389" s="11">
        <v>0</v>
      </c>
      <c r="G389" s="11">
        <v>0</v>
      </c>
      <c r="H389" s="11">
        <f>VLOOKUP(A389,'[1]Public Lighting Charges'!$A$8:$L$689,12,FALSE)</f>
        <v>51.446420664633116</v>
      </c>
      <c r="I389" s="23">
        <f t="shared" si="20"/>
        <v>51.446420664633116</v>
      </c>
      <c r="J389" s="17">
        <f t="shared" si="21"/>
        <v>64.536962402749012</v>
      </c>
      <c r="K389" s="17">
        <f t="shared" si="21"/>
        <v>64.761551031910585</v>
      </c>
      <c r="L389" s="17">
        <f t="shared" si="21"/>
        <v>65.124215717689282</v>
      </c>
      <c r="M389" s="17">
        <f t="shared" si="21"/>
        <v>65.546220635539925</v>
      </c>
      <c r="N389" s="17">
        <f t="shared" si="21"/>
        <v>65.923766866400626</v>
      </c>
      <c r="O389" s="2">
        <v>63.679276359203875</v>
      </c>
    </row>
    <row r="390" spans="1:15" x14ac:dyDescent="0.2">
      <c r="A390" s="4" t="s">
        <v>261</v>
      </c>
      <c r="B390" s="24">
        <f t="shared" si="19"/>
        <v>1</v>
      </c>
      <c r="C390" s="10">
        <v>2</v>
      </c>
      <c r="D390" s="15">
        <v>790</v>
      </c>
      <c r="E390" s="22"/>
      <c r="F390" s="11">
        <v>0</v>
      </c>
      <c r="G390" s="11">
        <v>0</v>
      </c>
      <c r="H390" s="11">
        <f>VLOOKUP(A390,'[1]Public Lighting Charges'!$A$8:$L$689,12,FALSE)</f>
        <v>54.382656727133117</v>
      </c>
      <c r="I390" s="23">
        <f t="shared" si="20"/>
        <v>54.382656727133117</v>
      </c>
      <c r="J390" s="17">
        <f t="shared" si="21"/>
        <v>68.220323731352138</v>
      </c>
      <c r="K390" s="17">
        <f t="shared" si="21"/>
        <v>68.457730457937245</v>
      </c>
      <c r="L390" s="17">
        <f t="shared" si="21"/>
        <v>68.841093748501706</v>
      </c>
      <c r="M390" s="17">
        <f t="shared" si="21"/>
        <v>69.287184035992013</v>
      </c>
      <c r="N390" s="17">
        <f t="shared" si="21"/>
        <v>69.686278216039312</v>
      </c>
      <c r="O390" s="2">
        <v>66.615512421703869</v>
      </c>
    </row>
    <row r="391" spans="1:15" x14ac:dyDescent="0.2">
      <c r="A391" s="4" t="s">
        <v>254</v>
      </c>
      <c r="B391" s="24">
        <f t="shared" si="19"/>
        <v>1</v>
      </c>
      <c r="C391" s="10">
        <v>2</v>
      </c>
      <c r="D391" s="15">
        <v>950</v>
      </c>
      <c r="E391" s="22"/>
      <c r="F391" s="11">
        <v>0</v>
      </c>
      <c r="G391" s="11">
        <v>0</v>
      </c>
      <c r="H391" s="11">
        <f>VLOOKUP(A391,'[1]Public Lighting Charges'!$A$8:$L$689,12,FALSE)</f>
        <v>48.977699727133114</v>
      </c>
      <c r="I391" s="23">
        <f t="shared" si="20"/>
        <v>48.977699727133114</v>
      </c>
      <c r="J391" s="17">
        <f t="shared" si="21"/>
        <v>61.440075422702137</v>
      </c>
      <c r="K391" s="17">
        <f t="shared" si="21"/>
        <v>61.653886885173144</v>
      </c>
      <c r="L391" s="17">
        <f t="shared" si="21"/>
        <v>61.999148651730117</v>
      </c>
      <c r="M391" s="17">
        <f t="shared" si="21"/>
        <v>62.400903134993335</v>
      </c>
      <c r="N391" s="17">
        <f t="shared" si="21"/>
        <v>62.76033233705089</v>
      </c>
      <c r="O391" s="2">
        <v>61.210555421703873</v>
      </c>
    </row>
    <row r="392" spans="1:15" x14ac:dyDescent="0.2">
      <c r="A392" s="4" t="s">
        <v>184</v>
      </c>
      <c r="B392" s="24">
        <f t="shared" si="19"/>
        <v>1</v>
      </c>
      <c r="C392" s="10">
        <v>2</v>
      </c>
      <c r="D392" s="15">
        <v>250</v>
      </c>
      <c r="E392" s="22"/>
      <c r="F392" s="11">
        <v>0</v>
      </c>
      <c r="G392" s="11">
        <v>0</v>
      </c>
      <c r="H392" s="11">
        <f>VLOOKUP(A392,'[1]Public Lighting Charges'!$A$8:$L$689,12,FALSE)</f>
        <v>55.639328411133114</v>
      </c>
      <c r="I392" s="23">
        <f t="shared" si="20"/>
        <v>55.639328411133114</v>
      </c>
      <c r="J392" s="17">
        <f t="shared" si="21"/>
        <v>69.79675552534593</v>
      </c>
      <c r="K392" s="17">
        <f t="shared" si="21"/>
        <v>70.039648234574145</v>
      </c>
      <c r="L392" s="17">
        <f t="shared" si="21"/>
        <v>70.43187026468776</v>
      </c>
      <c r="M392" s="17">
        <f t="shared" si="21"/>
        <v>70.888268784002946</v>
      </c>
      <c r="N392" s="17">
        <f t="shared" si="21"/>
        <v>71.296585212198792</v>
      </c>
      <c r="O392" s="2">
        <v>66.435988219823869</v>
      </c>
    </row>
    <row r="393" spans="1:15" x14ac:dyDescent="0.2">
      <c r="A393" s="4" t="s">
        <v>255</v>
      </c>
      <c r="B393" s="24">
        <f t="shared" si="19"/>
        <v>1</v>
      </c>
      <c r="C393" s="10">
        <v>2</v>
      </c>
      <c r="D393" s="15">
        <v>1040</v>
      </c>
      <c r="E393" s="22"/>
      <c r="F393" s="11">
        <v>0</v>
      </c>
      <c r="G393" s="11">
        <v>0</v>
      </c>
      <c r="H393" s="11">
        <f>VLOOKUP(A393,'[1]Public Lighting Charges'!$A$8:$L$689,12,FALSE)</f>
        <v>67.169324451133107</v>
      </c>
      <c r="I393" s="23">
        <f t="shared" si="20"/>
        <v>67.169324451133107</v>
      </c>
      <c r="J393" s="17">
        <f t="shared" si="21"/>
        <v>84.260559057723924</v>
      </c>
      <c r="K393" s="17">
        <f t="shared" si="21"/>
        <v>84.553785803244807</v>
      </c>
      <c r="L393" s="17">
        <f t="shared" si="21"/>
        <v>85.027287003742984</v>
      </c>
      <c r="M393" s="17">
        <f t="shared" si="21"/>
        <v>85.578263823527251</v>
      </c>
      <c r="N393" s="17">
        <f t="shared" si="21"/>
        <v>86.07119462315076</v>
      </c>
      <c r="O393" s="2">
        <v>84.727314917023875</v>
      </c>
    </row>
    <row r="394" spans="1:15" x14ac:dyDescent="0.2">
      <c r="A394" s="3" t="s">
        <v>337</v>
      </c>
      <c r="B394" s="24">
        <f t="shared" ref="B394:B457" si="22">H394/I394</f>
        <v>0.51361500404985128</v>
      </c>
      <c r="C394" s="10">
        <v>3</v>
      </c>
      <c r="D394" s="15">
        <v>1620</v>
      </c>
      <c r="E394" s="22"/>
      <c r="F394" s="11">
        <f>VLOOKUP(D394,'[3]SLUOS Capital Charge'!$D$13:$S$229,16,FALSE)</f>
        <v>35.49522756446499</v>
      </c>
      <c r="G394" s="11">
        <v>0</v>
      </c>
      <c r="H394" s="11">
        <f>VLOOKUP(A394,'[1]Public Lighting Charges'!$A$8:$L$689,12,FALSE)</f>
        <v>37.482409204788922</v>
      </c>
      <c r="I394" s="23">
        <f t="shared" ref="I394:I457" si="23">SUM(E394:H394)</f>
        <v>72.977636769253905</v>
      </c>
      <c r="J394" s="17">
        <f>IF($C394=3,($H394*(1+J$6)*J$5)+$F394,$I394*(1+J$6)*J$5)</f>
        <v>82.515035791412458</v>
      </c>
      <c r="K394" s="17">
        <f>IF($C394=3,($H394*(1+K$6)*K$5)+$F394,$I394*(1+K$6)*K$5)</f>
        <v>82.678664724042235</v>
      </c>
      <c r="L394" s="17">
        <f>IF($C394=3,($H394*(1+L$6)*L$5)+$F394,$I394*(1+L$6)*L$5)</f>
        <v>82.942891972135868</v>
      </c>
      <c r="M394" s="17">
        <f>IF($C394=3,($H394*(1+M$6)*M$5)+$F394,$I394*(1+M$6)*M$5)</f>
        <v>83.250352837497587</v>
      </c>
      <c r="N394" s="17">
        <f>IF($C394=3,($H394*(1+N$6)*N$5)+$F394,$I394*(1+N$6)*N$5)</f>
        <v>83.525422359070248</v>
      </c>
      <c r="O394" s="2">
        <v>50.215643679333752</v>
      </c>
    </row>
    <row r="395" spans="1:15" x14ac:dyDescent="0.2">
      <c r="A395" s="3" t="s">
        <v>339</v>
      </c>
      <c r="B395" s="24">
        <f t="shared" si="22"/>
        <v>0.43832122582423022</v>
      </c>
      <c r="C395" s="10">
        <v>3</v>
      </c>
      <c r="D395" s="15">
        <v>1630</v>
      </c>
      <c r="E395" s="22"/>
      <c r="F395" s="11">
        <f>VLOOKUP(D395,'[3]SLUOS Capital Charge'!$D$13:$S$229,16,FALSE)</f>
        <v>48.031152531369443</v>
      </c>
      <c r="G395" s="11">
        <v>0</v>
      </c>
      <c r="H395" s="11">
        <f>VLOOKUP(A395,'[1]Public Lighting Charges'!$A$8:$L$689,12,FALSE)</f>
        <v>37.482409204788922</v>
      </c>
      <c r="I395" s="23">
        <f t="shared" si="23"/>
        <v>85.513561736158366</v>
      </c>
      <c r="J395" s="17">
        <f t="shared" ref="J395:N426" si="24">IF($C395=3,($H395*(1+J$6)*J$5)+$F395,$I395*(1+J$6)*J$5)</f>
        <v>95.050960758316904</v>
      </c>
      <c r="K395" s="17">
        <f t="shared" si="24"/>
        <v>95.214589690946696</v>
      </c>
      <c r="L395" s="17">
        <f t="shared" si="24"/>
        <v>95.478816939040314</v>
      </c>
      <c r="M395" s="17">
        <f t="shared" si="24"/>
        <v>95.786277804402033</v>
      </c>
      <c r="N395" s="17">
        <f t="shared" si="24"/>
        <v>96.061347325974708</v>
      </c>
      <c r="O395" s="2">
        <v>50.215643679333752</v>
      </c>
    </row>
    <row r="396" spans="1:15" x14ac:dyDescent="0.2">
      <c r="A396" s="4" t="s">
        <v>341</v>
      </c>
      <c r="B396" s="24">
        <f t="shared" si="22"/>
        <v>0.31433831905619841</v>
      </c>
      <c r="C396" s="10">
        <v>3</v>
      </c>
      <c r="D396" s="15">
        <v>1660</v>
      </c>
      <c r="E396" s="22"/>
      <c r="F396" s="11">
        <f>VLOOKUP(D396,'[3]SLUOS Capital Charge'!$D$13:$S$229,16,FALSE)</f>
        <v>105.33935412232391</v>
      </c>
      <c r="G396" s="11">
        <v>0</v>
      </c>
      <c r="H396" s="11">
        <f>VLOOKUP(A396,'[1]Public Lighting Charges'!$A$8:$L$689,12,FALSE)</f>
        <v>48.292323204788921</v>
      </c>
      <c r="I396" s="23">
        <f t="shared" si="23"/>
        <v>153.63167732711284</v>
      </c>
      <c r="J396" s="17">
        <f t="shared" si="24"/>
        <v>165.91965896657138</v>
      </c>
      <c r="K396" s="17">
        <f t="shared" si="24"/>
        <v>166.13047842742935</v>
      </c>
      <c r="L396" s="17">
        <f t="shared" si="24"/>
        <v>166.47090872353795</v>
      </c>
      <c r="M396" s="17">
        <f t="shared" si="24"/>
        <v>166.86704119735384</v>
      </c>
      <c r="N396" s="17">
        <f t="shared" si="24"/>
        <v>167.22144067490598</v>
      </c>
      <c r="O396" s="2">
        <v>61.025557679333751</v>
      </c>
    </row>
    <row r="397" spans="1:15" x14ac:dyDescent="0.2">
      <c r="A397" s="4" t="s">
        <v>342</v>
      </c>
      <c r="B397" s="24">
        <f t="shared" si="22"/>
        <v>0.26677444953927343</v>
      </c>
      <c r="C397" s="10">
        <v>3</v>
      </c>
      <c r="D397" s="15">
        <v>1670</v>
      </c>
      <c r="E397" s="22"/>
      <c r="F397" s="11">
        <f>VLOOKUP(D397,'[3]SLUOS Capital Charge'!$D$13:$S$229,16,FALSE)</f>
        <v>117.87527908922837</v>
      </c>
      <c r="G397" s="11">
        <v>0</v>
      </c>
      <c r="H397" s="11">
        <f>VLOOKUP(A397,'[1]Public Lighting Charges'!$A$8:$L$689,12,FALSE)</f>
        <v>42.887366204788925</v>
      </c>
      <c r="I397" s="23">
        <f t="shared" si="23"/>
        <v>160.76264529401729</v>
      </c>
      <c r="J397" s="17">
        <f t="shared" si="24"/>
        <v>171.67533562482583</v>
      </c>
      <c r="K397" s="17">
        <f t="shared" si="24"/>
        <v>171.86255982156973</v>
      </c>
      <c r="L397" s="17">
        <f t="shared" si="24"/>
        <v>172.16488859367084</v>
      </c>
      <c r="M397" s="17">
        <f t="shared" si="24"/>
        <v>172.51668526325963</v>
      </c>
      <c r="N397" s="17">
        <f t="shared" si="24"/>
        <v>172.83141976282204</v>
      </c>
      <c r="O397" s="2">
        <v>55.620600679333755</v>
      </c>
    </row>
    <row r="398" spans="1:15" x14ac:dyDescent="0.2">
      <c r="A398" s="4" t="s">
        <v>344</v>
      </c>
      <c r="B398" s="24">
        <f t="shared" si="22"/>
        <v>0.22678276086536817</v>
      </c>
      <c r="C398" s="10">
        <v>3</v>
      </c>
      <c r="D398" s="15">
        <v>1700</v>
      </c>
      <c r="E398" s="22"/>
      <c r="F398" s="11">
        <f>VLOOKUP(D398,'[3]SLUOS Capital Charge'!$D$13:$S$229,16,FALSE)</f>
        <v>161.46498601421547</v>
      </c>
      <c r="G398" s="11">
        <v>0</v>
      </c>
      <c r="H398" s="11">
        <f>VLOOKUP(A398,'[1]Public Lighting Charges'!$A$8:$L$689,12,FALSE)</f>
        <v>47.357292954788925</v>
      </c>
      <c r="I398" s="23">
        <f t="shared" si="23"/>
        <v>208.8222789690044</v>
      </c>
      <c r="J398" s="17">
        <f t="shared" si="24"/>
        <v>220.87234216135045</v>
      </c>
      <c r="K398" s="17">
        <f t="shared" si="24"/>
        <v>221.07907976074247</v>
      </c>
      <c r="L398" s="17">
        <f t="shared" si="24"/>
        <v>221.41291868572301</v>
      </c>
      <c r="M398" s="17">
        <f t="shared" si="24"/>
        <v>221.8013812894344</v>
      </c>
      <c r="N398" s="17">
        <f t="shared" si="24"/>
        <v>222.14891892621966</v>
      </c>
      <c r="O398" s="2">
        <v>60.090527429333754</v>
      </c>
    </row>
    <row r="399" spans="1:15" x14ac:dyDescent="0.2">
      <c r="A399" s="4" t="s">
        <v>345</v>
      </c>
      <c r="B399" s="24">
        <f t="shared" si="22"/>
        <v>0.19600638439601462</v>
      </c>
      <c r="C399" s="10">
        <v>3</v>
      </c>
      <c r="D399" s="15">
        <v>1710</v>
      </c>
      <c r="E399" s="22"/>
      <c r="F399" s="11">
        <f>VLOOKUP(D399,'[3]SLUOS Capital Charge'!$D$13:$S$229,16,FALSE)</f>
        <v>174.00091098111994</v>
      </c>
      <c r="G399" s="11">
        <v>0</v>
      </c>
      <c r="H399" s="11">
        <f>VLOOKUP(A399,'[1]Public Lighting Charges'!$A$8:$L$689,12,FALSE)</f>
        <v>42.41985107978892</v>
      </c>
      <c r="I399" s="23">
        <f t="shared" si="23"/>
        <v>216.42076206090886</v>
      </c>
      <c r="J399" s="17">
        <f t="shared" si="24"/>
        <v>227.21449316816114</v>
      </c>
      <c r="K399" s="17">
        <f t="shared" si="24"/>
        <v>227.39967643417205</v>
      </c>
      <c r="L399" s="17">
        <f t="shared" si="24"/>
        <v>227.69870952070914</v>
      </c>
      <c r="M399" s="17">
        <f t="shared" si="24"/>
        <v>228.04667125524571</v>
      </c>
      <c r="N399" s="17">
        <f t="shared" si="24"/>
        <v>228.35797483442465</v>
      </c>
      <c r="O399" s="2">
        <v>55.153085554333749</v>
      </c>
    </row>
    <row r="400" spans="1:15" x14ac:dyDescent="0.2">
      <c r="A400" s="4" t="s">
        <v>346</v>
      </c>
      <c r="B400" s="24">
        <f t="shared" si="22"/>
        <v>0.47396012593204534</v>
      </c>
      <c r="C400" s="10">
        <v>3</v>
      </c>
      <c r="D400" s="15">
        <v>1980</v>
      </c>
      <c r="E400" s="22"/>
      <c r="F400" s="11">
        <f>VLOOKUP(D400,'[3]SLUOS Capital Charge'!$D$13:$S$229,16,FALSE)</f>
        <v>35.46824050377235</v>
      </c>
      <c r="G400" s="11">
        <v>0</v>
      </c>
      <c r="H400" s="11">
        <f>VLOOKUP(A400,'[1]Public Lighting Charges'!$A$8:$L$689,12,FALSE)</f>
        <v>31.956763288222522</v>
      </c>
      <c r="I400" s="23">
        <f t="shared" si="23"/>
        <v>67.425003791994868</v>
      </c>
      <c r="J400" s="17">
        <f t="shared" si="24"/>
        <v>75.556402210683089</v>
      </c>
      <c r="K400" s="17">
        <f t="shared" si="24"/>
        <v>75.695909013423147</v>
      </c>
      <c r="L400" s="17">
        <f t="shared" si="24"/>
        <v>75.92118395707719</v>
      </c>
      <c r="M400" s="17">
        <f t="shared" si="24"/>
        <v>76.183319030654616</v>
      </c>
      <c r="N400" s="17">
        <f t="shared" si="24"/>
        <v>76.417837882969451</v>
      </c>
      <c r="O400" s="2">
        <v>48.982464739624405</v>
      </c>
    </row>
    <row r="401" spans="1:15" x14ac:dyDescent="0.2">
      <c r="A401" s="4" t="s">
        <v>347</v>
      </c>
      <c r="B401" s="24">
        <f t="shared" si="22"/>
        <v>0.20579386968539945</v>
      </c>
      <c r="C401" s="10">
        <v>3</v>
      </c>
      <c r="D401" s="15">
        <v>2060</v>
      </c>
      <c r="E401" s="22"/>
      <c r="F401" s="11">
        <f>VLOOKUP(D401,'[3]SLUOS Capital Charge'!$D$13:$S$229,16,FALSE)</f>
        <v>161.43799895352282</v>
      </c>
      <c r="G401" s="11">
        <v>0</v>
      </c>
      <c r="H401" s="11">
        <f>VLOOKUP(A401,'[1]Public Lighting Charges'!$A$8:$L$689,12,FALSE)</f>
        <v>41.831647038222521</v>
      </c>
      <c r="I401" s="23">
        <f t="shared" si="23"/>
        <v>203.26964599174534</v>
      </c>
      <c r="J401" s="17">
        <f t="shared" si="24"/>
        <v>213.91370858062106</v>
      </c>
      <c r="K401" s="17">
        <f t="shared" si="24"/>
        <v>214.09632405012337</v>
      </c>
      <c r="L401" s="17">
        <f t="shared" si="24"/>
        <v>214.39121067066435</v>
      </c>
      <c r="M401" s="17">
        <f t="shared" si="24"/>
        <v>214.73434748259143</v>
      </c>
      <c r="N401" s="17">
        <f t="shared" si="24"/>
        <v>215.04133445011885</v>
      </c>
      <c r="O401" s="2">
        <v>58.857348489624407</v>
      </c>
    </row>
    <row r="402" spans="1:15" x14ac:dyDescent="0.2">
      <c r="A402" s="4" t="s">
        <v>352</v>
      </c>
      <c r="B402" s="24">
        <f t="shared" si="22"/>
        <v>0.48946946509003175</v>
      </c>
      <c r="C402" s="10">
        <v>3</v>
      </c>
      <c r="D402" s="15">
        <v>90</v>
      </c>
      <c r="E402" s="22"/>
      <c r="F402" s="11">
        <f>VLOOKUP(D402,'[3]SLUOS Capital Charge'!$D$13:$S$229,16,FALSE)</f>
        <v>41.564740822042779</v>
      </c>
      <c r="G402" s="11">
        <v>0</v>
      </c>
      <c r="H402" s="11">
        <f>VLOOKUP(A402,'[1]Public Lighting Charges'!$A$8:$L$689,12,FALSE)</f>
        <v>39.850058058444745</v>
      </c>
      <c r="I402" s="23">
        <f t="shared" si="23"/>
        <v>81.414798880487524</v>
      </c>
      <c r="J402" s="17">
        <f t="shared" si="24"/>
        <v>91.554646153458791</v>
      </c>
      <c r="K402" s="17">
        <f t="shared" si="24"/>
        <v>91.72861102401211</v>
      </c>
      <c r="L402" s="17">
        <f t="shared" si="24"/>
        <v>92.009528697143153</v>
      </c>
      <c r="M402" s="17">
        <f t="shared" si="24"/>
        <v>92.336410922573805</v>
      </c>
      <c r="N402" s="17">
        <f t="shared" si="24"/>
        <v>92.628855742352869</v>
      </c>
      <c r="O402" s="2">
        <v>55.310219386456723</v>
      </c>
    </row>
    <row r="403" spans="1:15" x14ac:dyDescent="0.2">
      <c r="A403" s="4" t="s">
        <v>355</v>
      </c>
      <c r="B403" s="24">
        <f t="shared" si="22"/>
        <v>0.31258304948692245</v>
      </c>
      <c r="C403" s="10">
        <v>3</v>
      </c>
      <c r="D403" s="15">
        <v>140</v>
      </c>
      <c r="E403" s="22"/>
      <c r="F403" s="11">
        <f>VLOOKUP(D403,'[3]SLUOS Capital Charge'!$D$13:$S$229,16,FALSE)</f>
        <v>111.40886737990171</v>
      </c>
      <c r="G403" s="11">
        <v>0</v>
      </c>
      <c r="H403" s="11">
        <f>VLOOKUP(A403,'[1]Public Lighting Charges'!$A$8:$L$689,12,FALSE)</f>
        <v>50.659972058444744</v>
      </c>
      <c r="I403" s="23">
        <f t="shared" si="23"/>
        <v>162.06883943834646</v>
      </c>
      <c r="J403" s="17">
        <f t="shared" si="24"/>
        <v>174.95926932861772</v>
      </c>
      <c r="K403" s="17">
        <f t="shared" si="24"/>
        <v>175.18042472739924</v>
      </c>
      <c r="L403" s="17">
        <f t="shared" si="24"/>
        <v>175.53754544854525</v>
      </c>
      <c r="M403" s="17">
        <f t="shared" si="24"/>
        <v>175.95309928243006</v>
      </c>
      <c r="N403" s="17">
        <f t="shared" si="24"/>
        <v>176.32487405818861</v>
      </c>
      <c r="O403" s="2">
        <v>66.120133386456729</v>
      </c>
    </row>
    <row r="404" spans="1:15" x14ac:dyDescent="0.2">
      <c r="A404" s="4" t="s">
        <v>358</v>
      </c>
      <c r="B404" s="24">
        <f t="shared" si="22"/>
        <v>0.22887356039031873</v>
      </c>
      <c r="C404" s="10">
        <v>3</v>
      </c>
      <c r="D404" s="15">
        <v>170</v>
      </c>
      <c r="E404" s="22"/>
      <c r="F404" s="11">
        <f>VLOOKUP(D404,'[3]SLUOS Capital Charge'!$D$13:$S$229,16,FALSE)</f>
        <v>167.53449927179327</v>
      </c>
      <c r="G404" s="11">
        <v>0</v>
      </c>
      <c r="H404" s="11">
        <f>VLOOKUP(A404,'[1]Public Lighting Charges'!$A$8:$L$689,12,FALSE)</f>
        <v>49.724941808444747</v>
      </c>
      <c r="I404" s="23">
        <f t="shared" si="23"/>
        <v>217.25944108023802</v>
      </c>
      <c r="J404" s="17">
        <f t="shared" si="24"/>
        <v>229.91195252339679</v>
      </c>
      <c r="K404" s="17">
        <f t="shared" si="24"/>
        <v>230.12902606071236</v>
      </c>
      <c r="L404" s="17">
        <f t="shared" si="24"/>
        <v>230.47955541073031</v>
      </c>
      <c r="M404" s="17">
        <f t="shared" si="24"/>
        <v>230.88743937451062</v>
      </c>
      <c r="N404" s="17">
        <f t="shared" si="24"/>
        <v>231.25235230950227</v>
      </c>
      <c r="O404" s="2">
        <v>65.185103136456718</v>
      </c>
    </row>
    <row r="405" spans="1:15" x14ac:dyDescent="0.2">
      <c r="A405" s="4" t="s">
        <v>361</v>
      </c>
      <c r="B405" s="24">
        <f t="shared" si="22"/>
        <v>0.47212421853088321</v>
      </c>
      <c r="C405" s="10">
        <v>3</v>
      </c>
      <c r="D405" s="15">
        <v>40</v>
      </c>
      <c r="E405" s="22"/>
      <c r="F405" s="11">
        <f>VLOOKUP(D405,'[3]SLUOS Capital Charge'!$D$13:$S$229,16,FALSE)</f>
        <v>39.228123538447605</v>
      </c>
      <c r="G405" s="11">
        <v>0</v>
      </c>
      <c r="H405" s="11">
        <f>VLOOKUP(A405,'[1]Public Lighting Charges'!$A$8:$L$689,12,FALSE)</f>
        <v>35.085048074148219</v>
      </c>
      <c r="I405" s="23">
        <f t="shared" si="23"/>
        <v>74.313171612595823</v>
      </c>
      <c r="J405" s="17">
        <f t="shared" si="24"/>
        <v>83.240562095062842</v>
      </c>
      <c r="K405" s="17">
        <f t="shared" si="24"/>
        <v>83.393725381239861</v>
      </c>
      <c r="L405" s="17">
        <f t="shared" si="24"/>
        <v>83.641052751559499</v>
      </c>
      <c r="M405" s="17">
        <f t="shared" si="24"/>
        <v>83.928848532860485</v>
      </c>
      <c r="N405" s="17">
        <f t="shared" si="24"/>
        <v>84.186324708828295</v>
      </c>
      <c r="O405" s="2">
        <v>54.87331009726519</v>
      </c>
    </row>
    <row r="406" spans="1:15" x14ac:dyDescent="0.2">
      <c r="A406" s="4" t="s">
        <v>365</v>
      </c>
      <c r="B406" s="24">
        <f t="shared" si="22"/>
        <v>0.29615917735983066</v>
      </c>
      <c r="C406" s="10">
        <v>3</v>
      </c>
      <c r="D406" s="15">
        <v>350</v>
      </c>
      <c r="E406" s="22"/>
      <c r="F406" s="11">
        <f>VLOOKUP(D406,'[3]SLUOS Capital Charge'!$D$13:$S$229,16,FALSE)</f>
        <v>109.07225009630653</v>
      </c>
      <c r="G406" s="11">
        <v>0</v>
      </c>
      <c r="H406" s="11">
        <f>VLOOKUP(A406,'[1]Public Lighting Charges'!$A$8:$L$689,12,FALSE)</f>
        <v>45.894962074148218</v>
      </c>
      <c r="I406" s="23">
        <f t="shared" si="23"/>
        <v>154.96721217045476</v>
      </c>
      <c r="J406" s="17">
        <f t="shared" si="24"/>
        <v>166.64518527022176</v>
      </c>
      <c r="K406" s="17">
        <f t="shared" si="24"/>
        <v>166.84553908462698</v>
      </c>
      <c r="L406" s="17">
        <f t="shared" si="24"/>
        <v>167.16906950296158</v>
      </c>
      <c r="M406" s="17">
        <f t="shared" si="24"/>
        <v>167.54553689271671</v>
      </c>
      <c r="N406" s="17">
        <f t="shared" si="24"/>
        <v>167.88234302466404</v>
      </c>
      <c r="O406" s="2">
        <v>65.683224097265196</v>
      </c>
    </row>
    <row r="407" spans="1:15" x14ac:dyDescent="0.2">
      <c r="A407" s="4" t="s">
        <v>369</v>
      </c>
      <c r="B407" s="24">
        <f t="shared" si="22"/>
        <v>0.21393414314965112</v>
      </c>
      <c r="C407" s="10">
        <v>3</v>
      </c>
      <c r="D407" s="15">
        <v>360</v>
      </c>
      <c r="E407" s="22"/>
      <c r="F407" s="11">
        <f>VLOOKUP(D407,'[3]SLUOS Capital Charge'!$D$13:$S$229,16,FALSE)</f>
        <v>165.19788198819808</v>
      </c>
      <c r="G407" s="11">
        <v>0</v>
      </c>
      <c r="H407" s="11">
        <f>VLOOKUP(A407,'[1]Public Lighting Charges'!$A$8:$L$689,12,FALSE)</f>
        <v>44.959931824148221</v>
      </c>
      <c r="I407" s="23">
        <f t="shared" si="23"/>
        <v>210.15781381234629</v>
      </c>
      <c r="J407" s="17">
        <f t="shared" si="24"/>
        <v>221.5978684650008</v>
      </c>
      <c r="K407" s="17">
        <f t="shared" si="24"/>
        <v>221.79414041794007</v>
      </c>
      <c r="L407" s="17">
        <f t="shared" si="24"/>
        <v>222.11107946514664</v>
      </c>
      <c r="M407" s="17">
        <f t="shared" si="24"/>
        <v>222.47987698479727</v>
      </c>
      <c r="N407" s="17">
        <f t="shared" si="24"/>
        <v>222.8098212759777</v>
      </c>
      <c r="O407" s="2">
        <v>64.748193847265185</v>
      </c>
    </row>
    <row r="408" spans="1:15" x14ac:dyDescent="0.2">
      <c r="A408" s="4" t="s">
        <v>373</v>
      </c>
      <c r="B408" s="24">
        <f t="shared" si="22"/>
        <v>0.18069725853916091</v>
      </c>
      <c r="C408" s="10">
        <v>3</v>
      </c>
      <c r="D408" s="15">
        <v>730</v>
      </c>
      <c r="E408" s="22"/>
      <c r="F408" s="11">
        <f>VLOOKUP(D408,'[3]SLUOS Capital Charge'!$D$13:$S$229,16,FALSE)</f>
        <v>181.46670292908516</v>
      </c>
      <c r="G408" s="11">
        <v>0</v>
      </c>
      <c r="H408" s="11">
        <f>VLOOKUP(A408,'[1]Public Lighting Charges'!$A$8:$L$689,12,FALSE)</f>
        <v>40.022489949148216</v>
      </c>
      <c r="I408" s="23">
        <f t="shared" si="23"/>
        <v>221.48919287823338</v>
      </c>
      <c r="J408" s="17">
        <f t="shared" si="24"/>
        <v>231.67291544579413</v>
      </c>
      <c r="K408" s="17">
        <f t="shared" si="24"/>
        <v>231.84763306535228</v>
      </c>
      <c r="L408" s="17">
        <f t="shared" si="24"/>
        <v>232.12976627411538</v>
      </c>
      <c r="M408" s="17">
        <f t="shared" si="24"/>
        <v>232.45806292459119</v>
      </c>
      <c r="N408" s="17">
        <f t="shared" si="24"/>
        <v>232.75177315816529</v>
      </c>
      <c r="O408" s="2">
        <v>59.810751972265187</v>
      </c>
    </row>
    <row r="409" spans="1:15" x14ac:dyDescent="0.2">
      <c r="A409" s="4" t="s">
        <v>380</v>
      </c>
      <c r="B409" s="24">
        <f t="shared" si="22"/>
        <v>0.38732917089931246</v>
      </c>
      <c r="C409" s="10">
        <v>3</v>
      </c>
      <c r="D409" s="15">
        <v>890</v>
      </c>
      <c r="E409" s="22"/>
      <c r="F409" s="11">
        <f>VLOOKUP(D409,'[3]SLUOS Capital Charge'!$D$13:$S$229,16,FALSE)</f>
        <v>55.496944479334658</v>
      </c>
      <c r="G409" s="11">
        <v>0</v>
      </c>
      <c r="H409" s="11">
        <f>VLOOKUP(A409,'[1]Public Lighting Charges'!$A$8:$L$689,12,FALSE)</f>
        <v>35.085048074148219</v>
      </c>
      <c r="I409" s="23">
        <f t="shared" si="23"/>
        <v>90.581992553482877</v>
      </c>
      <c r="J409" s="17">
        <f t="shared" si="24"/>
        <v>99.509383035949895</v>
      </c>
      <c r="K409" s="17">
        <f t="shared" si="24"/>
        <v>99.662546322126914</v>
      </c>
      <c r="L409" s="17">
        <f t="shared" si="24"/>
        <v>99.909873692446553</v>
      </c>
      <c r="M409" s="17">
        <f t="shared" si="24"/>
        <v>100.19766947374754</v>
      </c>
      <c r="N409" s="17">
        <f t="shared" si="24"/>
        <v>100.45514564971535</v>
      </c>
      <c r="O409" s="2">
        <v>54.87331009726519</v>
      </c>
    </row>
    <row r="410" spans="1:15" x14ac:dyDescent="0.2">
      <c r="A410" s="4" t="s">
        <v>387</v>
      </c>
      <c r="B410" s="24">
        <f t="shared" si="22"/>
        <v>0.49765080761582625</v>
      </c>
      <c r="C410" s="10">
        <v>3</v>
      </c>
      <c r="D410" s="15">
        <v>90</v>
      </c>
      <c r="E410" s="22"/>
      <c r="F410" s="11">
        <f>VLOOKUP(D410,'[3]SLUOS Capital Charge'!$D$13:$S$229,16,FALSE)</f>
        <v>41.564740822042779</v>
      </c>
      <c r="G410" s="11">
        <v>0</v>
      </c>
      <c r="H410" s="11">
        <f>VLOOKUP(A410,'[1]Public Lighting Charges'!$A$8:$L$689,12,FALSE)</f>
        <v>41.175993018444743</v>
      </c>
      <c r="I410" s="23">
        <f t="shared" si="23"/>
        <v>82.740733840487522</v>
      </c>
      <c r="J410" s="17">
        <f t="shared" si="24"/>
        <v>93.217965264030781</v>
      </c>
      <c r="K410" s="17">
        <f t="shared" si="24"/>
        <v>93.397718485088902</v>
      </c>
      <c r="L410" s="17">
        <f t="shared" si="24"/>
        <v>93.687983160001963</v>
      </c>
      <c r="M410" s="17">
        <f t="shared" si="24"/>
        <v>94.025741770351942</v>
      </c>
      <c r="N410" s="17">
        <f t="shared" si="24"/>
        <v>94.327917135814204</v>
      </c>
      <c r="O410" s="2">
        <v>57.135229328456717</v>
      </c>
    </row>
    <row r="411" spans="1:15" x14ac:dyDescent="0.2">
      <c r="A411" s="4" t="s">
        <v>390</v>
      </c>
      <c r="B411" s="24">
        <f t="shared" si="22"/>
        <v>0.3181613806798147</v>
      </c>
      <c r="C411" s="10">
        <v>3</v>
      </c>
      <c r="D411" s="15">
        <v>140</v>
      </c>
      <c r="E411" s="22"/>
      <c r="F411" s="11">
        <f>VLOOKUP(D411,'[3]SLUOS Capital Charge'!$D$13:$S$229,16,FALSE)</f>
        <v>111.40886737990171</v>
      </c>
      <c r="G411" s="11">
        <v>0</v>
      </c>
      <c r="H411" s="11">
        <f>VLOOKUP(A411,'[1]Public Lighting Charges'!$A$8:$L$689,12,FALSE)</f>
        <v>51.985907018444742</v>
      </c>
      <c r="I411" s="23">
        <f t="shared" si="23"/>
        <v>163.39477439834644</v>
      </c>
      <c r="J411" s="17">
        <f t="shared" si="24"/>
        <v>176.62258843918971</v>
      </c>
      <c r="K411" s="17">
        <f t="shared" si="24"/>
        <v>176.84953218847602</v>
      </c>
      <c r="L411" s="17">
        <f t="shared" si="24"/>
        <v>177.21599991140408</v>
      </c>
      <c r="M411" s="17">
        <f t="shared" si="24"/>
        <v>177.6424301302082</v>
      </c>
      <c r="N411" s="17">
        <f t="shared" si="24"/>
        <v>178.02393545164995</v>
      </c>
      <c r="O411" s="2">
        <v>67.945143328456723</v>
      </c>
    </row>
    <row r="412" spans="1:15" x14ac:dyDescent="0.2">
      <c r="A412" s="4" t="s">
        <v>393</v>
      </c>
      <c r="B412" s="24">
        <f t="shared" si="22"/>
        <v>0.23355119950498021</v>
      </c>
      <c r="C412" s="10">
        <v>3</v>
      </c>
      <c r="D412" s="15">
        <v>170</v>
      </c>
      <c r="E412" s="22"/>
      <c r="F412" s="11">
        <f>VLOOKUP(D412,'[3]SLUOS Capital Charge'!$D$13:$S$229,16,FALSE)</f>
        <v>167.53449927179327</v>
      </c>
      <c r="G412" s="11">
        <v>0</v>
      </c>
      <c r="H412" s="11">
        <f>VLOOKUP(A412,'[1]Public Lighting Charges'!$A$8:$L$689,12,FALSE)</f>
        <v>51.050876768444745</v>
      </c>
      <c r="I412" s="23">
        <f t="shared" si="23"/>
        <v>218.585376040238</v>
      </c>
      <c r="J412" s="17">
        <f t="shared" si="24"/>
        <v>231.57527163396878</v>
      </c>
      <c r="K412" s="17">
        <f t="shared" si="24"/>
        <v>231.79813352178914</v>
      </c>
      <c r="L412" s="17">
        <f t="shared" si="24"/>
        <v>232.15800987358912</v>
      </c>
      <c r="M412" s="17">
        <f t="shared" si="24"/>
        <v>232.57677022228876</v>
      </c>
      <c r="N412" s="17">
        <f t="shared" si="24"/>
        <v>232.95141370296363</v>
      </c>
      <c r="O412" s="2">
        <v>67.010113078456712</v>
      </c>
    </row>
    <row r="413" spans="1:15" x14ac:dyDescent="0.2">
      <c r="A413" s="4" t="s">
        <v>397</v>
      </c>
      <c r="B413" s="24">
        <f t="shared" si="22"/>
        <v>0.41943510332881828</v>
      </c>
      <c r="C413" s="10">
        <v>3</v>
      </c>
      <c r="D413" s="15">
        <v>50</v>
      </c>
      <c r="E413" s="22"/>
      <c r="F413" s="11">
        <f>VLOOKUP(D413,'[3]SLUOS Capital Charge'!$D$13:$S$229,16,FALSE)</f>
        <v>63.96708818343636</v>
      </c>
      <c r="G413" s="11">
        <v>0</v>
      </c>
      <c r="H413" s="11">
        <f>VLOOKUP(A413,'[1]Public Lighting Charges'!$A$8:$L$689,12,FALSE)</f>
        <v>46.213683251778079</v>
      </c>
      <c r="I413" s="23">
        <f t="shared" si="23"/>
        <v>110.18077143521444</v>
      </c>
      <c r="J413" s="17">
        <f t="shared" si="24"/>
        <v>121.93984313862939</v>
      </c>
      <c r="K413" s="17">
        <f t="shared" si="24"/>
        <v>122.14158832587344</v>
      </c>
      <c r="L413" s="17">
        <f t="shared" si="24"/>
        <v>122.4673655266711</v>
      </c>
      <c r="M413" s="17">
        <f t="shared" si="24"/>
        <v>122.84644732385527</v>
      </c>
      <c r="N413" s="17">
        <f t="shared" si="24"/>
        <v>123.18559243250408</v>
      </c>
      <c r="O413" s="2">
        <v>76.246956196478934</v>
      </c>
    </row>
    <row r="414" spans="1:15" x14ac:dyDescent="0.2">
      <c r="A414" s="4" t="s">
        <v>401</v>
      </c>
      <c r="B414" s="24">
        <f t="shared" si="22"/>
        <v>0.29881129473299572</v>
      </c>
      <c r="C414" s="10">
        <v>3</v>
      </c>
      <c r="D414" s="15">
        <v>220</v>
      </c>
      <c r="E414" s="22"/>
      <c r="F414" s="11">
        <f>VLOOKUP(D414,'[3]SLUOS Capital Charge'!$D$13:$S$229,16,FALSE)</f>
        <v>133.81121474129529</v>
      </c>
      <c r="G414" s="11">
        <v>0</v>
      </c>
      <c r="H414" s="11">
        <f>VLOOKUP(A414,'[1]Public Lighting Charges'!$A$8:$L$689,12,FALSE)</f>
        <v>57.023597251778078</v>
      </c>
      <c r="I414" s="23">
        <f t="shared" si="23"/>
        <v>190.83481199307337</v>
      </c>
      <c r="J414" s="17">
        <f t="shared" si="24"/>
        <v>205.3444663137883</v>
      </c>
      <c r="K414" s="17">
        <f t="shared" si="24"/>
        <v>205.59340202926057</v>
      </c>
      <c r="L414" s="17">
        <f t="shared" si="24"/>
        <v>205.99538227807318</v>
      </c>
      <c r="M414" s="17">
        <f t="shared" si="24"/>
        <v>206.46313568371153</v>
      </c>
      <c r="N414" s="17">
        <f t="shared" si="24"/>
        <v>206.88161074833982</v>
      </c>
      <c r="O414" s="2">
        <v>87.05687019647894</v>
      </c>
    </row>
    <row r="415" spans="1:15" x14ac:dyDescent="0.2">
      <c r="A415" s="4" t="s">
        <v>405</v>
      </c>
      <c r="B415" s="24">
        <f t="shared" si="22"/>
        <v>0.24230542213193651</v>
      </c>
      <c r="C415" s="10">
        <v>3</v>
      </c>
      <c r="D415" s="15">
        <v>310</v>
      </c>
      <c r="E415" s="22"/>
      <c r="F415" s="11">
        <f>VLOOKUP(D415,'[3]SLUOS Capital Charge'!$D$13:$S$229,16,FALSE)</f>
        <v>175.3902274398815</v>
      </c>
      <c r="G415" s="11">
        <v>0</v>
      </c>
      <c r="H415" s="11">
        <f>VLOOKUP(A415,'[1]Public Lighting Charges'!$A$8:$L$689,12,FALSE)</f>
        <v>56.088567001778081</v>
      </c>
      <c r="I415" s="23">
        <f t="shared" si="23"/>
        <v>231.47879444165957</v>
      </c>
      <c r="J415" s="17">
        <f t="shared" si="24"/>
        <v>245.75053031526204</v>
      </c>
      <c r="K415" s="17">
        <f t="shared" si="24"/>
        <v>245.99538416926833</v>
      </c>
      <c r="L415" s="17">
        <f t="shared" si="24"/>
        <v>246.39077304695292</v>
      </c>
      <c r="M415" s="17">
        <f t="shared" si="24"/>
        <v>246.85085658248676</v>
      </c>
      <c r="N415" s="17">
        <f t="shared" si="24"/>
        <v>247.26246980634815</v>
      </c>
      <c r="O415" s="2">
        <v>86.121839946478929</v>
      </c>
    </row>
    <row r="416" spans="1:15" x14ac:dyDescent="0.2">
      <c r="A416" s="4" t="s">
        <v>409</v>
      </c>
      <c r="B416" s="24">
        <f t="shared" si="22"/>
        <v>0.20217634724427699</v>
      </c>
      <c r="C416" s="10">
        <v>3</v>
      </c>
      <c r="D416" s="15">
        <v>690</v>
      </c>
      <c r="E416" s="22"/>
      <c r="F416" s="11">
        <f>VLOOKUP(D416,'[3]SLUOS Capital Charge'!$D$13:$S$229,16,FALSE)</f>
        <v>201.851393832452</v>
      </c>
      <c r="G416" s="11">
        <v>0</v>
      </c>
      <c r="H416" s="11">
        <f>VLOOKUP(A416,'[1]Public Lighting Charges'!$A$8:$L$689,12,FALSE)</f>
        <v>51.151125126778076</v>
      </c>
      <c r="I416" s="23">
        <f t="shared" si="23"/>
        <v>253.00251895923009</v>
      </c>
      <c r="J416" s="17">
        <f t="shared" si="24"/>
        <v>266.01792274773879</v>
      </c>
      <c r="K416" s="17">
        <f t="shared" si="24"/>
        <v>266.24122226836397</v>
      </c>
      <c r="L416" s="17">
        <f t="shared" si="24"/>
        <v>266.6018053076051</v>
      </c>
      <c r="M416" s="17">
        <f t="shared" si="24"/>
        <v>267.02138797396407</v>
      </c>
      <c r="N416" s="17">
        <f t="shared" si="24"/>
        <v>267.3967671402192</v>
      </c>
      <c r="O416" s="2">
        <v>81.184398071478938</v>
      </c>
    </row>
    <row r="417" spans="1:15" x14ac:dyDescent="0.2">
      <c r="A417" s="4" t="s">
        <v>296</v>
      </c>
      <c r="B417" s="24">
        <f t="shared" si="22"/>
        <v>0.32822615950244838</v>
      </c>
      <c r="C417" s="10">
        <v>3</v>
      </c>
      <c r="D417" s="15">
        <v>220</v>
      </c>
      <c r="E417" s="22"/>
      <c r="F417" s="11">
        <f>VLOOKUP(D417,'[3]SLUOS Capital Charge'!$D$13:$S$229,16,FALSE)</f>
        <v>133.81121474129529</v>
      </c>
      <c r="G417" s="11">
        <v>0</v>
      </c>
      <c r="H417" s="11">
        <f>VLOOKUP(A417,'[1]Public Lighting Charges'!$A$8:$L$689,12,FALSE)</f>
        <v>65.379653784022011</v>
      </c>
      <c r="I417" s="23">
        <f t="shared" si="23"/>
        <v>199.19086852531728</v>
      </c>
      <c r="J417" s="17">
        <f t="shared" si="24"/>
        <v>215.82672143066171</v>
      </c>
      <c r="K417" s="17">
        <f t="shared" si="24"/>
        <v>216.11213539394072</v>
      </c>
      <c r="L417" s="17">
        <f t="shared" si="24"/>
        <v>216.57302054959553</v>
      </c>
      <c r="M417" s="17">
        <f t="shared" si="24"/>
        <v>217.10931705123332</v>
      </c>
      <c r="N417" s="17">
        <f t="shared" si="24"/>
        <v>217.58911412053857</v>
      </c>
      <c r="O417" s="2">
        <v>87.250842211790044</v>
      </c>
    </row>
    <row r="418" spans="1:15" x14ac:dyDescent="0.2">
      <c r="A418" s="4" t="s">
        <v>427</v>
      </c>
      <c r="B418" s="24">
        <f t="shared" si="22"/>
        <v>0.26870416568872318</v>
      </c>
      <c r="C418" s="10">
        <v>3</v>
      </c>
      <c r="D418" s="15">
        <v>310</v>
      </c>
      <c r="E418" s="22"/>
      <c r="F418" s="11">
        <f>VLOOKUP(D418,'[3]SLUOS Capital Charge'!$D$13:$S$229,16,FALSE)</f>
        <v>175.3902274398815</v>
      </c>
      <c r="G418" s="11">
        <v>0</v>
      </c>
      <c r="H418" s="11">
        <f>VLOOKUP(A418,'[1]Public Lighting Charges'!$A$8:$L$689,12,FALSE)</f>
        <v>64.444623534022</v>
      </c>
      <c r="I418" s="23">
        <f t="shared" si="23"/>
        <v>239.83485097390349</v>
      </c>
      <c r="J418" s="17">
        <f t="shared" si="24"/>
        <v>256.23278543213542</v>
      </c>
      <c r="K418" s="17">
        <f t="shared" si="24"/>
        <v>256.51411753394848</v>
      </c>
      <c r="L418" s="17">
        <f t="shared" si="24"/>
        <v>256.96841131847521</v>
      </c>
      <c r="M418" s="17">
        <f t="shared" si="24"/>
        <v>257.49703795000852</v>
      </c>
      <c r="N418" s="17">
        <f t="shared" si="24"/>
        <v>257.96997317854687</v>
      </c>
      <c r="O418" s="2">
        <v>86.315811961790033</v>
      </c>
    </row>
    <row r="419" spans="1:15" x14ac:dyDescent="0.2">
      <c r="A419" s="4" t="s">
        <v>431</v>
      </c>
      <c r="B419" s="24">
        <f t="shared" si="22"/>
        <v>0.42289475903179552</v>
      </c>
      <c r="C419" s="10">
        <v>3</v>
      </c>
      <c r="D419" s="15">
        <v>60</v>
      </c>
      <c r="E419" s="22"/>
      <c r="F419" s="11">
        <f>VLOOKUP(D419,'[3]SLUOS Capital Charge'!$D$13:$S$229,16,FALSE)</f>
        <v>64.244692524810745</v>
      </c>
      <c r="G419" s="11">
        <v>0</v>
      </c>
      <c r="H419" s="11">
        <f>VLOOKUP(A419,'[1]Public Lighting Charges'!$A$8:$L$689,12,FALSE)</f>
        <v>47.077624384022002</v>
      </c>
      <c r="I419" s="23">
        <f t="shared" si="23"/>
        <v>111.32231690883275</v>
      </c>
      <c r="J419" s="17">
        <f t="shared" si="24"/>
        <v>123.30121843334715</v>
      </c>
      <c r="K419" s="17">
        <f t="shared" si="24"/>
        <v>123.50673514350885</v>
      </c>
      <c r="L419" s="17">
        <f t="shared" si="24"/>
        <v>123.83860258217356</v>
      </c>
      <c r="M419" s="17">
        <f t="shared" si="24"/>
        <v>124.22477111934529</v>
      </c>
      <c r="N419" s="17">
        <f t="shared" si="24"/>
        <v>124.5702563720498</v>
      </c>
      <c r="O419" s="2">
        <v>77.540582756871061</v>
      </c>
    </row>
    <row r="420" spans="1:15" x14ac:dyDescent="0.2">
      <c r="A420" s="4" t="s">
        <v>435</v>
      </c>
      <c r="B420" s="24">
        <f t="shared" si="22"/>
        <v>0.30153472619182087</v>
      </c>
      <c r="C420" s="10">
        <v>3</v>
      </c>
      <c r="D420" s="15">
        <v>230</v>
      </c>
      <c r="E420" s="22"/>
      <c r="F420" s="11">
        <f>VLOOKUP(D420,'[3]SLUOS Capital Charge'!$D$13:$S$229,16,FALSE)</f>
        <v>134.08881908266969</v>
      </c>
      <c r="G420" s="11">
        <v>0</v>
      </c>
      <c r="H420" s="11">
        <f>VLOOKUP(A420,'[1]Public Lighting Charges'!$A$8:$L$689,12,FALSE)</f>
        <v>57.887538384022001</v>
      </c>
      <c r="I420" s="23">
        <f t="shared" si="23"/>
        <v>191.9763574666917</v>
      </c>
      <c r="J420" s="17">
        <f t="shared" si="24"/>
        <v>206.70584160850609</v>
      </c>
      <c r="K420" s="17">
        <f t="shared" si="24"/>
        <v>206.95854884689601</v>
      </c>
      <c r="L420" s="17">
        <f t="shared" si="24"/>
        <v>207.36661933357567</v>
      </c>
      <c r="M420" s="17">
        <f t="shared" si="24"/>
        <v>207.84145947920155</v>
      </c>
      <c r="N420" s="17">
        <f t="shared" si="24"/>
        <v>208.26627468788558</v>
      </c>
      <c r="O420" s="2">
        <v>88.350496756871067</v>
      </c>
    </row>
    <row r="421" spans="1:15" x14ac:dyDescent="0.2">
      <c r="A421" s="4" t="s">
        <v>439</v>
      </c>
      <c r="B421" s="24">
        <f t="shared" si="22"/>
        <v>0.24483030226318361</v>
      </c>
      <c r="C421" s="10">
        <v>3</v>
      </c>
      <c r="D421" s="15">
        <v>320</v>
      </c>
      <c r="E421" s="22"/>
      <c r="F421" s="11">
        <f>VLOOKUP(D421,'[3]SLUOS Capital Charge'!$D$13:$S$229,16,FALSE)</f>
        <v>175.6678317812559</v>
      </c>
      <c r="G421" s="11">
        <v>0</v>
      </c>
      <c r="H421" s="11">
        <f>VLOOKUP(A421,'[1]Public Lighting Charges'!$A$8:$L$689,12,FALSE)</f>
        <v>56.952508134022004</v>
      </c>
      <c r="I421" s="23">
        <f t="shared" si="23"/>
        <v>232.6203399152779</v>
      </c>
      <c r="J421" s="17">
        <f t="shared" si="24"/>
        <v>247.1119056099798</v>
      </c>
      <c r="K421" s="17">
        <f t="shared" si="24"/>
        <v>247.36053098690377</v>
      </c>
      <c r="L421" s="17">
        <f t="shared" si="24"/>
        <v>247.76201010245541</v>
      </c>
      <c r="M421" s="17">
        <f t="shared" si="24"/>
        <v>248.22918037797677</v>
      </c>
      <c r="N421" s="17">
        <f t="shared" si="24"/>
        <v>248.64713374589388</v>
      </c>
      <c r="O421" s="2">
        <v>87.415466506871056</v>
      </c>
    </row>
    <row r="422" spans="1:15" x14ac:dyDescent="0.2">
      <c r="A422" s="4" t="s">
        <v>443</v>
      </c>
      <c r="B422" s="24">
        <f t="shared" si="22"/>
        <v>0.20444432468989451</v>
      </c>
      <c r="C422" s="10">
        <v>3</v>
      </c>
      <c r="D422" s="15">
        <v>390</v>
      </c>
      <c r="E422" s="22"/>
      <c r="F422" s="11">
        <f>VLOOKUP(D422,'[3]SLUOS Capital Charge'!$D$13:$S$229,16,FALSE)</f>
        <v>202.40660251520077</v>
      </c>
      <c r="G422" s="11">
        <v>0</v>
      </c>
      <c r="H422" s="11">
        <f>VLOOKUP(A422,'[1]Public Lighting Charges'!$A$8:$L$689,12,FALSE)</f>
        <v>52.015066259021999</v>
      </c>
      <c r="I422" s="23">
        <f t="shared" si="23"/>
        <v>254.42166877422278</v>
      </c>
      <c r="J422" s="17">
        <f t="shared" si="24"/>
        <v>267.65690238383092</v>
      </c>
      <c r="K422" s="17">
        <f t="shared" si="24"/>
        <v>267.88397342737375</v>
      </c>
      <c r="L422" s="17">
        <f t="shared" si="24"/>
        <v>268.25064670448194</v>
      </c>
      <c r="M422" s="17">
        <f t="shared" si="24"/>
        <v>268.67731611082849</v>
      </c>
      <c r="N422" s="17">
        <f t="shared" si="24"/>
        <v>269.0590354211393</v>
      </c>
      <c r="O422" s="2">
        <v>82.478024631871065</v>
      </c>
    </row>
    <row r="423" spans="1:15" x14ac:dyDescent="0.2">
      <c r="A423" s="4" t="s">
        <v>454</v>
      </c>
      <c r="B423" s="24">
        <f t="shared" si="22"/>
        <v>0.1233801922535957</v>
      </c>
      <c r="C423" s="10">
        <v>3</v>
      </c>
      <c r="D423" s="15">
        <v>590</v>
      </c>
      <c r="E423" s="22"/>
      <c r="F423" s="11">
        <f>VLOOKUP(D423,'[3]SLUOS Capital Charge'!$D$13:$S$229,16,FALSE)</f>
        <v>352.02820579997751</v>
      </c>
      <c r="G423" s="11">
        <v>0</v>
      </c>
      <c r="H423" s="11">
        <f>VLOOKUP(A423,'[1]Public Lighting Charges'!$A$8:$L$689,12,FALSE)</f>
        <v>49.546345321522004</v>
      </c>
      <c r="I423" s="23">
        <f t="shared" si="23"/>
        <v>401.5745511214995</v>
      </c>
      <c r="J423" s="17">
        <f t="shared" si="24"/>
        <v>414.18161868856077</v>
      </c>
      <c r="K423" s="17">
        <f t="shared" si="24"/>
        <v>414.39791256541309</v>
      </c>
      <c r="L423" s="17">
        <f t="shared" si="24"/>
        <v>414.74718292329953</v>
      </c>
      <c r="M423" s="17">
        <f t="shared" si="24"/>
        <v>415.15360189505861</v>
      </c>
      <c r="N423" s="17">
        <f t="shared" si="24"/>
        <v>415.51720417656628</v>
      </c>
      <c r="O423" s="2">
        <v>80.009303694371056</v>
      </c>
    </row>
    <row r="424" spans="1:15" x14ac:dyDescent="0.2">
      <c r="A424" s="4" t="s">
        <v>458</v>
      </c>
      <c r="B424" s="24">
        <f t="shared" si="22"/>
        <v>0.38491947041512192</v>
      </c>
      <c r="C424" s="10">
        <v>3</v>
      </c>
      <c r="D424" s="15">
        <v>610</v>
      </c>
      <c r="E424" s="22"/>
      <c r="F424" s="11">
        <f>VLOOKUP(D424,'[3]SLUOS Capital Charge'!$D$13:$S$229,16,FALSE)</f>
        <v>75.227501758987756</v>
      </c>
      <c r="G424" s="11">
        <v>0</v>
      </c>
      <c r="H424" s="11">
        <f>VLOOKUP(A424,'[1]Public Lighting Charges'!$A$8:$L$689,12,FALSE)</f>
        <v>47.077624384022002</v>
      </c>
      <c r="I424" s="23">
        <f t="shared" si="23"/>
        <v>122.30512614300976</v>
      </c>
      <c r="J424" s="17">
        <f t="shared" si="24"/>
        <v>134.28402766752416</v>
      </c>
      <c r="K424" s="17">
        <f t="shared" si="24"/>
        <v>134.48954437768586</v>
      </c>
      <c r="L424" s="17">
        <f t="shared" si="24"/>
        <v>134.82141181635058</v>
      </c>
      <c r="M424" s="17">
        <f t="shared" si="24"/>
        <v>135.2075803535223</v>
      </c>
      <c r="N424" s="17">
        <f t="shared" si="24"/>
        <v>135.55306560622682</v>
      </c>
      <c r="O424" s="2">
        <v>77.540582756871061</v>
      </c>
    </row>
    <row r="425" spans="1:15" x14ac:dyDescent="0.2">
      <c r="A425" s="4" t="s">
        <v>462</v>
      </c>
      <c r="B425" s="24">
        <f t="shared" si="22"/>
        <v>0.24603881328592447</v>
      </c>
      <c r="C425" s="10">
        <v>3</v>
      </c>
      <c r="D425" s="15">
        <v>760</v>
      </c>
      <c r="E425" s="22"/>
      <c r="F425" s="11">
        <f>VLOOKUP(D425,'[3]SLUOS Capital Charge'!$D$13:$S$229,16,FALSE)</f>
        <v>160.82758981661456</v>
      </c>
      <c r="G425" s="11">
        <v>0</v>
      </c>
      <c r="H425" s="11">
        <f>VLOOKUP(A425,'[1]Public Lighting Charges'!$A$8:$L$689,12,FALSE)</f>
        <v>52.482581384022005</v>
      </c>
      <c r="I425" s="23">
        <f t="shared" si="23"/>
        <v>213.31017120063657</v>
      </c>
      <c r="J425" s="17">
        <f t="shared" si="24"/>
        <v>226.66436403380095</v>
      </c>
      <c r="K425" s="17">
        <f t="shared" si="24"/>
        <v>226.89347600807679</v>
      </c>
      <c r="L425" s="17">
        <f t="shared" si="24"/>
        <v>227.26344497074896</v>
      </c>
      <c r="M425" s="17">
        <f t="shared" si="24"/>
        <v>227.69394931214777</v>
      </c>
      <c r="N425" s="17">
        <f t="shared" si="24"/>
        <v>228.07909954284202</v>
      </c>
      <c r="O425" s="2">
        <v>82.945539756871057</v>
      </c>
    </row>
    <row r="426" spans="1:15" x14ac:dyDescent="0.2">
      <c r="A426" s="4" t="s">
        <v>467</v>
      </c>
      <c r="B426" s="24">
        <f t="shared" si="22"/>
        <v>0.34099126109908467</v>
      </c>
      <c r="C426" s="10">
        <v>3</v>
      </c>
      <c r="D426" s="15">
        <v>960</v>
      </c>
      <c r="E426" s="22"/>
      <c r="F426" s="11">
        <f>VLOOKUP(D426,'[3]SLUOS Capital Charge'!$D$13:$S$229,16,FALSE)</f>
        <v>90.98346325875562</v>
      </c>
      <c r="G426" s="11">
        <v>0</v>
      </c>
      <c r="H426" s="11">
        <f>VLOOKUP(A426,'[1]Public Lighting Charges'!$A$8:$L$689,12,FALSE)</f>
        <v>47.077624384022002</v>
      </c>
      <c r="I426" s="23">
        <f t="shared" si="23"/>
        <v>138.06108764277764</v>
      </c>
      <c r="J426" s="17">
        <f t="shared" si="24"/>
        <v>150.03998916729202</v>
      </c>
      <c r="K426" s="17">
        <f t="shared" si="24"/>
        <v>150.24550587745372</v>
      </c>
      <c r="L426" s="17">
        <f t="shared" si="24"/>
        <v>150.57737331611844</v>
      </c>
      <c r="M426" s="17">
        <f t="shared" si="24"/>
        <v>150.96354185329017</v>
      </c>
      <c r="N426" s="17">
        <f t="shared" si="24"/>
        <v>151.30902710599469</v>
      </c>
      <c r="O426" s="2">
        <v>77.540582756871061</v>
      </c>
    </row>
    <row r="427" spans="1:15" x14ac:dyDescent="0.2">
      <c r="A427" s="4" t="s">
        <v>472</v>
      </c>
      <c r="B427" s="24">
        <f t="shared" si="22"/>
        <v>0.28521765892614021</v>
      </c>
      <c r="C427" s="10">
        <v>3</v>
      </c>
      <c r="D427" s="15">
        <v>1070</v>
      </c>
      <c r="E427" s="22"/>
      <c r="F427" s="11">
        <f>VLOOKUP(D427,'[3]SLUOS Capital Charge'!$D$13:$S$229,16,FALSE)</f>
        <v>145.0716283168467</v>
      </c>
      <c r="G427" s="11">
        <v>0</v>
      </c>
      <c r="H427" s="11">
        <f>VLOOKUP(A427,'[1]Public Lighting Charges'!$A$8:$L$689,12,FALSE)</f>
        <v>57.887538384022001</v>
      </c>
      <c r="I427" s="23">
        <f t="shared" si="23"/>
        <v>202.95916670086871</v>
      </c>
      <c r="J427" s="17">
        <f t="shared" ref="J427:N448" si="25">IF($C427=3,($H427*(1+J$6)*J$5)+$F427,$I427*(1+J$6)*J$5)</f>
        <v>217.6886508426831</v>
      </c>
      <c r="K427" s="17">
        <f t="shared" si="25"/>
        <v>217.94135808107302</v>
      </c>
      <c r="L427" s="17">
        <f t="shared" si="25"/>
        <v>218.34942856775268</v>
      </c>
      <c r="M427" s="17">
        <f t="shared" si="25"/>
        <v>218.82426871337856</v>
      </c>
      <c r="N427" s="17">
        <f t="shared" si="25"/>
        <v>219.2490839220626</v>
      </c>
      <c r="O427" s="2">
        <v>88.350496756871067</v>
      </c>
    </row>
    <row r="428" spans="1:15" x14ac:dyDescent="0.2">
      <c r="A428" s="4" t="s">
        <v>475</v>
      </c>
      <c r="B428" s="24">
        <f t="shared" si="22"/>
        <v>0.23379216702605357</v>
      </c>
      <c r="C428" s="10">
        <v>3</v>
      </c>
      <c r="D428" s="15">
        <v>1120</v>
      </c>
      <c r="E428" s="22"/>
      <c r="F428" s="11">
        <f>VLOOKUP(D428,'[3]SLUOS Capital Charge'!$D$13:$S$229,16,FALSE)</f>
        <v>186.65064101543291</v>
      </c>
      <c r="G428" s="11">
        <v>0</v>
      </c>
      <c r="H428" s="11">
        <f>VLOOKUP(A428,'[1]Public Lighting Charges'!$A$8:$L$689,12,FALSE)</f>
        <v>56.952508134022004</v>
      </c>
      <c r="I428" s="23">
        <f t="shared" si="23"/>
        <v>243.60314914945491</v>
      </c>
      <c r="J428" s="17">
        <f t="shared" si="25"/>
        <v>258.09471484415678</v>
      </c>
      <c r="K428" s="17">
        <f t="shared" si="25"/>
        <v>258.34334022108078</v>
      </c>
      <c r="L428" s="17">
        <f t="shared" si="25"/>
        <v>258.74481933663242</v>
      </c>
      <c r="M428" s="17">
        <f t="shared" si="25"/>
        <v>259.21198961215379</v>
      </c>
      <c r="N428" s="17">
        <f t="shared" si="25"/>
        <v>259.62994298007089</v>
      </c>
      <c r="O428" s="2">
        <v>87.415466506871056</v>
      </c>
    </row>
    <row r="429" spans="1:15" x14ac:dyDescent="0.2">
      <c r="A429" s="4" t="s">
        <v>483</v>
      </c>
      <c r="B429" s="24">
        <f t="shared" si="22"/>
        <v>0.46086258198693913</v>
      </c>
      <c r="C429" s="10">
        <v>3</v>
      </c>
      <c r="D429" s="15">
        <v>60</v>
      </c>
      <c r="E429" s="22"/>
      <c r="F429" s="11">
        <f>VLOOKUP(D429,'[3]SLUOS Capital Charge'!$D$13:$S$229,16,FALSE)</f>
        <v>64.244692524810745</v>
      </c>
      <c r="G429" s="11">
        <v>0</v>
      </c>
      <c r="H429" s="11">
        <f>VLOOKUP(A429,'[1]Public Lighting Charges'!$A$8:$L$689,12,FALSE)</f>
        <v>54.917306584022</v>
      </c>
      <c r="I429" s="23">
        <f t="shared" si="23"/>
        <v>119.16199910883275</v>
      </c>
      <c r="J429" s="17">
        <f t="shared" si="25"/>
        <v>133.13570776913713</v>
      </c>
      <c r="K429" s="17">
        <f t="shared" si="25"/>
        <v>133.3754485021874</v>
      </c>
      <c r="L429" s="17">
        <f t="shared" si="25"/>
        <v>133.76258073566072</v>
      </c>
      <c r="M429" s="17">
        <f t="shared" si="25"/>
        <v>134.21305665126704</v>
      </c>
      <c r="N429" s="17">
        <f t="shared" si="25"/>
        <v>134.61607442863541</v>
      </c>
      <c r="O429" s="2">
        <v>76.886972271790043</v>
      </c>
    </row>
    <row r="430" spans="1:15" x14ac:dyDescent="0.2">
      <c r="A430" s="4" t="s">
        <v>487</v>
      </c>
      <c r="B430" s="24">
        <f t="shared" si="22"/>
        <v>0.32893866124891674</v>
      </c>
      <c r="C430" s="10">
        <v>3</v>
      </c>
      <c r="D430" s="15">
        <v>230</v>
      </c>
      <c r="E430" s="22"/>
      <c r="F430" s="11">
        <f>VLOOKUP(D430,'[3]SLUOS Capital Charge'!$D$13:$S$229,16,FALSE)</f>
        <v>134.08881908266969</v>
      </c>
      <c r="G430" s="11">
        <v>0</v>
      </c>
      <c r="H430" s="11">
        <f>VLOOKUP(A430,'[1]Public Lighting Charges'!$A$8:$L$689,12,FALSE)</f>
        <v>65.727220584022007</v>
      </c>
      <c r="I430" s="23">
        <f t="shared" si="23"/>
        <v>199.81603966669169</v>
      </c>
      <c r="J430" s="17">
        <f t="shared" si="25"/>
        <v>216.5403309442961</v>
      </c>
      <c r="K430" s="17">
        <f t="shared" si="25"/>
        <v>216.82726220557456</v>
      </c>
      <c r="L430" s="17">
        <f t="shared" si="25"/>
        <v>217.29059748706283</v>
      </c>
      <c r="M430" s="17">
        <f t="shared" si="25"/>
        <v>217.82974501112329</v>
      </c>
      <c r="N430" s="17">
        <f t="shared" si="25"/>
        <v>218.31209274447119</v>
      </c>
      <c r="O430" s="2">
        <v>87.696886271790049</v>
      </c>
    </row>
    <row r="431" spans="1:15" x14ac:dyDescent="0.2">
      <c r="A431" s="4" t="s">
        <v>491</v>
      </c>
      <c r="B431" s="24">
        <f t="shared" si="22"/>
        <v>0.26945098717058363</v>
      </c>
      <c r="C431" s="10">
        <v>3</v>
      </c>
      <c r="D431" s="15">
        <v>320</v>
      </c>
      <c r="E431" s="22"/>
      <c r="F431" s="11">
        <f>VLOOKUP(D431,'[3]SLUOS Capital Charge'!$D$13:$S$229,16,FALSE)</f>
        <v>175.6678317812559</v>
      </c>
      <c r="G431" s="11">
        <v>0</v>
      </c>
      <c r="H431" s="11">
        <f>VLOOKUP(A431,'[1]Public Lighting Charges'!$A$8:$L$689,12,FALSE)</f>
        <v>64.792190334021996</v>
      </c>
      <c r="I431" s="23">
        <f t="shared" si="23"/>
        <v>240.46002211527789</v>
      </c>
      <c r="J431" s="17">
        <f t="shared" si="25"/>
        <v>256.94639494576978</v>
      </c>
      <c r="K431" s="17">
        <f t="shared" si="25"/>
        <v>257.22924434558229</v>
      </c>
      <c r="L431" s="17">
        <f t="shared" si="25"/>
        <v>257.68598825594256</v>
      </c>
      <c r="M431" s="17">
        <f t="shared" si="25"/>
        <v>258.21746590989852</v>
      </c>
      <c r="N431" s="17">
        <f t="shared" si="25"/>
        <v>258.69295180247946</v>
      </c>
      <c r="O431" s="2">
        <v>86.761856021790038</v>
      </c>
    </row>
    <row r="432" spans="1:15" x14ac:dyDescent="0.2">
      <c r="A432" s="4" t="s">
        <v>501</v>
      </c>
      <c r="B432" s="24">
        <f t="shared" si="22"/>
        <v>0.40758960707823877</v>
      </c>
      <c r="C432" s="10">
        <v>3</v>
      </c>
      <c r="D432" s="15">
        <v>70</v>
      </c>
      <c r="E432" s="22"/>
      <c r="F432" s="11">
        <f>VLOOKUP(D432,'[3]SLUOS Capital Charge'!$D$13:$S$229,16,FALSE)</f>
        <v>72.13100439963759</v>
      </c>
      <c r="G432" s="11">
        <v>0</v>
      </c>
      <c r="H432" s="11">
        <f>VLOOKUP(A432,'[1]Public Lighting Charges'!$A$8:$L$689,12,FALSE)</f>
        <v>49.627501631778074</v>
      </c>
      <c r="I432" s="23">
        <f t="shared" si="23"/>
        <v>121.75850603141566</v>
      </c>
      <c r="J432" s="17">
        <f t="shared" si="25"/>
        <v>134.3862238216216</v>
      </c>
      <c r="K432" s="17">
        <f t="shared" si="25"/>
        <v>134.6028719852101</v>
      </c>
      <c r="L432" s="17">
        <f t="shared" si="25"/>
        <v>134.9527144436893</v>
      </c>
      <c r="M432" s="17">
        <f t="shared" si="25"/>
        <v>135.35979912477478</v>
      </c>
      <c r="N432" s="17">
        <f t="shared" si="25"/>
        <v>135.72399698239155</v>
      </c>
      <c r="O432" s="2">
        <v>81.212770437278934</v>
      </c>
    </row>
    <row r="433" spans="1:15" x14ac:dyDescent="0.2">
      <c r="A433" s="4" t="s">
        <v>505</v>
      </c>
      <c r="B433" s="24">
        <f t="shared" si="22"/>
        <v>0.29858532314409664</v>
      </c>
      <c r="C433" s="10">
        <v>3</v>
      </c>
      <c r="D433" s="15">
        <v>240</v>
      </c>
      <c r="E433" s="22"/>
      <c r="F433" s="11">
        <f>VLOOKUP(D433,'[3]SLUOS Capital Charge'!$D$13:$S$229,16,FALSE)</f>
        <v>141.97513095749653</v>
      </c>
      <c r="G433" s="11">
        <v>0</v>
      </c>
      <c r="H433" s="11">
        <f>VLOOKUP(A433,'[1]Public Lighting Charges'!$A$8:$L$689,12,FALSE)</f>
        <v>60.437415631778073</v>
      </c>
      <c r="I433" s="23">
        <f t="shared" si="23"/>
        <v>202.4125465892746</v>
      </c>
      <c r="J433" s="17">
        <f t="shared" si="25"/>
        <v>217.79084699678054</v>
      </c>
      <c r="K433" s="17">
        <f t="shared" si="25"/>
        <v>218.05468568859726</v>
      </c>
      <c r="L433" s="17">
        <f t="shared" si="25"/>
        <v>218.48073119509141</v>
      </c>
      <c r="M433" s="17">
        <f t="shared" si="25"/>
        <v>218.97648748463104</v>
      </c>
      <c r="N433" s="17">
        <f t="shared" si="25"/>
        <v>219.42001529822733</v>
      </c>
      <c r="O433" s="2">
        <v>92.02268443727894</v>
      </c>
    </row>
    <row r="434" spans="1:15" x14ac:dyDescent="0.2">
      <c r="A434" s="4" t="s">
        <v>510</v>
      </c>
      <c r="B434" s="24">
        <f t="shared" si="22"/>
        <v>0.24480883363766545</v>
      </c>
      <c r="C434" s="10">
        <v>3</v>
      </c>
      <c r="D434" s="15">
        <v>330</v>
      </c>
      <c r="E434" s="22"/>
      <c r="F434" s="11">
        <f>VLOOKUP(D434,'[3]SLUOS Capital Charge'!$D$13:$S$229,16,FALSE)</f>
        <v>183.55414365608274</v>
      </c>
      <c r="G434" s="11">
        <v>0</v>
      </c>
      <c r="H434" s="11">
        <f>VLOOKUP(A434,'[1]Public Lighting Charges'!$A$8:$L$689,12,FALSE)</f>
        <v>59.502385381778076</v>
      </c>
      <c r="I434" s="23">
        <f t="shared" si="23"/>
        <v>243.05652903786083</v>
      </c>
      <c r="J434" s="17">
        <f t="shared" si="25"/>
        <v>258.19691099825422</v>
      </c>
      <c r="K434" s="17">
        <f t="shared" si="25"/>
        <v>258.45666782860502</v>
      </c>
      <c r="L434" s="17">
        <f t="shared" si="25"/>
        <v>258.87612196397112</v>
      </c>
      <c r="M434" s="17">
        <f t="shared" si="25"/>
        <v>259.36420838340626</v>
      </c>
      <c r="N434" s="17">
        <f t="shared" si="25"/>
        <v>259.80087435623562</v>
      </c>
      <c r="O434" s="2">
        <v>91.087654187278929</v>
      </c>
    </row>
    <row r="435" spans="1:15" x14ac:dyDescent="0.2">
      <c r="A435" s="4" t="s">
        <v>522</v>
      </c>
      <c r="B435" s="24">
        <f t="shared" si="22"/>
        <v>0.41744421760817979</v>
      </c>
      <c r="C435" s="10">
        <v>3</v>
      </c>
      <c r="D435" s="15">
        <v>620</v>
      </c>
      <c r="E435" s="22"/>
      <c r="F435" s="11">
        <f>VLOOKUP(D435,'[3]SLUOS Capital Charge'!$D$13:$S$229,16,FALSE)</f>
        <v>69.256649922955617</v>
      </c>
      <c r="G435" s="11">
        <v>0</v>
      </c>
      <c r="H435" s="11">
        <f>VLOOKUP(A435,'[1]Public Lighting Charges'!$A$8:$L$689,12,FALSE)</f>
        <v>49.627501631778074</v>
      </c>
      <c r="I435" s="23">
        <f t="shared" si="23"/>
        <v>118.88415155473369</v>
      </c>
      <c r="J435" s="17">
        <f t="shared" si="25"/>
        <v>131.51186934493961</v>
      </c>
      <c r="K435" s="17">
        <f t="shared" si="25"/>
        <v>131.72851750852811</v>
      </c>
      <c r="L435" s="17">
        <f t="shared" si="25"/>
        <v>132.07835996700734</v>
      </c>
      <c r="M435" s="17">
        <f t="shared" si="25"/>
        <v>132.48544464809279</v>
      </c>
      <c r="N435" s="17">
        <f t="shared" si="25"/>
        <v>132.8496425057096</v>
      </c>
      <c r="O435" s="2">
        <v>81.212770437278934</v>
      </c>
    </row>
    <row r="436" spans="1:15" x14ac:dyDescent="0.2">
      <c r="A436" s="4" t="s">
        <v>535</v>
      </c>
      <c r="B436" s="24">
        <f t="shared" si="22"/>
        <v>0.18856681862839117</v>
      </c>
      <c r="C436" s="10">
        <v>3</v>
      </c>
      <c r="D436" s="15">
        <v>1130</v>
      </c>
      <c r="E436" s="22"/>
      <c r="F436" s="11">
        <f>VLOOKUP(D436,'[3]SLUOS Capital Charge'!$D$13:$S$229,16,FALSE)</f>
        <v>234.80167944245491</v>
      </c>
      <c r="G436" s="11">
        <v>0</v>
      </c>
      <c r="H436" s="11">
        <f>VLOOKUP(A436,'[1]Public Lighting Charges'!$A$8:$L$689,12,FALSE)</f>
        <v>54.564943506778071</v>
      </c>
      <c r="I436" s="23">
        <f t="shared" si="23"/>
        <v>289.36662294923298</v>
      </c>
      <c r="J436" s="17">
        <f t="shared" si="25"/>
        <v>303.25067282453267</v>
      </c>
      <c r="K436" s="17">
        <f t="shared" si="25"/>
        <v>303.48887532150229</v>
      </c>
      <c r="L436" s="17">
        <f t="shared" si="25"/>
        <v>303.873523618425</v>
      </c>
      <c r="M436" s="17">
        <f t="shared" si="25"/>
        <v>304.32110916868527</v>
      </c>
      <c r="N436" s="17">
        <f t="shared" si="25"/>
        <v>304.72154108390833</v>
      </c>
      <c r="O436" s="2">
        <v>86.150212312278938</v>
      </c>
    </row>
    <row r="437" spans="1:15" x14ac:dyDescent="0.2">
      <c r="A437" s="4" t="s">
        <v>538</v>
      </c>
      <c r="B437" s="24">
        <f t="shared" si="22"/>
        <v>0.23671447132683482</v>
      </c>
      <c r="C437" s="10">
        <v>3</v>
      </c>
      <c r="D437" s="15">
        <v>1170</v>
      </c>
      <c r="E437" s="22"/>
      <c r="F437" s="11">
        <f>VLOOKUP(D437,'[3]SLUOS Capital Charge'!$D$13:$S$229,16,FALSE)</f>
        <v>191.86537024488297</v>
      </c>
      <c r="G437" s="11">
        <v>0</v>
      </c>
      <c r="H437" s="11">
        <f>VLOOKUP(A437,'[1]Public Lighting Charges'!$A$8:$L$689,12,FALSE)</f>
        <v>59.502385381778076</v>
      </c>
      <c r="I437" s="23">
        <f t="shared" si="23"/>
        <v>251.36775562666105</v>
      </c>
      <c r="J437" s="17">
        <f t="shared" si="25"/>
        <v>266.50813758705448</v>
      </c>
      <c r="K437" s="17">
        <f t="shared" si="25"/>
        <v>266.76789441740522</v>
      </c>
      <c r="L437" s="17">
        <f t="shared" si="25"/>
        <v>267.18734855277137</v>
      </c>
      <c r="M437" s="17">
        <f t="shared" si="25"/>
        <v>267.67543497220652</v>
      </c>
      <c r="N437" s="17">
        <f t="shared" si="25"/>
        <v>268.11210094503588</v>
      </c>
      <c r="O437" s="2">
        <v>91.087654187278929</v>
      </c>
    </row>
    <row r="438" spans="1:15" x14ac:dyDescent="0.2">
      <c r="A438" s="4" t="s">
        <v>551</v>
      </c>
      <c r="B438" s="24">
        <f t="shared" si="22"/>
        <v>0.42862613129563942</v>
      </c>
      <c r="C438" s="10">
        <v>3</v>
      </c>
      <c r="D438" s="15">
        <v>60</v>
      </c>
      <c r="E438" s="22"/>
      <c r="F438" s="11">
        <f>VLOOKUP(D438,'[3]SLUOS Capital Charge'!$D$13:$S$229,16,FALSE)</f>
        <v>64.244692524810745</v>
      </c>
      <c r="G438" s="11">
        <v>0</v>
      </c>
      <c r="H438" s="11">
        <f>VLOOKUP(A438,'[1]Public Lighting Charges'!$A$8:$L$689,12,FALSE)</f>
        <v>48.194283150592668</v>
      </c>
      <c r="I438" s="23">
        <f t="shared" si="23"/>
        <v>112.43897567540341</v>
      </c>
      <c r="J438" s="17">
        <f t="shared" si="25"/>
        <v>124.70201102307172</v>
      </c>
      <c r="K438" s="17">
        <f t="shared" si="25"/>
        <v>124.91240249144568</v>
      </c>
      <c r="L438" s="17">
        <f t="shared" si="25"/>
        <v>125.25214166725883</v>
      </c>
      <c r="M438" s="17">
        <f t="shared" si="25"/>
        <v>125.6474699377019</v>
      </c>
      <c r="N438" s="17">
        <f t="shared" si="25"/>
        <v>126.00114993560015</v>
      </c>
      <c r="O438" s="2">
        <v>66.085784264198537</v>
      </c>
    </row>
    <row r="439" spans="1:15" x14ac:dyDescent="0.2">
      <c r="A439" s="4" t="s">
        <v>554</v>
      </c>
      <c r="B439" s="24">
        <f t="shared" si="22"/>
        <v>0.24843806170213384</v>
      </c>
      <c r="C439" s="10">
        <v>3</v>
      </c>
      <c r="D439" s="15">
        <v>320</v>
      </c>
      <c r="E439" s="22"/>
      <c r="F439" s="11">
        <f>VLOOKUP(D439,'[3]SLUOS Capital Charge'!$D$13:$S$229,16,FALSE)</f>
        <v>175.6678317812559</v>
      </c>
      <c r="G439" s="11">
        <v>0</v>
      </c>
      <c r="H439" s="11">
        <f>VLOOKUP(A439,'[1]Public Lighting Charges'!$A$8:$L$689,12,FALSE)</f>
        <v>58.06916690059267</v>
      </c>
      <c r="I439" s="23">
        <f t="shared" si="23"/>
        <v>233.73699868184858</v>
      </c>
      <c r="J439" s="17">
        <f t="shared" si="25"/>
        <v>248.51269819970437</v>
      </c>
      <c r="K439" s="17">
        <f t="shared" si="25"/>
        <v>248.76619833484057</v>
      </c>
      <c r="L439" s="17">
        <f t="shared" si="25"/>
        <v>249.17554918754064</v>
      </c>
      <c r="M439" s="17">
        <f t="shared" si="25"/>
        <v>249.65187919633337</v>
      </c>
      <c r="N439" s="17">
        <f t="shared" si="25"/>
        <v>250.07802730944422</v>
      </c>
      <c r="O439" s="2">
        <v>75.960668014198532</v>
      </c>
    </row>
    <row r="440" spans="1:15" x14ac:dyDescent="0.2">
      <c r="A440" s="4" t="s">
        <v>559</v>
      </c>
      <c r="B440" s="24">
        <f t="shared" si="22"/>
        <v>0.39048441234179282</v>
      </c>
      <c r="C440" s="10">
        <v>3</v>
      </c>
      <c r="D440" s="15">
        <v>610</v>
      </c>
      <c r="E440" s="22"/>
      <c r="F440" s="11">
        <f>VLOOKUP(D440,'[3]SLUOS Capital Charge'!$D$13:$S$229,16,FALSE)</f>
        <v>75.227501758987756</v>
      </c>
      <c r="G440" s="11">
        <v>0</v>
      </c>
      <c r="H440" s="11">
        <f>VLOOKUP(A440,'[1]Public Lighting Charges'!$A$8:$L$689,12,FALSE)</f>
        <v>48.194283150592668</v>
      </c>
      <c r="I440" s="23">
        <f t="shared" si="23"/>
        <v>123.42178490958042</v>
      </c>
      <c r="J440" s="17">
        <f t="shared" si="25"/>
        <v>135.68482025724873</v>
      </c>
      <c r="K440" s="17">
        <f t="shared" si="25"/>
        <v>135.89521172562269</v>
      </c>
      <c r="L440" s="17">
        <f t="shared" si="25"/>
        <v>136.23495090143584</v>
      </c>
      <c r="M440" s="17">
        <f t="shared" si="25"/>
        <v>136.6302791718789</v>
      </c>
      <c r="N440" s="17">
        <f t="shared" si="25"/>
        <v>136.98395916977717</v>
      </c>
      <c r="O440" s="2">
        <v>66.085784264198537</v>
      </c>
    </row>
    <row r="441" spans="1:15" x14ac:dyDescent="0.2">
      <c r="A441" s="4" t="s">
        <v>562</v>
      </c>
      <c r="B441" s="24">
        <f t="shared" si="22"/>
        <v>0.2372883805160505</v>
      </c>
      <c r="C441" s="10">
        <v>3</v>
      </c>
      <c r="D441" s="15">
        <v>1120</v>
      </c>
      <c r="E441" s="22"/>
      <c r="F441" s="11">
        <f>VLOOKUP(D441,'[3]SLUOS Capital Charge'!$D$13:$S$229,16,FALSE)</f>
        <v>186.65064101543291</v>
      </c>
      <c r="G441" s="11">
        <v>0</v>
      </c>
      <c r="H441" s="11">
        <f>VLOOKUP(A441,'[1]Public Lighting Charges'!$A$8:$L$689,12,FALSE)</f>
        <v>58.06916690059267</v>
      </c>
      <c r="I441" s="23">
        <f t="shared" si="23"/>
        <v>244.71980791602559</v>
      </c>
      <c r="J441" s="17">
        <f t="shared" si="25"/>
        <v>259.49550743388136</v>
      </c>
      <c r="K441" s="17">
        <f t="shared" si="25"/>
        <v>259.74900756901758</v>
      </c>
      <c r="L441" s="17">
        <f t="shared" si="25"/>
        <v>260.15835842171765</v>
      </c>
      <c r="M441" s="17">
        <f t="shared" si="25"/>
        <v>260.63468843051038</v>
      </c>
      <c r="N441" s="17">
        <f t="shared" si="25"/>
        <v>261.06083654362124</v>
      </c>
      <c r="O441" s="2">
        <v>75.960668014198532</v>
      </c>
    </row>
    <row r="442" spans="1:15" x14ac:dyDescent="0.2">
      <c r="A442" s="4" t="s">
        <v>569</v>
      </c>
      <c r="B442" s="24">
        <f t="shared" si="22"/>
        <v>0.41121994936556816</v>
      </c>
      <c r="C442" s="10">
        <v>3</v>
      </c>
      <c r="D442" s="15">
        <v>620</v>
      </c>
      <c r="E442" s="22"/>
      <c r="F442" s="11">
        <f>VLOOKUP(D442,'[3]SLUOS Capital Charge'!$D$13:$S$229,16,FALSE)</f>
        <v>69.256649922955617</v>
      </c>
      <c r="G442" s="11">
        <v>0</v>
      </c>
      <c r="H442" s="11">
        <f>VLOOKUP(A442,'[1]Public Lighting Charges'!$A$8:$L$689,12,FALSE)</f>
        <v>48.370721874592661</v>
      </c>
      <c r="I442" s="23">
        <f t="shared" si="23"/>
        <v>117.62737179754828</v>
      </c>
      <c r="J442" s="17">
        <f t="shared" si="25"/>
        <v>129.93530197853838</v>
      </c>
      <c r="K442" s="17">
        <f t="shared" si="25"/>
        <v>130.14646368769181</v>
      </c>
      <c r="L442" s="17">
        <f t="shared" si="25"/>
        <v>130.48744664477434</v>
      </c>
      <c r="M442" s="17">
        <f t="shared" si="25"/>
        <v>130.88422220753174</v>
      </c>
      <c r="N442" s="17">
        <f t="shared" si="25"/>
        <v>131.23919702389088</v>
      </c>
      <c r="O442" s="2">
        <v>66.328808655598522</v>
      </c>
    </row>
    <row r="443" spans="1:15" x14ac:dyDescent="0.2">
      <c r="A443" s="4" t="s">
        <v>579</v>
      </c>
      <c r="B443" s="24">
        <f t="shared" si="22"/>
        <v>0.4454200653426082</v>
      </c>
      <c r="C443" s="10">
        <v>3</v>
      </c>
      <c r="D443" s="15">
        <v>10</v>
      </c>
      <c r="E443" s="22"/>
      <c r="F443" s="11">
        <f>VLOOKUP(D443,'[3]SLUOS Capital Charge'!$D$13:$S$229,16,FALSE)</f>
        <v>36.570824547298258</v>
      </c>
      <c r="G443" s="11">
        <v>0</v>
      </c>
      <c r="H443" s="11">
        <f>VLOOKUP(A443,'[1]Public Lighting Charges'!$A$8:$L$689,12,FALSE)</f>
        <v>29.37246380822252</v>
      </c>
      <c r="I443" s="23">
        <f t="shared" si="23"/>
        <v>65.943288355520778</v>
      </c>
      <c r="J443" s="17">
        <f t="shared" si="25"/>
        <v>73.417111771522997</v>
      </c>
      <c r="K443" s="17">
        <f t="shared" si="25"/>
        <v>73.545336851063297</v>
      </c>
      <c r="L443" s="17">
        <f t="shared" si="25"/>
        <v>73.752394119964379</v>
      </c>
      <c r="M443" s="17">
        <f t="shared" si="25"/>
        <v>73.993330690795261</v>
      </c>
      <c r="N443" s="17">
        <f t="shared" si="25"/>
        <v>74.208884326181803</v>
      </c>
      <c r="O443" s="2">
        <v>37.318005229696723</v>
      </c>
    </row>
    <row r="444" spans="1:15" x14ac:dyDescent="0.2">
      <c r="A444" s="4" t="s">
        <v>584</v>
      </c>
      <c r="B444" s="24">
        <f t="shared" si="22"/>
        <v>0.2741003407501727</v>
      </c>
      <c r="C444" s="10">
        <v>3</v>
      </c>
      <c r="D444" s="15">
        <v>810</v>
      </c>
      <c r="E444" s="22"/>
      <c r="F444" s="11">
        <f>VLOOKUP(D444,'[3]SLUOS Capital Charge'!$D$13:$S$229,16,FALSE)</f>
        <v>106.41495110515719</v>
      </c>
      <c r="G444" s="11">
        <v>0</v>
      </c>
      <c r="H444" s="11">
        <f>VLOOKUP(A444,'[1]Public Lighting Charges'!$A$8:$L$689,12,FALSE)</f>
        <v>40.182377808222519</v>
      </c>
      <c r="I444" s="23">
        <f t="shared" si="23"/>
        <v>146.5973289133797</v>
      </c>
      <c r="J444" s="17">
        <f t="shared" si="25"/>
        <v>156.82173494668194</v>
      </c>
      <c r="K444" s="17">
        <f t="shared" si="25"/>
        <v>156.99715055445043</v>
      </c>
      <c r="L444" s="17">
        <f t="shared" si="25"/>
        <v>157.28041087136648</v>
      </c>
      <c r="M444" s="17">
        <f t="shared" si="25"/>
        <v>157.61001905065152</v>
      </c>
      <c r="N444" s="17">
        <f t="shared" si="25"/>
        <v>157.90490264201756</v>
      </c>
      <c r="O444" s="2">
        <v>48.127919229696722</v>
      </c>
    </row>
    <row r="445" spans="1:15" x14ac:dyDescent="0.2">
      <c r="A445" s="4" t="s">
        <v>587</v>
      </c>
      <c r="B445" s="24">
        <f t="shared" si="22"/>
        <v>0.1944979932656199</v>
      </c>
      <c r="C445" s="10">
        <v>3</v>
      </c>
      <c r="D445" s="15">
        <v>990</v>
      </c>
      <c r="E445" s="22"/>
      <c r="F445" s="11">
        <f>VLOOKUP(D445,'[3]SLUOS Capital Charge'!$D$13:$S$229,16,FALSE)</f>
        <v>162.54058299704874</v>
      </c>
      <c r="G445" s="11">
        <v>0</v>
      </c>
      <c r="H445" s="11">
        <f>VLOOKUP(A445,'[1]Public Lighting Charges'!$A$8:$L$689,12,FALSE)</f>
        <v>39.247347558222522</v>
      </c>
      <c r="I445" s="23">
        <f t="shared" si="23"/>
        <v>201.78793055527126</v>
      </c>
      <c r="J445" s="17">
        <f t="shared" si="25"/>
        <v>211.77441814146098</v>
      </c>
      <c r="K445" s="17">
        <f t="shared" si="25"/>
        <v>211.94575188776355</v>
      </c>
      <c r="L445" s="17">
        <f t="shared" si="25"/>
        <v>212.22242083355155</v>
      </c>
      <c r="M445" s="17">
        <f t="shared" si="25"/>
        <v>212.54435914273211</v>
      </c>
      <c r="N445" s="17">
        <f t="shared" si="25"/>
        <v>212.83238089333122</v>
      </c>
      <c r="O445" s="2">
        <v>47.192888979696725</v>
      </c>
    </row>
    <row r="446" spans="1:15" x14ac:dyDescent="0.2">
      <c r="A446" s="4" t="s">
        <v>596</v>
      </c>
      <c r="B446" s="24">
        <f t="shared" si="22"/>
        <v>0.38432152543277165</v>
      </c>
      <c r="C446" s="10">
        <v>3</v>
      </c>
      <c r="D446" s="15">
        <v>20</v>
      </c>
      <c r="E446" s="22"/>
      <c r="F446" s="11">
        <f>VLOOKUP(D446,'[3]SLUOS Capital Charge'!$D$13:$S$229,16,FALSE)</f>
        <v>65.028853096968135</v>
      </c>
      <c r="G446" s="11">
        <v>0</v>
      </c>
      <c r="H446" s="11">
        <f>VLOOKUP(A446,'[1]Public Lighting Charges'!$A$8:$L$689,12,FALSE)</f>
        <v>40.592596707133112</v>
      </c>
      <c r="I446" s="23">
        <f t="shared" si="23"/>
        <v>105.62144980410125</v>
      </c>
      <c r="J446" s="17">
        <f t="shared" si="25"/>
        <v>115.95023603623127</v>
      </c>
      <c r="K446" s="17">
        <f t="shared" si="25"/>
        <v>116.12744244885991</v>
      </c>
      <c r="L446" s="17">
        <f t="shared" si="25"/>
        <v>116.41359454923051</v>
      </c>
      <c r="M446" s="17">
        <f t="shared" si="25"/>
        <v>116.74656767384117</v>
      </c>
      <c r="N446" s="17">
        <f t="shared" si="25"/>
        <v>117.04446170980395</v>
      </c>
      <c r="O446" s="2">
        <v>50.137770868103871</v>
      </c>
    </row>
    <row r="447" spans="1:15" x14ac:dyDescent="0.2">
      <c r="A447" s="4" t="s">
        <v>599</v>
      </c>
      <c r="B447" s="24">
        <f t="shared" si="22"/>
        <v>0.27594886803009139</v>
      </c>
      <c r="C447" s="10">
        <v>3</v>
      </c>
      <c r="D447" s="15">
        <v>200</v>
      </c>
      <c r="E447" s="22"/>
      <c r="F447" s="11">
        <f>VLOOKUP(D447,'[3]SLUOS Capital Charge'!$D$13:$S$229,16,FALSE)</f>
        <v>134.87297965482708</v>
      </c>
      <c r="G447" s="11">
        <v>0</v>
      </c>
      <c r="H447" s="11">
        <f>VLOOKUP(A447,'[1]Public Lighting Charges'!$A$8:$L$689,12,FALSE)</f>
        <v>51.402510707133111</v>
      </c>
      <c r="I447" s="23">
        <f t="shared" si="23"/>
        <v>186.27549036196018</v>
      </c>
      <c r="J447" s="17">
        <f t="shared" si="25"/>
        <v>199.35485921139022</v>
      </c>
      <c r="K447" s="17">
        <f t="shared" si="25"/>
        <v>199.57925615224707</v>
      </c>
      <c r="L447" s="17">
        <f t="shared" si="25"/>
        <v>199.94161130063262</v>
      </c>
      <c r="M447" s="17">
        <f t="shared" si="25"/>
        <v>200.36325603369744</v>
      </c>
      <c r="N447" s="17">
        <f t="shared" si="25"/>
        <v>200.74048002563973</v>
      </c>
      <c r="O447" s="2">
        <v>60.94768486810387</v>
      </c>
    </row>
    <row r="448" spans="1:15" x14ac:dyDescent="0.2">
      <c r="A448" s="4" t="s">
        <v>602</v>
      </c>
      <c r="B448" s="24">
        <f t="shared" si="22"/>
        <v>0.22240259873716561</v>
      </c>
      <c r="C448" s="10">
        <v>3</v>
      </c>
      <c r="D448" s="15">
        <v>290</v>
      </c>
      <c r="E448" s="22"/>
      <c r="F448" s="11">
        <f>VLOOKUP(D448,'[3]SLUOS Capital Charge'!$D$13:$S$229,16,FALSE)</f>
        <v>176.45199235341329</v>
      </c>
      <c r="G448" s="11">
        <v>0</v>
      </c>
      <c r="H448" s="11">
        <f>VLOOKUP(A448,'[1]Public Lighting Charges'!$A$8:$L$689,12,FALSE)</f>
        <v>50.467480457133114</v>
      </c>
      <c r="I448" s="23">
        <f t="shared" si="23"/>
        <v>226.91947281054641</v>
      </c>
      <c r="J448" s="17">
        <f t="shared" si="25"/>
        <v>239.76092321286393</v>
      </c>
      <c r="K448" s="17">
        <f t="shared" si="25"/>
        <v>239.98123829225483</v>
      </c>
      <c r="L448" s="17">
        <f t="shared" si="25"/>
        <v>240.33700206951232</v>
      </c>
      <c r="M448" s="17">
        <f t="shared" si="25"/>
        <v>240.75097693247267</v>
      </c>
      <c r="N448" s="17">
        <f t="shared" si="25"/>
        <v>241.12133908364802</v>
      </c>
      <c r="O448" s="2">
        <v>60.012654618103873</v>
      </c>
    </row>
    <row r="449" spans="1:15" x14ac:dyDescent="0.2">
      <c r="A449" s="3" t="s">
        <v>76</v>
      </c>
      <c r="B449" s="24">
        <f t="shared" si="22"/>
        <v>1</v>
      </c>
      <c r="C449" s="10">
        <v>4</v>
      </c>
      <c r="D449" s="15">
        <v>10</v>
      </c>
      <c r="E449" s="22"/>
      <c r="F449" s="11"/>
      <c r="G449" s="11">
        <v>0</v>
      </c>
      <c r="H449" s="11">
        <f>VLOOKUP(A449,'[1]Public Lighting Charges'!$A$8:$L$689,12,FALSE)</f>
        <v>26.941561185790889</v>
      </c>
      <c r="I449" s="23">
        <f t="shared" si="23"/>
        <v>26.941561185790889</v>
      </c>
      <c r="J449" s="17">
        <f t="shared" ref="J449:N480" si="26">IF($C449=1,($H449*(1+J$6)*J$5)+$E449,$I449*(1+J$6)*J$5)</f>
        <v>33.796841429515375</v>
      </c>
      <c r="K449" s="17">
        <f t="shared" si="26"/>
        <v>33.91445443769009</v>
      </c>
      <c r="L449" s="17">
        <f t="shared" si="26"/>
        <v>34.104375382541157</v>
      </c>
      <c r="M449" s="17">
        <f t="shared" si="26"/>
        <v>34.325371735020028</v>
      </c>
      <c r="N449" s="17">
        <f t="shared" si="26"/>
        <v>34.523085876213742</v>
      </c>
      <c r="O449" s="2">
        <v>36.164735716383625</v>
      </c>
    </row>
    <row r="450" spans="1:15" x14ac:dyDescent="0.2">
      <c r="A450" s="3" t="s">
        <v>615</v>
      </c>
      <c r="B450" s="24">
        <f t="shared" si="22"/>
        <v>1</v>
      </c>
      <c r="C450" s="10">
        <v>4</v>
      </c>
      <c r="D450" s="15">
        <v>10</v>
      </c>
      <c r="E450" s="22"/>
      <c r="F450" s="11"/>
      <c r="G450" s="11">
        <v>0</v>
      </c>
      <c r="H450" s="11">
        <f>VLOOKUP(A450,'[1]Public Lighting Charges'!$A$8:$L$689,12,FALSE)</f>
        <v>26.941561185790889</v>
      </c>
      <c r="I450" s="23">
        <f t="shared" si="23"/>
        <v>26.941561185790889</v>
      </c>
      <c r="J450" s="17">
        <f t="shared" si="26"/>
        <v>33.796841429515375</v>
      </c>
      <c r="K450" s="17">
        <f t="shared" si="26"/>
        <v>33.91445443769009</v>
      </c>
      <c r="L450" s="17">
        <f t="shared" si="26"/>
        <v>34.104375382541157</v>
      </c>
      <c r="M450" s="17">
        <f t="shared" si="26"/>
        <v>34.325371735020028</v>
      </c>
      <c r="N450" s="17">
        <f t="shared" si="26"/>
        <v>34.523085876213742</v>
      </c>
      <c r="O450" s="2">
        <v>36.199832201359712</v>
      </c>
    </row>
    <row r="451" spans="1:15" x14ac:dyDescent="0.2">
      <c r="A451" s="3" t="s">
        <v>66</v>
      </c>
      <c r="B451" s="24">
        <f t="shared" si="22"/>
        <v>1</v>
      </c>
      <c r="C451" s="10">
        <v>4</v>
      </c>
      <c r="D451" s="15">
        <v>1620</v>
      </c>
      <c r="E451" s="22"/>
      <c r="F451" s="11"/>
      <c r="G451" s="11">
        <v>0</v>
      </c>
      <c r="H451" s="11">
        <f>VLOOKUP(A451,'[1]Public Lighting Charges'!$A$8:$L$689,12,FALSE)</f>
        <v>37.482409204788922</v>
      </c>
      <c r="I451" s="23">
        <f t="shared" si="23"/>
        <v>37.482409204788922</v>
      </c>
      <c r="J451" s="17">
        <f t="shared" si="26"/>
        <v>47.019808226947461</v>
      </c>
      <c r="K451" s="17">
        <f t="shared" si="26"/>
        <v>47.183437159577245</v>
      </c>
      <c r="L451" s="17">
        <f t="shared" si="26"/>
        <v>47.447664407670878</v>
      </c>
      <c r="M451" s="17">
        <f t="shared" si="26"/>
        <v>47.75512527303259</v>
      </c>
      <c r="N451" s="17">
        <f t="shared" si="26"/>
        <v>48.030194794605258</v>
      </c>
      <c r="O451" s="2">
        <v>50.215643679333752</v>
      </c>
    </row>
    <row r="452" spans="1:15" x14ac:dyDescent="0.2">
      <c r="A452" s="3" t="s">
        <v>67</v>
      </c>
      <c r="B452" s="24">
        <f t="shared" si="22"/>
        <v>1</v>
      </c>
      <c r="C452" s="10">
        <v>4</v>
      </c>
      <c r="D452" s="15">
        <v>1630</v>
      </c>
      <c r="E452" s="22"/>
      <c r="F452" s="11"/>
      <c r="G452" s="11">
        <v>0</v>
      </c>
      <c r="H452" s="11">
        <f>VLOOKUP(A452,'[1]Public Lighting Charges'!$A$8:$L$689,12,FALSE)</f>
        <v>37.482409204788922</v>
      </c>
      <c r="I452" s="23">
        <f t="shared" si="23"/>
        <v>37.482409204788922</v>
      </c>
      <c r="J452" s="17">
        <f t="shared" si="26"/>
        <v>47.019808226947461</v>
      </c>
      <c r="K452" s="17">
        <f t="shared" si="26"/>
        <v>47.183437159577245</v>
      </c>
      <c r="L452" s="17">
        <f t="shared" si="26"/>
        <v>47.447664407670878</v>
      </c>
      <c r="M452" s="17">
        <f t="shared" si="26"/>
        <v>47.75512527303259</v>
      </c>
      <c r="N452" s="17">
        <f t="shared" si="26"/>
        <v>48.030194794605258</v>
      </c>
      <c r="O452" s="2">
        <v>50.215643679333752</v>
      </c>
    </row>
    <row r="453" spans="1:15" x14ac:dyDescent="0.2">
      <c r="A453" s="3" t="s">
        <v>68</v>
      </c>
      <c r="B453" s="24">
        <f t="shared" si="22"/>
        <v>1</v>
      </c>
      <c r="C453" s="10">
        <v>4</v>
      </c>
      <c r="D453" s="15">
        <v>1640</v>
      </c>
      <c r="E453" s="22"/>
      <c r="F453" s="11"/>
      <c r="G453" s="11">
        <v>0</v>
      </c>
      <c r="H453" s="11">
        <f>VLOOKUP(A453,'[1]Public Lighting Charges'!$A$8:$L$689,12,FALSE)</f>
        <v>37.482409204788922</v>
      </c>
      <c r="I453" s="23">
        <f t="shared" si="23"/>
        <v>37.482409204788922</v>
      </c>
      <c r="J453" s="17">
        <f t="shared" si="26"/>
        <v>47.019808226947461</v>
      </c>
      <c r="K453" s="17">
        <f t="shared" si="26"/>
        <v>47.183437159577245</v>
      </c>
      <c r="L453" s="17">
        <f t="shared" si="26"/>
        <v>47.447664407670878</v>
      </c>
      <c r="M453" s="17">
        <f t="shared" si="26"/>
        <v>47.75512527303259</v>
      </c>
      <c r="N453" s="17">
        <f t="shared" si="26"/>
        <v>48.030194794605258</v>
      </c>
      <c r="O453" s="2">
        <v>50.215643679333752</v>
      </c>
    </row>
    <row r="454" spans="1:15" x14ac:dyDescent="0.2">
      <c r="A454" s="3" t="s">
        <v>69</v>
      </c>
      <c r="B454" s="24">
        <f t="shared" si="22"/>
        <v>1</v>
      </c>
      <c r="C454" s="10">
        <v>4</v>
      </c>
      <c r="D454" s="15">
        <v>1650</v>
      </c>
      <c r="E454" s="22"/>
      <c r="F454" s="11"/>
      <c r="G454" s="11">
        <v>0</v>
      </c>
      <c r="H454" s="11">
        <f>VLOOKUP(A454,'[1]Public Lighting Charges'!$A$8:$L$689,12,FALSE)</f>
        <v>37.482409204788922</v>
      </c>
      <c r="I454" s="23">
        <f t="shared" si="23"/>
        <v>37.482409204788922</v>
      </c>
      <c r="J454" s="17">
        <f t="shared" si="26"/>
        <v>47.019808226947461</v>
      </c>
      <c r="K454" s="17">
        <f t="shared" si="26"/>
        <v>47.183437159577245</v>
      </c>
      <c r="L454" s="17">
        <f t="shared" si="26"/>
        <v>47.447664407670878</v>
      </c>
      <c r="M454" s="17">
        <f t="shared" si="26"/>
        <v>47.75512527303259</v>
      </c>
      <c r="N454" s="17">
        <f t="shared" si="26"/>
        <v>48.030194794605258</v>
      </c>
      <c r="O454" s="2">
        <v>50.215643679333752</v>
      </c>
    </row>
    <row r="455" spans="1:15" x14ac:dyDescent="0.2">
      <c r="A455" s="4" t="s">
        <v>70</v>
      </c>
      <c r="B455" s="24">
        <f t="shared" si="22"/>
        <v>1</v>
      </c>
      <c r="C455" s="10">
        <v>4</v>
      </c>
      <c r="D455" s="15">
        <v>1660</v>
      </c>
      <c r="E455" s="22"/>
      <c r="F455" s="11"/>
      <c r="G455" s="11">
        <v>0</v>
      </c>
      <c r="H455" s="11">
        <f>VLOOKUP(A455,'[1]Public Lighting Charges'!$A$8:$L$689,12,FALSE)</f>
        <v>48.292323204788921</v>
      </c>
      <c r="I455" s="23">
        <f t="shared" si="23"/>
        <v>48.292323204788921</v>
      </c>
      <c r="J455" s="17">
        <f t="shared" si="26"/>
        <v>60.580304844247465</v>
      </c>
      <c r="K455" s="17">
        <f t="shared" si="26"/>
        <v>60.791124305105441</v>
      </c>
      <c r="L455" s="17">
        <f t="shared" si="26"/>
        <v>61.131554601214042</v>
      </c>
      <c r="M455" s="17">
        <f t="shared" si="26"/>
        <v>61.527687075029917</v>
      </c>
      <c r="N455" s="17">
        <f t="shared" si="26"/>
        <v>61.882086552582081</v>
      </c>
      <c r="O455" s="2">
        <v>61.025557679333751</v>
      </c>
    </row>
    <row r="456" spans="1:15" x14ac:dyDescent="0.2">
      <c r="A456" s="4" t="s">
        <v>71</v>
      </c>
      <c r="B456" s="24">
        <f t="shared" si="22"/>
        <v>1</v>
      </c>
      <c r="C456" s="10">
        <v>4</v>
      </c>
      <c r="D456" s="15">
        <v>1670</v>
      </c>
      <c r="E456" s="22"/>
      <c r="F456" s="11"/>
      <c r="G456" s="11">
        <v>0</v>
      </c>
      <c r="H456" s="11">
        <f>VLOOKUP(A456,'[1]Public Lighting Charges'!$A$8:$L$689,12,FALSE)</f>
        <v>42.887366204788925</v>
      </c>
      <c r="I456" s="23">
        <f t="shared" si="23"/>
        <v>42.887366204788925</v>
      </c>
      <c r="J456" s="17">
        <f t="shared" si="26"/>
        <v>53.800056535597463</v>
      </c>
      <c r="K456" s="17">
        <f t="shared" si="26"/>
        <v>53.987280732341347</v>
      </c>
      <c r="L456" s="17">
        <f t="shared" si="26"/>
        <v>54.28960950444246</v>
      </c>
      <c r="M456" s="17">
        <f t="shared" si="26"/>
        <v>54.64140617403126</v>
      </c>
      <c r="N456" s="17">
        <f t="shared" si="26"/>
        <v>54.956140673593673</v>
      </c>
      <c r="O456" s="2">
        <v>55.620600679333755</v>
      </c>
    </row>
    <row r="457" spans="1:15" x14ac:dyDescent="0.2">
      <c r="A457" s="4" t="s">
        <v>72</v>
      </c>
      <c r="B457" s="24">
        <f t="shared" si="22"/>
        <v>1</v>
      </c>
      <c r="C457" s="10">
        <v>4</v>
      </c>
      <c r="D457" s="15">
        <v>1700</v>
      </c>
      <c r="E457" s="22"/>
      <c r="F457" s="11"/>
      <c r="G457" s="11">
        <v>0</v>
      </c>
      <c r="H457" s="11">
        <f>VLOOKUP(A457,'[1]Public Lighting Charges'!$A$8:$L$689,12,FALSE)</f>
        <v>47.357292954788925</v>
      </c>
      <c r="I457" s="23">
        <f t="shared" si="23"/>
        <v>47.357292954788925</v>
      </c>
      <c r="J457" s="17">
        <f t="shared" si="26"/>
        <v>59.407356147134969</v>
      </c>
      <c r="K457" s="17">
        <f t="shared" si="26"/>
        <v>59.614093746526997</v>
      </c>
      <c r="L457" s="17">
        <f t="shared" si="26"/>
        <v>59.947932671507559</v>
      </c>
      <c r="M457" s="17">
        <f t="shared" si="26"/>
        <v>60.336395275218933</v>
      </c>
      <c r="N457" s="17">
        <f t="shared" si="26"/>
        <v>60.683932912004188</v>
      </c>
      <c r="O457" s="2">
        <v>60.090527429333754</v>
      </c>
    </row>
    <row r="458" spans="1:15" x14ac:dyDescent="0.2">
      <c r="A458" s="4" t="s">
        <v>73</v>
      </c>
      <c r="B458" s="24">
        <f t="shared" ref="B458:B521" si="27">H458/I458</f>
        <v>1</v>
      </c>
      <c r="C458" s="10">
        <v>4</v>
      </c>
      <c r="D458" s="15">
        <v>1710</v>
      </c>
      <c r="E458" s="22"/>
      <c r="F458" s="11"/>
      <c r="G458" s="11">
        <v>0</v>
      </c>
      <c r="H458" s="11">
        <f>VLOOKUP(A458,'[1]Public Lighting Charges'!$A$8:$L$689,12,FALSE)</f>
        <v>42.41985107978892</v>
      </c>
      <c r="I458" s="23">
        <f t="shared" ref="I458:I521" si="28">SUM(E458:H458)</f>
        <v>42.41985107978892</v>
      </c>
      <c r="J458" s="17">
        <f t="shared" si="26"/>
        <v>53.213582187041212</v>
      </c>
      <c r="K458" s="17">
        <f t="shared" si="26"/>
        <v>53.398765453052114</v>
      </c>
      <c r="L458" s="17">
        <f t="shared" si="26"/>
        <v>53.697798539589208</v>
      </c>
      <c r="M458" s="17">
        <f t="shared" si="26"/>
        <v>54.045760274125755</v>
      </c>
      <c r="N458" s="17">
        <f t="shared" si="26"/>
        <v>54.357063853304716</v>
      </c>
      <c r="O458" s="2">
        <v>55.153085554333749</v>
      </c>
    </row>
    <row r="459" spans="1:15" x14ac:dyDescent="0.2">
      <c r="A459" s="4" t="s">
        <v>74</v>
      </c>
      <c r="B459" s="24">
        <f t="shared" si="27"/>
        <v>1</v>
      </c>
      <c r="C459" s="10">
        <v>4</v>
      </c>
      <c r="D459" s="15">
        <v>1720</v>
      </c>
      <c r="E459" s="22"/>
      <c r="F459" s="11"/>
      <c r="G459" s="11">
        <v>0</v>
      </c>
      <c r="H459" s="11">
        <f>VLOOKUP(A459,'[1]Public Lighting Charges'!$A$8:$L$689,12,FALSE)</f>
        <v>40.774037121455592</v>
      </c>
      <c r="I459" s="23">
        <f t="shared" si="28"/>
        <v>40.774037121455592</v>
      </c>
      <c r="J459" s="17">
        <f t="shared" si="26"/>
        <v>51.148990867009971</v>
      </c>
      <c r="K459" s="17">
        <f t="shared" si="26"/>
        <v>51.326989355227163</v>
      </c>
      <c r="L459" s="17">
        <f t="shared" si="26"/>
        <v>51.614420495616443</v>
      </c>
      <c r="M459" s="17">
        <f t="shared" si="26"/>
        <v>51.948881940428045</v>
      </c>
      <c r="N459" s="17">
        <f t="shared" si="26"/>
        <v>52.248107500404899</v>
      </c>
      <c r="O459" s="2">
        <v>53.507271596000422</v>
      </c>
    </row>
    <row r="460" spans="1:15" x14ac:dyDescent="0.2">
      <c r="A460" s="4" t="s">
        <v>75</v>
      </c>
      <c r="B460" s="24">
        <f t="shared" si="27"/>
        <v>1</v>
      </c>
      <c r="C460" s="10">
        <v>4</v>
      </c>
      <c r="D460" s="15">
        <v>1730</v>
      </c>
      <c r="E460" s="22"/>
      <c r="F460" s="11"/>
      <c r="G460" s="11">
        <v>0</v>
      </c>
      <c r="H460" s="11">
        <f>VLOOKUP(A460,'[1]Public Lighting Charges'!$A$8:$L$689,12,FALSE)</f>
        <v>39.951130142288925</v>
      </c>
      <c r="I460" s="23">
        <f t="shared" si="28"/>
        <v>39.951130142288925</v>
      </c>
      <c r="J460" s="17">
        <f t="shared" si="26"/>
        <v>50.116695206994343</v>
      </c>
      <c r="K460" s="17">
        <f t="shared" si="26"/>
        <v>50.29110130631468</v>
      </c>
      <c r="L460" s="17">
        <f t="shared" si="26"/>
        <v>50.57273147363005</v>
      </c>
      <c r="M460" s="17">
        <f t="shared" si="26"/>
        <v>50.900442773579179</v>
      </c>
      <c r="N460" s="17">
        <f t="shared" si="26"/>
        <v>51.193629323954987</v>
      </c>
      <c r="O460" s="2">
        <v>52.684364616833754</v>
      </c>
    </row>
    <row r="461" spans="1:15" x14ac:dyDescent="0.2">
      <c r="A461" s="4" t="s">
        <v>80</v>
      </c>
      <c r="B461" s="24">
        <f t="shared" si="27"/>
        <v>1</v>
      </c>
      <c r="C461" s="10">
        <v>4</v>
      </c>
      <c r="D461" s="15">
        <v>1980</v>
      </c>
      <c r="E461" s="22"/>
      <c r="F461" s="11"/>
      <c r="G461" s="11">
        <v>0</v>
      </c>
      <c r="H461" s="11">
        <f>VLOOKUP(A461,'[1]Public Lighting Charges'!$A$8:$L$689,12,FALSE)</f>
        <v>31.956763288222522</v>
      </c>
      <c r="I461" s="23">
        <f t="shared" si="28"/>
        <v>31.956763288222522</v>
      </c>
      <c r="J461" s="17">
        <f t="shared" si="26"/>
        <v>40.088161706910739</v>
      </c>
      <c r="K461" s="17">
        <f t="shared" si="26"/>
        <v>40.22766850965079</v>
      </c>
      <c r="L461" s="17">
        <f t="shared" si="26"/>
        <v>40.45294345330484</v>
      </c>
      <c r="M461" s="17">
        <f t="shared" si="26"/>
        <v>40.715078526882259</v>
      </c>
      <c r="N461" s="17">
        <f t="shared" si="26"/>
        <v>40.949597379197101</v>
      </c>
      <c r="O461" s="2">
        <v>48.982464739624405</v>
      </c>
    </row>
    <row r="462" spans="1:15" x14ac:dyDescent="0.2">
      <c r="A462" s="4" t="s">
        <v>81</v>
      </c>
      <c r="B462" s="24">
        <f t="shared" si="27"/>
        <v>1</v>
      </c>
      <c r="C462" s="10">
        <v>4</v>
      </c>
      <c r="D462" s="15">
        <v>2060</v>
      </c>
      <c r="E462" s="22"/>
      <c r="F462" s="11"/>
      <c r="G462" s="11">
        <v>0</v>
      </c>
      <c r="H462" s="11">
        <f>VLOOKUP(A462,'[1]Public Lighting Charges'!$A$8:$L$689,12,FALSE)</f>
        <v>41.831647038222521</v>
      </c>
      <c r="I462" s="23">
        <f t="shared" si="28"/>
        <v>41.831647038222521</v>
      </c>
      <c r="J462" s="17">
        <f t="shared" si="26"/>
        <v>52.47570962709824</v>
      </c>
      <c r="K462" s="17">
        <f t="shared" si="26"/>
        <v>52.658325096600542</v>
      </c>
      <c r="L462" s="17">
        <f t="shared" si="26"/>
        <v>52.953211717141514</v>
      </c>
      <c r="M462" s="17">
        <f t="shared" si="26"/>
        <v>53.296348529068595</v>
      </c>
      <c r="N462" s="17">
        <f t="shared" si="26"/>
        <v>53.603335496596024</v>
      </c>
      <c r="O462" s="2">
        <v>58.857348489624407</v>
      </c>
    </row>
    <row r="463" spans="1:15" x14ac:dyDescent="0.2">
      <c r="A463" s="4" t="s">
        <v>96</v>
      </c>
      <c r="B463" s="24">
        <f t="shared" si="27"/>
        <v>1</v>
      </c>
      <c r="C463" s="10">
        <v>4</v>
      </c>
      <c r="D463" s="15">
        <v>90</v>
      </c>
      <c r="E463" s="22"/>
      <c r="F463" s="11"/>
      <c r="G463" s="11">
        <v>0</v>
      </c>
      <c r="H463" s="11">
        <f>VLOOKUP(A463,'[1]Public Lighting Charges'!$A$8:$L$689,12,FALSE)</f>
        <v>39.850058058444745</v>
      </c>
      <c r="I463" s="23">
        <f t="shared" si="28"/>
        <v>39.850058058444745</v>
      </c>
      <c r="J463" s="17">
        <f t="shared" si="26"/>
        <v>49.989905331416011</v>
      </c>
      <c r="K463" s="17">
        <f t="shared" si="26"/>
        <v>50.163870201969338</v>
      </c>
      <c r="L463" s="17">
        <f t="shared" si="26"/>
        <v>50.444787875100374</v>
      </c>
      <c r="M463" s="17">
        <f t="shared" si="26"/>
        <v>50.771670100531026</v>
      </c>
      <c r="N463" s="17">
        <f t="shared" si="26"/>
        <v>51.064114920310082</v>
      </c>
      <c r="O463" s="2">
        <v>55.310219386456723</v>
      </c>
    </row>
    <row r="464" spans="1:15" x14ac:dyDescent="0.2">
      <c r="A464" s="4" t="s">
        <v>97</v>
      </c>
      <c r="B464" s="24">
        <f t="shared" si="27"/>
        <v>1</v>
      </c>
      <c r="C464" s="10">
        <v>4</v>
      </c>
      <c r="D464" s="15">
        <v>140</v>
      </c>
      <c r="E464" s="22"/>
      <c r="F464" s="11"/>
      <c r="G464" s="11">
        <v>0</v>
      </c>
      <c r="H464" s="11">
        <f>VLOOKUP(A464,'[1]Public Lighting Charges'!$A$8:$L$689,12,FALSE)</f>
        <v>50.659972058444744</v>
      </c>
      <c r="I464" s="23">
        <f t="shared" si="28"/>
        <v>50.659972058444744</v>
      </c>
      <c r="J464" s="17">
        <f t="shared" si="26"/>
        <v>63.550401948716008</v>
      </c>
      <c r="K464" s="17">
        <f t="shared" si="26"/>
        <v>63.771557347497541</v>
      </c>
      <c r="L464" s="17">
        <f t="shared" si="26"/>
        <v>64.128678068643538</v>
      </c>
      <c r="M464" s="17">
        <f t="shared" si="26"/>
        <v>64.544231902528352</v>
      </c>
      <c r="N464" s="17">
        <f t="shared" si="26"/>
        <v>64.916006678286905</v>
      </c>
      <c r="O464" s="2">
        <v>66.120133386456729</v>
      </c>
    </row>
    <row r="465" spans="1:15" x14ac:dyDescent="0.2">
      <c r="A465" s="4" t="s">
        <v>84</v>
      </c>
      <c r="B465" s="24">
        <f t="shared" si="27"/>
        <v>1</v>
      </c>
      <c r="C465" s="10">
        <v>4</v>
      </c>
      <c r="D465" s="15">
        <v>170</v>
      </c>
      <c r="E465" s="22"/>
      <c r="F465" s="11"/>
      <c r="G465" s="11">
        <v>0</v>
      </c>
      <c r="H465" s="11">
        <f>VLOOKUP(A465,'[1]Public Lighting Charges'!$A$8:$L$689,12,FALSE)</f>
        <v>49.724941808444747</v>
      </c>
      <c r="I465" s="23">
        <f t="shared" si="28"/>
        <v>49.724941808444747</v>
      </c>
      <c r="J465" s="17">
        <f t="shared" si="26"/>
        <v>62.377453251603512</v>
      </c>
      <c r="K465" s="17">
        <f t="shared" si="26"/>
        <v>62.594526788919097</v>
      </c>
      <c r="L465" s="17">
        <f t="shared" si="26"/>
        <v>62.945056138937048</v>
      </c>
      <c r="M465" s="17">
        <f t="shared" si="26"/>
        <v>63.352940102717369</v>
      </c>
      <c r="N465" s="17">
        <f t="shared" si="26"/>
        <v>63.717853037709013</v>
      </c>
      <c r="O465" s="2">
        <v>65.185103136456718</v>
      </c>
    </row>
    <row r="466" spans="1:15" x14ac:dyDescent="0.2">
      <c r="A466" s="4" t="s">
        <v>0</v>
      </c>
      <c r="B466" s="24">
        <f t="shared" si="27"/>
        <v>1</v>
      </c>
      <c r="C466" s="10">
        <v>4</v>
      </c>
      <c r="D466" s="15">
        <v>40</v>
      </c>
      <c r="E466" s="22"/>
      <c r="F466" s="11"/>
      <c r="G466" s="11">
        <v>0</v>
      </c>
      <c r="H466" s="11">
        <f>VLOOKUP(A466,'[1]Public Lighting Charges'!$A$8:$L$689,12,FALSE)</f>
        <v>35.085048074148219</v>
      </c>
      <c r="I466" s="23">
        <f t="shared" si="28"/>
        <v>35.085048074148219</v>
      </c>
      <c r="J466" s="17">
        <f t="shared" si="26"/>
        <v>44.012438556615237</v>
      </c>
      <c r="K466" s="17">
        <f t="shared" si="26"/>
        <v>44.165601842792256</v>
      </c>
      <c r="L466" s="17">
        <f t="shared" si="26"/>
        <v>44.412929213111902</v>
      </c>
      <c r="M466" s="17">
        <f t="shared" si="26"/>
        <v>44.700724994412873</v>
      </c>
      <c r="N466" s="17">
        <f t="shared" si="26"/>
        <v>44.958201170380683</v>
      </c>
      <c r="O466" s="2">
        <v>54.87331009726519</v>
      </c>
    </row>
    <row r="467" spans="1:15" x14ac:dyDescent="0.2">
      <c r="A467" s="4" t="s">
        <v>1</v>
      </c>
      <c r="B467" s="24">
        <f t="shared" si="27"/>
        <v>1</v>
      </c>
      <c r="C467" s="10">
        <v>4</v>
      </c>
      <c r="D467" s="15">
        <v>350</v>
      </c>
      <c r="E467" s="22"/>
      <c r="F467" s="11"/>
      <c r="G467" s="11">
        <v>0</v>
      </c>
      <c r="H467" s="11">
        <f>VLOOKUP(A467,'[1]Public Lighting Charges'!$A$8:$L$689,12,FALSE)</f>
        <v>45.894962074148218</v>
      </c>
      <c r="I467" s="23">
        <f t="shared" si="28"/>
        <v>45.894962074148218</v>
      </c>
      <c r="J467" s="17">
        <f t="shared" si="26"/>
        <v>57.572935173915234</v>
      </c>
      <c r="K467" s="17">
        <f t="shared" si="26"/>
        <v>57.773288988320459</v>
      </c>
      <c r="L467" s="17">
        <f t="shared" si="26"/>
        <v>58.096819406655058</v>
      </c>
      <c r="M467" s="17">
        <f t="shared" si="26"/>
        <v>58.473286796410193</v>
      </c>
      <c r="N467" s="17">
        <f t="shared" si="26"/>
        <v>58.810092928357506</v>
      </c>
      <c r="O467" s="2">
        <v>65.683224097265196</v>
      </c>
    </row>
    <row r="468" spans="1:15" x14ac:dyDescent="0.2">
      <c r="A468" s="4" t="s">
        <v>2</v>
      </c>
      <c r="B468" s="24">
        <f t="shared" si="27"/>
        <v>1</v>
      </c>
      <c r="C468" s="10">
        <v>4</v>
      </c>
      <c r="D468" s="15">
        <v>360</v>
      </c>
      <c r="E468" s="22"/>
      <c r="F468" s="11"/>
      <c r="G468" s="11">
        <v>0</v>
      </c>
      <c r="H468" s="11">
        <f>VLOOKUP(A468,'[1]Public Lighting Charges'!$A$8:$L$689,12,FALSE)</f>
        <v>44.959931824148221</v>
      </c>
      <c r="I468" s="23">
        <f t="shared" si="28"/>
        <v>44.959931824148221</v>
      </c>
      <c r="J468" s="17">
        <f t="shared" si="26"/>
        <v>56.399986476802731</v>
      </c>
      <c r="K468" s="17">
        <f t="shared" si="26"/>
        <v>56.596258429742008</v>
      </c>
      <c r="L468" s="17">
        <f t="shared" si="26"/>
        <v>56.913197476948568</v>
      </c>
      <c r="M468" s="17">
        <f t="shared" si="26"/>
        <v>57.281994996599202</v>
      </c>
      <c r="N468" s="17">
        <f t="shared" si="26"/>
        <v>57.611939287779606</v>
      </c>
      <c r="O468" s="2">
        <v>64.748193847265185</v>
      </c>
    </row>
    <row r="469" spans="1:15" x14ac:dyDescent="0.2">
      <c r="A469" s="4" t="s">
        <v>3</v>
      </c>
      <c r="B469" s="24">
        <f t="shared" si="27"/>
        <v>1</v>
      </c>
      <c r="C469" s="10">
        <v>4</v>
      </c>
      <c r="D469" s="15">
        <v>730</v>
      </c>
      <c r="E469" s="22"/>
      <c r="F469" s="11"/>
      <c r="G469" s="11">
        <v>0</v>
      </c>
      <c r="H469" s="11">
        <f>VLOOKUP(A469,'[1]Public Lighting Charges'!$A$8:$L$689,12,FALSE)</f>
        <v>40.022489949148216</v>
      </c>
      <c r="I469" s="23">
        <f t="shared" si="28"/>
        <v>40.022489949148216</v>
      </c>
      <c r="J469" s="17">
        <f t="shared" si="26"/>
        <v>50.20621251670898</v>
      </c>
      <c r="K469" s="17">
        <f t="shared" si="26"/>
        <v>50.380930136267132</v>
      </c>
      <c r="L469" s="17">
        <f t="shared" si="26"/>
        <v>50.663063345030231</v>
      </c>
      <c r="M469" s="17">
        <f t="shared" si="26"/>
        <v>50.991359995506031</v>
      </c>
      <c r="N469" s="17">
        <f t="shared" si="26"/>
        <v>51.285070229080141</v>
      </c>
      <c r="O469" s="2">
        <v>59.810751972265187</v>
      </c>
    </row>
    <row r="470" spans="1:15" x14ac:dyDescent="0.2">
      <c r="A470" s="4" t="s">
        <v>4</v>
      </c>
      <c r="B470" s="24">
        <f t="shared" si="27"/>
        <v>1</v>
      </c>
      <c r="C470" s="10">
        <v>4</v>
      </c>
      <c r="D470" s="15">
        <v>880</v>
      </c>
      <c r="E470" s="22"/>
      <c r="F470" s="11"/>
      <c r="G470" s="11">
        <v>0</v>
      </c>
      <c r="H470" s="11">
        <f>VLOOKUP(A470,'[1]Public Lighting Charges'!$A$8:$L$689,12,FALSE)</f>
        <v>37.553769011648221</v>
      </c>
      <c r="I470" s="23">
        <f t="shared" si="28"/>
        <v>37.553769011648221</v>
      </c>
      <c r="J470" s="17">
        <f t="shared" si="26"/>
        <v>47.109325536662112</v>
      </c>
      <c r="K470" s="17">
        <f t="shared" si="26"/>
        <v>47.273265989529698</v>
      </c>
      <c r="L470" s="17">
        <f t="shared" si="26"/>
        <v>47.537996279071066</v>
      </c>
      <c r="M470" s="17">
        <f t="shared" si="26"/>
        <v>47.846042494959455</v>
      </c>
      <c r="N470" s="17">
        <f t="shared" si="26"/>
        <v>48.121635699730419</v>
      </c>
      <c r="O470" s="2">
        <v>57.342031034765192</v>
      </c>
    </row>
    <row r="471" spans="1:15" x14ac:dyDescent="0.2">
      <c r="A471" s="4" t="s">
        <v>5</v>
      </c>
      <c r="B471" s="24">
        <f t="shared" si="27"/>
        <v>1</v>
      </c>
      <c r="C471" s="10">
        <v>4</v>
      </c>
      <c r="D471" s="15">
        <v>890</v>
      </c>
      <c r="E471" s="22"/>
      <c r="F471" s="11"/>
      <c r="G471" s="11">
        <v>0</v>
      </c>
      <c r="H471" s="11">
        <f>VLOOKUP(A471,'[1]Public Lighting Charges'!$A$8:$L$689,12,FALSE)</f>
        <v>35.085048074148219</v>
      </c>
      <c r="I471" s="23">
        <f t="shared" si="28"/>
        <v>35.085048074148219</v>
      </c>
      <c r="J471" s="17">
        <f t="shared" si="26"/>
        <v>44.012438556615237</v>
      </c>
      <c r="K471" s="17">
        <f t="shared" si="26"/>
        <v>44.165601842792256</v>
      </c>
      <c r="L471" s="17">
        <f t="shared" si="26"/>
        <v>44.412929213111902</v>
      </c>
      <c r="M471" s="17">
        <f t="shared" si="26"/>
        <v>44.700724994412873</v>
      </c>
      <c r="N471" s="17">
        <f t="shared" si="26"/>
        <v>44.958201170380683</v>
      </c>
      <c r="O471" s="2">
        <v>54.87331009726519</v>
      </c>
    </row>
    <row r="472" spans="1:15" x14ac:dyDescent="0.2">
      <c r="A472" s="4" t="s">
        <v>6</v>
      </c>
      <c r="B472" s="24">
        <f t="shared" si="27"/>
        <v>1</v>
      </c>
      <c r="C472" s="10">
        <v>4</v>
      </c>
      <c r="D472" s="15">
        <v>910</v>
      </c>
      <c r="E472" s="22"/>
      <c r="F472" s="11"/>
      <c r="G472" s="11">
        <v>0</v>
      </c>
      <c r="H472" s="11">
        <f>VLOOKUP(A472,'[1]Public Lighting Charges'!$A$8:$L$689,12,FALSE)</f>
        <v>40.490005074148222</v>
      </c>
      <c r="I472" s="23">
        <f t="shared" si="28"/>
        <v>40.490005074148222</v>
      </c>
      <c r="J472" s="17">
        <f t="shared" si="26"/>
        <v>50.792686865265239</v>
      </c>
      <c r="K472" s="17">
        <f t="shared" si="26"/>
        <v>50.969445415556365</v>
      </c>
      <c r="L472" s="17">
        <f t="shared" si="26"/>
        <v>51.254874309883483</v>
      </c>
      <c r="M472" s="17">
        <f t="shared" si="26"/>
        <v>51.587005895411536</v>
      </c>
      <c r="N472" s="17">
        <f t="shared" si="26"/>
        <v>51.884147049369098</v>
      </c>
      <c r="O472" s="2">
        <v>60.278267097265193</v>
      </c>
    </row>
    <row r="473" spans="1:15" x14ac:dyDescent="0.2">
      <c r="A473" s="4" t="s">
        <v>7</v>
      </c>
      <c r="B473" s="24">
        <f t="shared" si="27"/>
        <v>1</v>
      </c>
      <c r="C473" s="10">
        <v>4</v>
      </c>
      <c r="D473" s="15">
        <v>90</v>
      </c>
      <c r="E473" s="22"/>
      <c r="F473" s="11"/>
      <c r="G473" s="11">
        <v>0</v>
      </c>
      <c r="H473" s="11">
        <f>VLOOKUP(A473,'[1]Public Lighting Charges'!$A$8:$L$689,12,FALSE)</f>
        <v>41.175993018444743</v>
      </c>
      <c r="I473" s="23">
        <f t="shared" si="28"/>
        <v>41.175993018444743</v>
      </c>
      <c r="J473" s="17">
        <f t="shared" si="26"/>
        <v>51.653224441988002</v>
      </c>
      <c r="K473" s="17">
        <f t="shared" si="26"/>
        <v>51.832977663046123</v>
      </c>
      <c r="L473" s="17">
        <f t="shared" si="26"/>
        <v>52.123242337959184</v>
      </c>
      <c r="M473" s="17">
        <f t="shared" si="26"/>
        <v>52.46100094830917</v>
      </c>
      <c r="N473" s="17">
        <f t="shared" si="26"/>
        <v>52.763176313771424</v>
      </c>
      <c r="O473" s="2">
        <v>57.135229328456717</v>
      </c>
    </row>
    <row r="474" spans="1:15" x14ac:dyDescent="0.2">
      <c r="A474" s="4" t="s">
        <v>8</v>
      </c>
      <c r="B474" s="24">
        <f t="shared" si="27"/>
        <v>1</v>
      </c>
      <c r="C474" s="10">
        <v>4</v>
      </c>
      <c r="D474" s="15">
        <v>140</v>
      </c>
      <c r="E474" s="22"/>
      <c r="F474" s="11"/>
      <c r="G474" s="11">
        <v>0</v>
      </c>
      <c r="H474" s="11">
        <f>VLOOKUP(A474,'[1]Public Lighting Charges'!$A$8:$L$689,12,FALSE)</f>
        <v>51.985907018444742</v>
      </c>
      <c r="I474" s="23">
        <f t="shared" si="28"/>
        <v>51.985907018444742</v>
      </c>
      <c r="J474" s="17">
        <f t="shared" si="26"/>
        <v>65.213721059288005</v>
      </c>
      <c r="K474" s="17">
        <f t="shared" si="26"/>
        <v>65.440664808574326</v>
      </c>
      <c r="L474" s="17">
        <f t="shared" si="26"/>
        <v>65.807132531502361</v>
      </c>
      <c r="M474" s="17">
        <f t="shared" si="26"/>
        <v>66.233562750306504</v>
      </c>
      <c r="N474" s="17">
        <f t="shared" si="26"/>
        <v>66.615068071748254</v>
      </c>
      <c r="O474" s="2">
        <v>67.945143328456723</v>
      </c>
    </row>
    <row r="475" spans="1:15" x14ac:dyDescent="0.2">
      <c r="A475" s="4" t="s">
        <v>9</v>
      </c>
      <c r="B475" s="24">
        <f t="shared" si="27"/>
        <v>1</v>
      </c>
      <c r="C475" s="10">
        <v>4</v>
      </c>
      <c r="D475" s="15">
        <v>170</v>
      </c>
      <c r="E475" s="22"/>
      <c r="F475" s="11"/>
      <c r="G475" s="11">
        <v>0</v>
      </c>
      <c r="H475" s="11">
        <f>VLOOKUP(A475,'[1]Public Lighting Charges'!$A$8:$L$689,12,FALSE)</f>
        <v>51.050876768444745</v>
      </c>
      <c r="I475" s="23">
        <f t="shared" si="28"/>
        <v>51.050876768444745</v>
      </c>
      <c r="J475" s="17">
        <f t="shared" si="26"/>
        <v>64.040772362175503</v>
      </c>
      <c r="K475" s="17">
        <f t="shared" si="26"/>
        <v>64.263634249995874</v>
      </c>
      <c r="L475" s="17">
        <f t="shared" si="26"/>
        <v>64.623510601795857</v>
      </c>
      <c r="M475" s="17">
        <f t="shared" si="26"/>
        <v>65.042270950495507</v>
      </c>
      <c r="N475" s="17">
        <f t="shared" si="26"/>
        <v>65.416914431170355</v>
      </c>
      <c r="O475" s="2">
        <v>67.010113078456712</v>
      </c>
    </row>
    <row r="476" spans="1:15" x14ac:dyDescent="0.2">
      <c r="A476" s="4" t="s">
        <v>10</v>
      </c>
      <c r="B476" s="24">
        <f t="shared" si="27"/>
        <v>1</v>
      </c>
      <c r="C476" s="10">
        <v>4</v>
      </c>
      <c r="D476" s="15">
        <v>50</v>
      </c>
      <c r="E476" s="22"/>
      <c r="F476" s="11"/>
      <c r="G476" s="11">
        <v>0</v>
      </c>
      <c r="H476" s="11">
        <f>VLOOKUP(A476,'[1]Public Lighting Charges'!$A$8:$L$689,12,FALSE)</f>
        <v>46.213683251778079</v>
      </c>
      <c r="I476" s="23">
        <f t="shared" si="28"/>
        <v>46.213683251778079</v>
      </c>
      <c r="J476" s="17">
        <f t="shared" si="26"/>
        <v>57.972754955193018</v>
      </c>
      <c r="K476" s="17">
        <f t="shared" si="26"/>
        <v>58.17450014243709</v>
      </c>
      <c r="L476" s="17">
        <f t="shared" si="26"/>
        <v>58.500277343234742</v>
      </c>
      <c r="M476" s="17">
        <f t="shared" si="26"/>
        <v>58.879359140418913</v>
      </c>
      <c r="N476" s="17">
        <f t="shared" si="26"/>
        <v>59.218504249067713</v>
      </c>
      <c r="O476" s="2">
        <v>76.246956196478934</v>
      </c>
    </row>
    <row r="477" spans="1:15" x14ac:dyDescent="0.2">
      <c r="A477" s="4" t="s">
        <v>11</v>
      </c>
      <c r="B477" s="24">
        <f t="shared" si="27"/>
        <v>1</v>
      </c>
      <c r="C477" s="10">
        <v>4</v>
      </c>
      <c r="D477" s="15">
        <v>220</v>
      </c>
      <c r="E477" s="22"/>
      <c r="F477" s="11"/>
      <c r="G477" s="11">
        <v>0</v>
      </c>
      <c r="H477" s="11">
        <f>VLOOKUP(A477,'[1]Public Lighting Charges'!$A$8:$L$689,12,FALSE)</f>
        <v>57.023597251778078</v>
      </c>
      <c r="I477" s="23">
        <f t="shared" si="28"/>
        <v>57.023597251778078</v>
      </c>
      <c r="J477" s="17">
        <f t="shared" si="26"/>
        <v>71.533251572493</v>
      </c>
      <c r="K477" s="17">
        <f t="shared" si="26"/>
        <v>71.782187287965286</v>
      </c>
      <c r="L477" s="17">
        <f t="shared" si="26"/>
        <v>72.184167536777892</v>
      </c>
      <c r="M477" s="17">
        <f t="shared" si="26"/>
        <v>72.651920942416226</v>
      </c>
      <c r="N477" s="17">
        <f t="shared" si="26"/>
        <v>73.070396007044536</v>
      </c>
      <c r="O477" s="2">
        <v>87.05687019647894</v>
      </c>
    </row>
    <row r="478" spans="1:15" x14ac:dyDescent="0.2">
      <c r="A478" s="4" t="s">
        <v>12</v>
      </c>
      <c r="B478" s="24">
        <f t="shared" si="27"/>
        <v>1</v>
      </c>
      <c r="C478" s="10">
        <v>4</v>
      </c>
      <c r="D478" s="15">
        <v>310</v>
      </c>
      <c r="E478" s="22"/>
      <c r="F478" s="11"/>
      <c r="G478" s="11">
        <v>0</v>
      </c>
      <c r="H478" s="11">
        <f>VLOOKUP(A478,'[1]Public Lighting Charges'!$A$8:$L$689,12,FALSE)</f>
        <v>56.088567001778081</v>
      </c>
      <c r="I478" s="23">
        <f t="shared" si="28"/>
        <v>56.088567001778081</v>
      </c>
      <c r="J478" s="17">
        <f t="shared" si="26"/>
        <v>70.360302875380526</v>
      </c>
      <c r="K478" s="17">
        <f t="shared" si="26"/>
        <v>70.605156729386849</v>
      </c>
      <c r="L478" s="17">
        <f t="shared" si="26"/>
        <v>71.000545607071416</v>
      </c>
      <c r="M478" s="17">
        <f t="shared" si="26"/>
        <v>71.460629142605256</v>
      </c>
      <c r="N478" s="17">
        <f t="shared" si="26"/>
        <v>71.872242366466651</v>
      </c>
      <c r="O478" s="2">
        <v>86.121839946478929</v>
      </c>
    </row>
    <row r="479" spans="1:15" x14ac:dyDescent="0.2">
      <c r="A479" s="4" t="s">
        <v>13</v>
      </c>
      <c r="B479" s="24">
        <f t="shared" si="27"/>
        <v>1</v>
      </c>
      <c r="C479" s="10">
        <v>4</v>
      </c>
      <c r="D479" s="15">
        <v>690</v>
      </c>
      <c r="E479" s="22"/>
      <c r="F479" s="11"/>
      <c r="G479" s="11">
        <v>0</v>
      </c>
      <c r="H479" s="11">
        <f>VLOOKUP(A479,'[1]Public Lighting Charges'!$A$8:$L$689,12,FALSE)</f>
        <v>51.151125126778076</v>
      </c>
      <c r="I479" s="23">
        <f t="shared" si="28"/>
        <v>51.151125126778076</v>
      </c>
      <c r="J479" s="17">
        <f t="shared" si="26"/>
        <v>64.166528915286762</v>
      </c>
      <c r="K479" s="17">
        <f t="shared" si="26"/>
        <v>64.389828435911966</v>
      </c>
      <c r="L479" s="17">
        <f t="shared" si="26"/>
        <v>64.750411475153072</v>
      </c>
      <c r="M479" s="17">
        <f t="shared" si="26"/>
        <v>65.169994141512078</v>
      </c>
      <c r="N479" s="17">
        <f t="shared" si="26"/>
        <v>65.545373307767179</v>
      </c>
      <c r="O479" s="2">
        <v>81.184398071478938</v>
      </c>
    </row>
    <row r="480" spans="1:15" x14ac:dyDescent="0.2">
      <c r="A480" s="4" t="s">
        <v>14</v>
      </c>
      <c r="B480" s="24">
        <f t="shared" si="27"/>
        <v>1</v>
      </c>
      <c r="C480" s="10">
        <v>4</v>
      </c>
      <c r="D480" s="15">
        <v>710</v>
      </c>
      <c r="E480" s="22"/>
      <c r="F480" s="11"/>
      <c r="G480" s="11">
        <v>0</v>
      </c>
      <c r="H480" s="11">
        <f>VLOOKUP(A480,'[1]Public Lighting Charges'!$A$8:$L$689,12,FALSE)</f>
        <v>49.505311168444749</v>
      </c>
      <c r="I480" s="23">
        <f t="shared" si="28"/>
        <v>49.505311168444749</v>
      </c>
      <c r="J480" s="17">
        <f t="shared" si="26"/>
        <v>62.101937595255514</v>
      </c>
      <c r="K480" s="17">
        <f t="shared" si="26"/>
        <v>62.318052338087</v>
      </c>
      <c r="L480" s="17">
        <f t="shared" si="26"/>
        <v>62.667033431180293</v>
      </c>
      <c r="M480" s="17">
        <f t="shared" si="26"/>
        <v>63.073115807814354</v>
      </c>
      <c r="N480" s="17">
        <f t="shared" si="26"/>
        <v>63.436416954867354</v>
      </c>
      <c r="O480" s="2">
        <v>79.538584113145603</v>
      </c>
    </row>
    <row r="481" spans="1:15" x14ac:dyDescent="0.2">
      <c r="A481" s="4" t="s">
        <v>15</v>
      </c>
      <c r="B481" s="24">
        <f t="shared" si="27"/>
        <v>1</v>
      </c>
      <c r="C481" s="10">
        <v>4</v>
      </c>
      <c r="D481" s="15">
        <v>720</v>
      </c>
      <c r="E481" s="22"/>
      <c r="F481" s="11"/>
      <c r="G481" s="11">
        <v>0</v>
      </c>
      <c r="H481" s="11">
        <f>VLOOKUP(A481,'[1]Public Lighting Charges'!$A$8:$L$689,12,FALSE)</f>
        <v>48.682404189278081</v>
      </c>
      <c r="I481" s="23">
        <f t="shared" si="28"/>
        <v>48.682404189278081</v>
      </c>
      <c r="J481" s="17">
        <f t="shared" ref="J481:N531" si="29">IF($C481=1,($H481*(1+J$6)*J$5)+$E481,$I481*(1+J$6)*J$5)</f>
        <v>61.069641935239893</v>
      </c>
      <c r="K481" s="17">
        <f t="shared" si="29"/>
        <v>61.282164289174524</v>
      </c>
      <c r="L481" s="17">
        <f t="shared" si="29"/>
        <v>61.625344409193907</v>
      </c>
      <c r="M481" s="17">
        <f t="shared" si="29"/>
        <v>62.024676640965495</v>
      </c>
      <c r="N481" s="17">
        <f t="shared" si="29"/>
        <v>62.381938778417449</v>
      </c>
      <c r="O481" s="2">
        <v>78.715677133978929</v>
      </c>
    </row>
    <row r="482" spans="1:15" x14ac:dyDescent="0.2">
      <c r="A482" s="4" t="s">
        <v>16</v>
      </c>
      <c r="B482" s="24">
        <f t="shared" si="27"/>
        <v>1</v>
      </c>
      <c r="C482" s="10">
        <v>4</v>
      </c>
      <c r="D482" s="15">
        <v>980</v>
      </c>
      <c r="E482" s="22"/>
      <c r="F482" s="11"/>
      <c r="G482" s="11">
        <v>0</v>
      </c>
      <c r="H482" s="11">
        <f>VLOOKUP(A482,'[1]Public Lighting Charges'!$A$8:$L$689,12,FALSE)</f>
        <v>51.618640251778082</v>
      </c>
      <c r="I482" s="23">
        <f t="shared" si="28"/>
        <v>51.618640251778082</v>
      </c>
      <c r="J482" s="17">
        <f t="shared" si="29"/>
        <v>64.753003263843013</v>
      </c>
      <c r="K482" s="17">
        <f t="shared" si="29"/>
        <v>64.978343715201191</v>
      </c>
      <c r="L482" s="17">
        <f t="shared" si="29"/>
        <v>65.342222440006324</v>
      </c>
      <c r="M482" s="17">
        <f t="shared" si="29"/>
        <v>65.765640041417569</v>
      </c>
      <c r="N482" s="17">
        <f t="shared" si="29"/>
        <v>66.144450128056135</v>
      </c>
      <c r="O482" s="2">
        <v>81.65191319647893</v>
      </c>
    </row>
    <row r="483" spans="1:15" x14ac:dyDescent="0.2">
      <c r="A483" s="4" t="s">
        <v>17</v>
      </c>
      <c r="B483" s="24">
        <f t="shared" si="27"/>
        <v>1</v>
      </c>
      <c r="C483" s="10">
        <v>4</v>
      </c>
      <c r="D483" s="15">
        <v>1010</v>
      </c>
      <c r="E483" s="22"/>
      <c r="F483" s="11"/>
      <c r="G483" s="11">
        <v>0</v>
      </c>
      <c r="H483" s="11">
        <f>VLOOKUP(A483,'[1]Public Lighting Charges'!$A$8:$L$689,12,FALSE)</f>
        <v>46.213683251778079</v>
      </c>
      <c r="I483" s="23">
        <f t="shared" si="28"/>
        <v>46.213683251778079</v>
      </c>
      <c r="J483" s="17">
        <f t="shared" si="29"/>
        <v>57.972754955193018</v>
      </c>
      <c r="K483" s="17">
        <f t="shared" si="29"/>
        <v>58.17450014243709</v>
      </c>
      <c r="L483" s="17">
        <f t="shared" si="29"/>
        <v>58.500277343234742</v>
      </c>
      <c r="M483" s="17">
        <f t="shared" si="29"/>
        <v>58.879359140418913</v>
      </c>
      <c r="N483" s="17">
        <f t="shared" si="29"/>
        <v>59.218504249067713</v>
      </c>
      <c r="O483" s="2">
        <v>76.246956196478934</v>
      </c>
    </row>
    <row r="484" spans="1:15" x14ac:dyDescent="0.2">
      <c r="A484" s="4" t="s">
        <v>18</v>
      </c>
      <c r="B484" s="24">
        <f t="shared" si="27"/>
        <v>1</v>
      </c>
      <c r="C484" s="10">
        <v>4</v>
      </c>
      <c r="D484" s="15">
        <v>1360</v>
      </c>
      <c r="E484" s="22"/>
      <c r="F484" s="11"/>
      <c r="G484" s="11">
        <v>0</v>
      </c>
      <c r="H484" s="11">
        <f>VLOOKUP(A484,'[1]Public Lighting Charges'!$A$8:$L$689,12,FALSE)</f>
        <v>49.505311168444749</v>
      </c>
      <c r="I484" s="23">
        <f t="shared" si="28"/>
        <v>49.505311168444749</v>
      </c>
      <c r="J484" s="17">
        <f t="shared" si="29"/>
        <v>62.101937595255514</v>
      </c>
      <c r="K484" s="17">
        <f t="shared" si="29"/>
        <v>62.318052338087</v>
      </c>
      <c r="L484" s="17">
        <f t="shared" si="29"/>
        <v>62.667033431180293</v>
      </c>
      <c r="M484" s="17">
        <f t="shared" si="29"/>
        <v>63.073115807814354</v>
      </c>
      <c r="N484" s="17">
        <f t="shared" si="29"/>
        <v>63.436416954867354</v>
      </c>
      <c r="O484" s="2">
        <v>79.538584113145603</v>
      </c>
    </row>
    <row r="485" spans="1:15" x14ac:dyDescent="0.2">
      <c r="A485" s="4" t="s">
        <v>19</v>
      </c>
      <c r="B485" s="24">
        <f t="shared" si="27"/>
        <v>1</v>
      </c>
      <c r="C485" s="10">
        <v>4</v>
      </c>
      <c r="D485" s="15">
        <v>50</v>
      </c>
      <c r="E485" s="22"/>
      <c r="F485" s="11"/>
      <c r="G485" s="11">
        <v>0</v>
      </c>
      <c r="H485" s="11">
        <f>VLOOKUP(A485,'[1]Public Lighting Charges'!$A$8:$L$689,12,FALSE)</f>
        <v>54.569739784022005</v>
      </c>
      <c r="I485" s="23">
        <f t="shared" si="28"/>
        <v>54.569739784022005</v>
      </c>
      <c r="J485" s="17">
        <f t="shared" si="29"/>
        <v>68.455010072066401</v>
      </c>
      <c r="K485" s="17">
        <f t="shared" si="29"/>
        <v>68.693233507117185</v>
      </c>
      <c r="L485" s="17">
        <f t="shared" si="29"/>
        <v>69.077915614757046</v>
      </c>
      <c r="M485" s="17">
        <f t="shared" si="29"/>
        <v>69.52554050794069</v>
      </c>
      <c r="N485" s="17">
        <f t="shared" si="29"/>
        <v>69.926007621266422</v>
      </c>
      <c r="O485" s="2">
        <v>76.440928211790037</v>
      </c>
    </row>
    <row r="486" spans="1:15" x14ac:dyDescent="0.2">
      <c r="A486" s="4" t="s">
        <v>92</v>
      </c>
      <c r="B486" s="24">
        <f t="shared" si="27"/>
        <v>1</v>
      </c>
      <c r="C486" s="10">
        <v>4</v>
      </c>
      <c r="D486" s="15">
        <v>310</v>
      </c>
      <c r="E486" s="22"/>
      <c r="F486" s="11"/>
      <c r="G486" s="11">
        <v>0</v>
      </c>
      <c r="H486" s="11">
        <f>VLOOKUP(A486,'[1]Public Lighting Charges'!$A$8:$L$689,12,FALSE)</f>
        <v>64.444623534022</v>
      </c>
      <c r="I486" s="23">
        <f t="shared" si="28"/>
        <v>64.444623534022</v>
      </c>
      <c r="J486" s="17">
        <f t="shared" si="29"/>
        <v>80.842557992253901</v>
      </c>
      <c r="K486" s="17">
        <f t="shared" si="29"/>
        <v>81.123890094066951</v>
      </c>
      <c r="L486" s="17">
        <f t="shared" si="29"/>
        <v>81.578183878593734</v>
      </c>
      <c r="M486" s="17">
        <f t="shared" si="29"/>
        <v>82.106810510127033</v>
      </c>
      <c r="N486" s="17">
        <f t="shared" si="29"/>
        <v>82.579745738665352</v>
      </c>
      <c r="O486" s="2">
        <v>86.315811961790033</v>
      </c>
    </row>
    <row r="487" spans="1:15" x14ac:dyDescent="0.2">
      <c r="A487" s="4" t="s">
        <v>20</v>
      </c>
      <c r="B487" s="24">
        <f t="shared" si="27"/>
        <v>1</v>
      </c>
      <c r="C487" s="10">
        <v>4</v>
      </c>
      <c r="D487" s="15">
        <v>60</v>
      </c>
      <c r="E487" s="22"/>
      <c r="F487" s="11"/>
      <c r="G487" s="11">
        <v>0</v>
      </c>
      <c r="H487" s="11">
        <f>VLOOKUP(A487,'[1]Public Lighting Charges'!$A$8:$L$689,12,FALSE)</f>
        <v>47.077624384022002</v>
      </c>
      <c r="I487" s="23">
        <f t="shared" si="28"/>
        <v>47.077624384022002</v>
      </c>
      <c r="J487" s="17">
        <f t="shared" si="29"/>
        <v>59.0565259085364</v>
      </c>
      <c r="K487" s="17">
        <f t="shared" si="29"/>
        <v>59.262042618698104</v>
      </c>
      <c r="L487" s="17">
        <f t="shared" si="29"/>
        <v>59.59391005736282</v>
      </c>
      <c r="M487" s="17">
        <f t="shared" si="29"/>
        <v>59.98007859453454</v>
      </c>
      <c r="N487" s="17">
        <f t="shared" si="29"/>
        <v>60.325563847239053</v>
      </c>
      <c r="O487" s="2">
        <v>77.540582756871061</v>
      </c>
    </row>
    <row r="488" spans="1:15" x14ac:dyDescent="0.2">
      <c r="A488" s="4" t="s">
        <v>21</v>
      </c>
      <c r="B488" s="24">
        <f t="shared" si="27"/>
        <v>1</v>
      </c>
      <c r="C488" s="10">
        <v>4</v>
      </c>
      <c r="D488" s="15">
        <v>230</v>
      </c>
      <c r="E488" s="22"/>
      <c r="F488" s="11"/>
      <c r="G488" s="11">
        <v>0</v>
      </c>
      <c r="H488" s="11">
        <f>VLOOKUP(A488,'[1]Public Lighting Charges'!$A$8:$L$689,12,FALSE)</f>
        <v>57.887538384022001</v>
      </c>
      <c r="I488" s="23">
        <f t="shared" si="28"/>
        <v>57.887538384022001</v>
      </c>
      <c r="J488" s="17">
        <f t="shared" si="29"/>
        <v>72.617022525836404</v>
      </c>
      <c r="K488" s="17">
        <f t="shared" si="29"/>
        <v>72.869729764226321</v>
      </c>
      <c r="L488" s="17">
        <f t="shared" si="29"/>
        <v>73.277800250905983</v>
      </c>
      <c r="M488" s="17">
        <f t="shared" si="29"/>
        <v>73.752640396531874</v>
      </c>
      <c r="N488" s="17">
        <f t="shared" si="29"/>
        <v>74.177455605215883</v>
      </c>
      <c r="O488" s="2">
        <v>88.350496756871067</v>
      </c>
    </row>
    <row r="489" spans="1:15" x14ac:dyDescent="0.2">
      <c r="A489" s="4" t="s">
        <v>22</v>
      </c>
      <c r="B489" s="24">
        <f t="shared" si="27"/>
        <v>1</v>
      </c>
      <c r="C489" s="10">
        <v>4</v>
      </c>
      <c r="D489" s="15">
        <v>320</v>
      </c>
      <c r="E489" s="22"/>
      <c r="F489" s="11"/>
      <c r="G489" s="11">
        <v>0</v>
      </c>
      <c r="H489" s="11">
        <f>VLOOKUP(A489,'[1]Public Lighting Charges'!$A$8:$L$689,12,FALSE)</f>
        <v>56.952508134022004</v>
      </c>
      <c r="I489" s="23">
        <f t="shared" si="28"/>
        <v>56.952508134022004</v>
      </c>
      <c r="J489" s="17">
        <f t="shared" si="29"/>
        <v>71.444073828723901</v>
      </c>
      <c r="K489" s="17">
        <f t="shared" si="29"/>
        <v>71.69269920564787</v>
      </c>
      <c r="L489" s="17">
        <f t="shared" si="29"/>
        <v>72.094178321199493</v>
      </c>
      <c r="M489" s="17">
        <f t="shared" si="29"/>
        <v>72.561348596720876</v>
      </c>
      <c r="N489" s="17">
        <f t="shared" si="29"/>
        <v>72.979301964637983</v>
      </c>
      <c r="O489" s="2">
        <v>87.415466506871056</v>
      </c>
    </row>
    <row r="490" spans="1:15" x14ac:dyDescent="0.2">
      <c r="A490" s="4" t="s">
        <v>23</v>
      </c>
      <c r="B490" s="24">
        <f t="shared" si="27"/>
        <v>1</v>
      </c>
      <c r="C490" s="10">
        <v>4</v>
      </c>
      <c r="D490" s="15">
        <v>390</v>
      </c>
      <c r="E490" s="22"/>
      <c r="F490" s="11"/>
      <c r="G490" s="11">
        <v>0</v>
      </c>
      <c r="H490" s="11">
        <f>VLOOKUP(A490,'[1]Public Lighting Charges'!$A$8:$L$689,12,FALSE)</f>
        <v>52.015066259021999</v>
      </c>
      <c r="I490" s="23">
        <f t="shared" si="28"/>
        <v>52.015066259021999</v>
      </c>
      <c r="J490" s="17">
        <f t="shared" si="29"/>
        <v>65.250299868630151</v>
      </c>
      <c r="K490" s="17">
        <f t="shared" si="29"/>
        <v>65.477370912172987</v>
      </c>
      <c r="L490" s="17">
        <f t="shared" si="29"/>
        <v>65.844044189281163</v>
      </c>
      <c r="M490" s="17">
        <f t="shared" si="29"/>
        <v>66.270713595627711</v>
      </c>
      <c r="N490" s="17">
        <f t="shared" si="29"/>
        <v>66.652432905938511</v>
      </c>
      <c r="O490" s="2">
        <v>82.478024631871065</v>
      </c>
    </row>
    <row r="491" spans="1:15" x14ac:dyDescent="0.2">
      <c r="A491" s="4" t="s">
        <v>24</v>
      </c>
      <c r="B491" s="24">
        <f t="shared" si="27"/>
        <v>1</v>
      </c>
      <c r="C491" s="10">
        <v>4</v>
      </c>
      <c r="D491" s="15">
        <v>430</v>
      </c>
      <c r="E491" s="22"/>
      <c r="F491" s="11"/>
      <c r="G491" s="11">
        <v>0</v>
      </c>
      <c r="H491" s="11">
        <f>VLOOKUP(A491,'[1]Public Lighting Charges'!$A$8:$L$689,12,FALSE)</f>
        <v>50.369252300688672</v>
      </c>
      <c r="I491" s="23">
        <f t="shared" si="28"/>
        <v>50.369252300688672</v>
      </c>
      <c r="J491" s="17">
        <f t="shared" si="29"/>
        <v>63.18570854859891</v>
      </c>
      <c r="K491" s="17">
        <f t="shared" si="29"/>
        <v>63.405594814348035</v>
      </c>
      <c r="L491" s="17">
        <f t="shared" si="29"/>
        <v>63.760666145308392</v>
      </c>
      <c r="M491" s="17">
        <f t="shared" si="29"/>
        <v>64.173835261929995</v>
      </c>
      <c r="N491" s="17">
        <f t="shared" si="29"/>
        <v>64.543476553038701</v>
      </c>
      <c r="O491" s="2">
        <v>80.83221067353773</v>
      </c>
    </row>
    <row r="492" spans="1:15" x14ac:dyDescent="0.2">
      <c r="A492" s="4" t="s">
        <v>25</v>
      </c>
      <c r="B492" s="24">
        <f t="shared" si="27"/>
        <v>1</v>
      </c>
      <c r="C492" s="10">
        <v>4</v>
      </c>
      <c r="D492" s="15">
        <v>470</v>
      </c>
      <c r="E492" s="22"/>
      <c r="F492" s="11"/>
      <c r="G492" s="11">
        <v>0</v>
      </c>
      <c r="H492" s="11">
        <f>VLOOKUP(A492,'[1]Public Lighting Charges'!$A$8:$L$689,12,FALSE)</f>
        <v>49.546345321522004</v>
      </c>
      <c r="I492" s="23">
        <f t="shared" si="28"/>
        <v>49.546345321522004</v>
      </c>
      <c r="J492" s="17">
        <f t="shared" si="29"/>
        <v>62.153412888583283</v>
      </c>
      <c r="K492" s="17">
        <f t="shared" si="29"/>
        <v>62.369706765435552</v>
      </c>
      <c r="L492" s="17">
        <f t="shared" si="29"/>
        <v>62.718977123321999</v>
      </c>
      <c r="M492" s="17">
        <f t="shared" si="29"/>
        <v>63.125396095081129</v>
      </c>
      <c r="N492" s="17">
        <f t="shared" si="29"/>
        <v>63.488998376588789</v>
      </c>
      <c r="O492" s="2">
        <v>80.009303694371056</v>
      </c>
    </row>
    <row r="493" spans="1:15" x14ac:dyDescent="0.2">
      <c r="A493" s="4" t="s">
        <v>26</v>
      </c>
      <c r="B493" s="24">
        <f t="shared" si="27"/>
        <v>1</v>
      </c>
      <c r="C493" s="10">
        <v>4</v>
      </c>
      <c r="D493" s="15">
        <v>550</v>
      </c>
      <c r="E493" s="22"/>
      <c r="F493" s="11"/>
      <c r="G493" s="11">
        <v>0</v>
      </c>
      <c r="H493" s="11">
        <f>VLOOKUP(A493,'[1]Public Lighting Charges'!$A$8:$L$689,12,FALSE)</f>
        <v>50.369252300688672</v>
      </c>
      <c r="I493" s="23">
        <f t="shared" si="28"/>
        <v>50.369252300688672</v>
      </c>
      <c r="J493" s="17">
        <f t="shared" si="29"/>
        <v>63.18570854859891</v>
      </c>
      <c r="K493" s="17">
        <f t="shared" si="29"/>
        <v>63.405594814348035</v>
      </c>
      <c r="L493" s="17">
        <f t="shared" si="29"/>
        <v>63.760666145308392</v>
      </c>
      <c r="M493" s="17">
        <f t="shared" si="29"/>
        <v>64.173835261929995</v>
      </c>
      <c r="N493" s="17">
        <f t="shared" si="29"/>
        <v>64.543476553038701</v>
      </c>
      <c r="O493" s="2">
        <v>80.83221067353773</v>
      </c>
    </row>
    <row r="494" spans="1:15" x14ac:dyDescent="0.2">
      <c r="A494" s="4" t="s">
        <v>27</v>
      </c>
      <c r="B494" s="24">
        <f t="shared" si="27"/>
        <v>1</v>
      </c>
      <c r="C494" s="10">
        <v>4</v>
      </c>
      <c r="D494" s="15">
        <v>590</v>
      </c>
      <c r="E494" s="22"/>
      <c r="F494" s="11"/>
      <c r="G494" s="11">
        <v>0</v>
      </c>
      <c r="H494" s="11">
        <f>VLOOKUP(A494,'[1]Public Lighting Charges'!$A$8:$L$689,12,FALSE)</f>
        <v>49.546345321522004</v>
      </c>
      <c r="I494" s="23">
        <f t="shared" si="28"/>
        <v>49.546345321522004</v>
      </c>
      <c r="J494" s="17">
        <f t="shared" si="29"/>
        <v>62.153412888583283</v>
      </c>
      <c r="K494" s="17">
        <f t="shared" si="29"/>
        <v>62.369706765435552</v>
      </c>
      <c r="L494" s="17">
        <f t="shared" si="29"/>
        <v>62.718977123321999</v>
      </c>
      <c r="M494" s="17">
        <f t="shared" si="29"/>
        <v>63.125396095081129</v>
      </c>
      <c r="N494" s="17">
        <f t="shared" si="29"/>
        <v>63.488998376588789</v>
      </c>
      <c r="O494" s="2">
        <v>80.009303694371056</v>
      </c>
    </row>
    <row r="495" spans="1:15" x14ac:dyDescent="0.2">
      <c r="A495" s="4" t="s">
        <v>28</v>
      </c>
      <c r="B495" s="24">
        <f t="shared" si="27"/>
        <v>1</v>
      </c>
      <c r="C495" s="10">
        <v>4</v>
      </c>
      <c r="D495" s="15">
        <v>610</v>
      </c>
      <c r="E495" s="22"/>
      <c r="F495" s="11"/>
      <c r="G495" s="11">
        <v>0</v>
      </c>
      <c r="H495" s="11">
        <f>VLOOKUP(A495,'[1]Public Lighting Charges'!$A$8:$L$689,12,FALSE)</f>
        <v>47.077624384022002</v>
      </c>
      <c r="I495" s="23">
        <f t="shared" si="28"/>
        <v>47.077624384022002</v>
      </c>
      <c r="J495" s="17">
        <f t="shared" si="29"/>
        <v>59.0565259085364</v>
      </c>
      <c r="K495" s="17">
        <f t="shared" si="29"/>
        <v>59.262042618698104</v>
      </c>
      <c r="L495" s="17">
        <f t="shared" si="29"/>
        <v>59.59391005736282</v>
      </c>
      <c r="M495" s="17">
        <f t="shared" si="29"/>
        <v>59.98007859453454</v>
      </c>
      <c r="N495" s="17">
        <f t="shared" si="29"/>
        <v>60.325563847239053</v>
      </c>
      <c r="O495" s="2">
        <v>77.540582756871061</v>
      </c>
    </row>
    <row r="496" spans="1:15" x14ac:dyDescent="0.2">
      <c r="A496" s="4" t="s">
        <v>29</v>
      </c>
      <c r="B496" s="24">
        <f t="shared" si="27"/>
        <v>1</v>
      </c>
      <c r="C496" s="10">
        <v>4</v>
      </c>
      <c r="D496" s="15">
        <v>650</v>
      </c>
      <c r="E496" s="22"/>
      <c r="F496" s="11"/>
      <c r="G496" s="11">
        <v>0</v>
      </c>
      <c r="H496" s="11">
        <f>VLOOKUP(A496,'[1]Public Lighting Charges'!$A$8:$L$689,12,FALSE)</f>
        <v>47.077624384022002</v>
      </c>
      <c r="I496" s="23">
        <f t="shared" si="28"/>
        <v>47.077624384022002</v>
      </c>
      <c r="J496" s="17">
        <f t="shared" si="29"/>
        <v>59.0565259085364</v>
      </c>
      <c r="K496" s="17">
        <f t="shared" si="29"/>
        <v>59.262042618698104</v>
      </c>
      <c r="L496" s="17">
        <f t="shared" si="29"/>
        <v>59.59391005736282</v>
      </c>
      <c r="M496" s="17">
        <f t="shared" si="29"/>
        <v>59.98007859453454</v>
      </c>
      <c r="N496" s="17">
        <f t="shared" si="29"/>
        <v>60.325563847239053</v>
      </c>
      <c r="O496" s="2">
        <v>77.540582756871061</v>
      </c>
    </row>
    <row r="497" spans="1:15" x14ac:dyDescent="0.2">
      <c r="A497" s="4" t="s">
        <v>30</v>
      </c>
      <c r="B497" s="24">
        <f t="shared" si="27"/>
        <v>1</v>
      </c>
      <c r="C497" s="10">
        <v>4</v>
      </c>
      <c r="D497" s="15">
        <v>760</v>
      </c>
      <c r="E497" s="22"/>
      <c r="F497" s="11"/>
      <c r="G497" s="11">
        <v>0</v>
      </c>
      <c r="H497" s="11">
        <f>VLOOKUP(A497,'[1]Public Lighting Charges'!$A$8:$L$689,12,FALSE)</f>
        <v>52.482581384022005</v>
      </c>
      <c r="I497" s="23">
        <f t="shared" si="28"/>
        <v>52.482581384022005</v>
      </c>
      <c r="J497" s="17">
        <f t="shared" si="29"/>
        <v>65.836774217186402</v>
      </c>
      <c r="K497" s="17">
        <f t="shared" si="29"/>
        <v>66.065886191462212</v>
      </c>
      <c r="L497" s="17">
        <f t="shared" si="29"/>
        <v>66.435855154134401</v>
      </c>
      <c r="M497" s="17">
        <f t="shared" si="29"/>
        <v>66.866359495533203</v>
      </c>
      <c r="N497" s="17">
        <f t="shared" si="29"/>
        <v>67.251509726227468</v>
      </c>
      <c r="O497" s="2">
        <v>82.945539756871057</v>
      </c>
    </row>
    <row r="498" spans="1:15" x14ac:dyDescent="0.2">
      <c r="A498" s="4" t="s">
        <v>31</v>
      </c>
      <c r="B498" s="24">
        <f t="shared" si="27"/>
        <v>1</v>
      </c>
      <c r="C498" s="10">
        <v>4</v>
      </c>
      <c r="D498" s="15">
        <v>960</v>
      </c>
      <c r="E498" s="22"/>
      <c r="F498" s="11"/>
      <c r="G498" s="11">
        <v>0</v>
      </c>
      <c r="H498" s="11">
        <f>VLOOKUP(A498,'[1]Public Lighting Charges'!$A$8:$L$689,12,FALSE)</f>
        <v>47.077624384022002</v>
      </c>
      <c r="I498" s="23">
        <f t="shared" si="28"/>
        <v>47.077624384022002</v>
      </c>
      <c r="J498" s="17">
        <f t="shared" si="29"/>
        <v>59.0565259085364</v>
      </c>
      <c r="K498" s="17">
        <f t="shared" si="29"/>
        <v>59.262042618698104</v>
      </c>
      <c r="L498" s="17">
        <f t="shared" si="29"/>
        <v>59.59391005736282</v>
      </c>
      <c r="M498" s="17">
        <f t="shared" si="29"/>
        <v>59.98007859453454</v>
      </c>
      <c r="N498" s="17">
        <f t="shared" si="29"/>
        <v>60.325563847239053</v>
      </c>
      <c r="O498" s="2">
        <v>77.540582756871061</v>
      </c>
    </row>
    <row r="499" spans="1:15" x14ac:dyDescent="0.2">
      <c r="A499" s="4" t="s">
        <v>32</v>
      </c>
      <c r="B499" s="24">
        <f t="shared" si="27"/>
        <v>1</v>
      </c>
      <c r="C499" s="10">
        <v>4</v>
      </c>
      <c r="D499" s="15">
        <v>970</v>
      </c>
      <c r="E499" s="22"/>
      <c r="F499" s="11"/>
      <c r="G499" s="11">
        <v>0</v>
      </c>
      <c r="H499" s="11">
        <f>VLOOKUP(A499,'[1]Public Lighting Charges'!$A$8:$L$689,12,FALSE)</f>
        <v>47.077624384022002</v>
      </c>
      <c r="I499" s="23">
        <f t="shared" si="28"/>
        <v>47.077624384022002</v>
      </c>
      <c r="J499" s="17">
        <f t="shared" si="29"/>
        <v>59.0565259085364</v>
      </c>
      <c r="K499" s="17">
        <f t="shared" si="29"/>
        <v>59.262042618698104</v>
      </c>
      <c r="L499" s="17">
        <f t="shared" si="29"/>
        <v>59.59391005736282</v>
      </c>
      <c r="M499" s="17">
        <f t="shared" si="29"/>
        <v>59.98007859453454</v>
      </c>
      <c r="N499" s="17">
        <f t="shared" si="29"/>
        <v>60.325563847239053</v>
      </c>
      <c r="O499" s="2">
        <v>77.540582756871061</v>
      </c>
    </row>
    <row r="500" spans="1:15" x14ac:dyDescent="0.2">
      <c r="A500" s="4" t="s">
        <v>33</v>
      </c>
      <c r="B500" s="24">
        <f t="shared" si="27"/>
        <v>1</v>
      </c>
      <c r="C500" s="10">
        <v>4</v>
      </c>
      <c r="D500" s="15">
        <v>1070</v>
      </c>
      <c r="E500" s="22"/>
      <c r="F500" s="11"/>
      <c r="G500" s="11">
        <v>0</v>
      </c>
      <c r="H500" s="11">
        <f>VLOOKUP(A500,'[1]Public Lighting Charges'!$A$8:$L$689,12,FALSE)</f>
        <v>57.887538384022001</v>
      </c>
      <c r="I500" s="23">
        <f t="shared" si="28"/>
        <v>57.887538384022001</v>
      </c>
      <c r="J500" s="17">
        <f t="shared" si="29"/>
        <v>72.617022525836404</v>
      </c>
      <c r="K500" s="17">
        <f t="shared" si="29"/>
        <v>72.869729764226321</v>
      </c>
      <c r="L500" s="17">
        <f t="shared" si="29"/>
        <v>73.277800250905983</v>
      </c>
      <c r="M500" s="17">
        <f t="shared" si="29"/>
        <v>73.752640396531874</v>
      </c>
      <c r="N500" s="17">
        <f t="shared" si="29"/>
        <v>74.177455605215883</v>
      </c>
      <c r="O500" s="2">
        <v>88.350496756871067</v>
      </c>
    </row>
    <row r="501" spans="1:15" x14ac:dyDescent="0.2">
      <c r="A501" s="4" t="s">
        <v>34</v>
      </c>
      <c r="B501" s="24">
        <f t="shared" si="27"/>
        <v>1</v>
      </c>
      <c r="C501" s="10">
        <v>4</v>
      </c>
      <c r="D501" s="15">
        <v>1120</v>
      </c>
      <c r="E501" s="22"/>
      <c r="F501" s="11"/>
      <c r="G501" s="11">
        <v>0</v>
      </c>
      <c r="H501" s="11">
        <f>VLOOKUP(A501,'[1]Public Lighting Charges'!$A$8:$L$689,12,FALSE)</f>
        <v>56.952508134022004</v>
      </c>
      <c r="I501" s="23">
        <f t="shared" si="28"/>
        <v>56.952508134022004</v>
      </c>
      <c r="J501" s="17">
        <f t="shared" si="29"/>
        <v>71.444073828723901</v>
      </c>
      <c r="K501" s="17">
        <f t="shared" si="29"/>
        <v>71.69269920564787</v>
      </c>
      <c r="L501" s="17">
        <f t="shared" si="29"/>
        <v>72.094178321199493</v>
      </c>
      <c r="M501" s="17">
        <f t="shared" si="29"/>
        <v>72.561348596720876</v>
      </c>
      <c r="N501" s="17">
        <f t="shared" si="29"/>
        <v>72.979301964637983</v>
      </c>
      <c r="O501" s="2">
        <v>87.415466506871056</v>
      </c>
    </row>
    <row r="502" spans="1:15" x14ac:dyDescent="0.2">
      <c r="A502" s="4" t="s">
        <v>93</v>
      </c>
      <c r="B502" s="24">
        <f t="shared" si="27"/>
        <v>1</v>
      </c>
      <c r="C502" s="10">
        <v>4</v>
      </c>
      <c r="D502" s="15">
        <v>1160</v>
      </c>
      <c r="E502" s="22"/>
      <c r="F502" s="11"/>
      <c r="G502" s="11">
        <v>0</v>
      </c>
      <c r="H502" s="11">
        <f>VLOOKUP(A502,'[1]Public Lighting Charges'!$A$8:$L$689,12,FALSE)</f>
        <v>52.482581384022005</v>
      </c>
      <c r="I502" s="23">
        <f t="shared" si="28"/>
        <v>52.482581384022005</v>
      </c>
      <c r="J502" s="17">
        <f t="shared" si="29"/>
        <v>65.836774217186402</v>
      </c>
      <c r="K502" s="17">
        <f t="shared" si="29"/>
        <v>66.065886191462212</v>
      </c>
      <c r="L502" s="17">
        <f t="shared" si="29"/>
        <v>66.435855154134401</v>
      </c>
      <c r="M502" s="17">
        <f t="shared" si="29"/>
        <v>66.866359495533203</v>
      </c>
      <c r="N502" s="17">
        <f t="shared" si="29"/>
        <v>67.251509726227468</v>
      </c>
      <c r="O502" s="2">
        <v>82.945539756871057</v>
      </c>
    </row>
    <row r="503" spans="1:15" x14ac:dyDescent="0.2">
      <c r="A503" s="4" t="s">
        <v>35</v>
      </c>
      <c r="B503" s="24">
        <f t="shared" si="27"/>
        <v>1</v>
      </c>
      <c r="C503" s="10">
        <v>4</v>
      </c>
      <c r="D503" s="15">
        <v>1380</v>
      </c>
      <c r="E503" s="22"/>
      <c r="F503" s="11"/>
      <c r="G503" s="11">
        <v>0</v>
      </c>
      <c r="H503" s="11">
        <f>VLOOKUP(A503,'[1]Public Lighting Charges'!$A$8:$L$689,12,FALSE)</f>
        <v>50.369252300688672</v>
      </c>
      <c r="I503" s="23">
        <f t="shared" si="28"/>
        <v>50.369252300688672</v>
      </c>
      <c r="J503" s="17">
        <f t="shared" si="29"/>
        <v>63.18570854859891</v>
      </c>
      <c r="K503" s="17">
        <f t="shared" si="29"/>
        <v>63.405594814348035</v>
      </c>
      <c r="L503" s="17">
        <f t="shared" si="29"/>
        <v>63.760666145308392</v>
      </c>
      <c r="M503" s="17">
        <f t="shared" si="29"/>
        <v>64.173835261929995</v>
      </c>
      <c r="N503" s="17">
        <f t="shared" si="29"/>
        <v>64.543476553038701</v>
      </c>
      <c r="O503" s="2">
        <v>80.83221067353773</v>
      </c>
    </row>
    <row r="504" spans="1:15" x14ac:dyDescent="0.2">
      <c r="A504" s="4" t="s">
        <v>36</v>
      </c>
      <c r="B504" s="24">
        <f t="shared" si="27"/>
        <v>1</v>
      </c>
      <c r="C504" s="10">
        <v>4</v>
      </c>
      <c r="D504" s="15">
        <v>1450</v>
      </c>
      <c r="E504" s="22"/>
      <c r="F504" s="11"/>
      <c r="G504" s="11">
        <v>0</v>
      </c>
      <c r="H504" s="11">
        <f>VLOOKUP(A504,'[1]Public Lighting Charges'!$A$8:$L$689,12,FALSE)</f>
        <v>49.546345321522004</v>
      </c>
      <c r="I504" s="23">
        <f t="shared" si="28"/>
        <v>49.546345321522004</v>
      </c>
      <c r="J504" s="17">
        <f t="shared" si="29"/>
        <v>62.153412888583283</v>
      </c>
      <c r="K504" s="17">
        <f t="shared" si="29"/>
        <v>62.369706765435552</v>
      </c>
      <c r="L504" s="17">
        <f t="shared" si="29"/>
        <v>62.718977123321999</v>
      </c>
      <c r="M504" s="17">
        <f t="shared" si="29"/>
        <v>63.125396095081129</v>
      </c>
      <c r="N504" s="17">
        <f t="shared" si="29"/>
        <v>63.488998376588789</v>
      </c>
      <c r="O504" s="2">
        <v>80.009303694371056</v>
      </c>
    </row>
    <row r="505" spans="1:15" x14ac:dyDescent="0.2">
      <c r="A505" s="4" t="s">
        <v>37</v>
      </c>
      <c r="B505" s="24">
        <f t="shared" si="27"/>
        <v>1</v>
      </c>
      <c r="C505" s="10">
        <v>4</v>
      </c>
      <c r="D505" s="15">
        <v>60</v>
      </c>
      <c r="E505" s="22"/>
      <c r="F505" s="11"/>
      <c r="G505" s="11">
        <v>0</v>
      </c>
      <c r="H505" s="11">
        <f>VLOOKUP(A505,'[1]Public Lighting Charges'!$A$8:$L$689,12,FALSE)</f>
        <v>54.917306584022</v>
      </c>
      <c r="I505" s="23">
        <f t="shared" si="28"/>
        <v>54.917306584022</v>
      </c>
      <c r="J505" s="17">
        <f t="shared" si="29"/>
        <v>68.891015244326397</v>
      </c>
      <c r="K505" s="17">
        <f t="shared" si="29"/>
        <v>69.130755977376666</v>
      </c>
      <c r="L505" s="17">
        <f t="shared" si="29"/>
        <v>69.517888210849975</v>
      </c>
      <c r="M505" s="17">
        <f t="shared" si="29"/>
        <v>69.968364126456294</v>
      </c>
      <c r="N505" s="17">
        <f t="shared" si="29"/>
        <v>70.37138190382467</v>
      </c>
      <c r="O505" s="2">
        <v>76.886972271790043</v>
      </c>
    </row>
    <row r="506" spans="1:15" x14ac:dyDescent="0.2">
      <c r="A506" s="4" t="s">
        <v>85</v>
      </c>
      <c r="B506" s="24">
        <f t="shared" si="27"/>
        <v>1</v>
      </c>
      <c r="C506" s="10">
        <v>4</v>
      </c>
      <c r="D506" s="15">
        <v>230</v>
      </c>
      <c r="E506" s="22"/>
      <c r="F506" s="11"/>
      <c r="G506" s="11">
        <v>0</v>
      </c>
      <c r="H506" s="11">
        <f>VLOOKUP(A506,'[1]Public Lighting Charges'!$A$8:$L$689,12,FALSE)</f>
        <v>65.727220584022007</v>
      </c>
      <c r="I506" s="23">
        <f t="shared" si="28"/>
        <v>65.727220584022007</v>
      </c>
      <c r="J506" s="17">
        <f t="shared" si="29"/>
        <v>82.4515118616264</v>
      </c>
      <c r="K506" s="17">
        <f t="shared" si="29"/>
        <v>82.738443122904869</v>
      </c>
      <c r="L506" s="17">
        <f t="shared" si="29"/>
        <v>83.201778404393139</v>
      </c>
      <c r="M506" s="17">
        <f t="shared" si="29"/>
        <v>83.74092592845362</v>
      </c>
      <c r="N506" s="17">
        <f t="shared" si="29"/>
        <v>84.2232736618015</v>
      </c>
      <c r="O506" s="2">
        <v>87.696886271790049</v>
      </c>
    </row>
    <row r="507" spans="1:15" x14ac:dyDescent="0.2">
      <c r="A507" s="4" t="s">
        <v>38</v>
      </c>
      <c r="B507" s="24">
        <f t="shared" si="27"/>
        <v>1</v>
      </c>
      <c r="C507" s="10">
        <v>4</v>
      </c>
      <c r="D507" s="15">
        <v>320</v>
      </c>
      <c r="E507" s="22"/>
      <c r="F507" s="11"/>
      <c r="G507" s="11">
        <v>0</v>
      </c>
      <c r="H507" s="11">
        <f>VLOOKUP(A507,'[1]Public Lighting Charges'!$A$8:$L$689,12,FALSE)</f>
        <v>64.792190334021996</v>
      </c>
      <c r="I507" s="23">
        <f t="shared" si="28"/>
        <v>64.792190334021996</v>
      </c>
      <c r="J507" s="17">
        <f t="shared" si="29"/>
        <v>81.278563164513898</v>
      </c>
      <c r="K507" s="17">
        <f t="shared" si="29"/>
        <v>81.561412564326403</v>
      </c>
      <c r="L507" s="17">
        <f t="shared" si="29"/>
        <v>82.018156474686634</v>
      </c>
      <c r="M507" s="17">
        <f t="shared" si="29"/>
        <v>82.549634128642623</v>
      </c>
      <c r="N507" s="17">
        <f t="shared" si="29"/>
        <v>83.025120021223586</v>
      </c>
      <c r="O507" s="2">
        <v>86.761856021790038</v>
      </c>
    </row>
    <row r="508" spans="1:15" x14ac:dyDescent="0.2">
      <c r="A508" s="4" t="s">
        <v>39</v>
      </c>
      <c r="B508" s="24">
        <f t="shared" si="27"/>
        <v>1</v>
      </c>
      <c r="C508" s="10">
        <v>4</v>
      </c>
      <c r="D508" s="15">
        <v>590</v>
      </c>
      <c r="E508" s="22"/>
      <c r="F508" s="11"/>
      <c r="G508" s="11">
        <v>0</v>
      </c>
      <c r="H508" s="11">
        <f>VLOOKUP(A508,'[1]Public Lighting Charges'!$A$8:$L$689,12,FALSE)</f>
        <v>57.386027521522003</v>
      </c>
      <c r="I508" s="23">
        <f t="shared" si="28"/>
        <v>57.386027521522003</v>
      </c>
      <c r="J508" s="17">
        <f t="shared" si="29"/>
        <v>71.987902224373272</v>
      </c>
      <c r="K508" s="17">
        <f t="shared" si="29"/>
        <v>72.238420124114086</v>
      </c>
      <c r="L508" s="17">
        <f t="shared" si="29"/>
        <v>72.642955276809133</v>
      </c>
      <c r="M508" s="17">
        <f t="shared" si="29"/>
        <v>73.113681627002876</v>
      </c>
      <c r="N508" s="17">
        <f t="shared" si="29"/>
        <v>73.534816433174399</v>
      </c>
      <c r="O508" s="2">
        <v>79.355693209290038</v>
      </c>
    </row>
    <row r="509" spans="1:15" x14ac:dyDescent="0.2">
      <c r="A509" s="4" t="s">
        <v>90</v>
      </c>
      <c r="B509" s="24">
        <f t="shared" si="27"/>
        <v>1</v>
      </c>
      <c r="C509" s="10">
        <v>4</v>
      </c>
      <c r="D509" s="15">
        <v>860</v>
      </c>
      <c r="E509" s="22"/>
      <c r="F509" s="11"/>
      <c r="G509" s="11">
        <v>0</v>
      </c>
      <c r="H509" s="11">
        <f>VLOOKUP(A509,'[1]Public Lighting Charges'!$A$8:$L$689,12,FALSE)</f>
        <v>60.746831724148223</v>
      </c>
      <c r="I509" s="23">
        <f t="shared" si="28"/>
        <v>60.746831724148223</v>
      </c>
      <c r="J509" s="17">
        <f t="shared" si="29"/>
        <v>76.203863056357747</v>
      </c>
      <c r="K509" s="17">
        <f t="shared" si="29"/>
        <v>76.469052499793875</v>
      </c>
      <c r="L509" s="17">
        <f t="shared" si="29"/>
        <v>76.897279193792727</v>
      </c>
      <c r="M509" s="17">
        <f t="shared" si="29"/>
        <v>77.395573562968508</v>
      </c>
      <c r="N509" s="17">
        <f t="shared" si="29"/>
        <v>77.841372066691207</v>
      </c>
      <c r="O509" s="2">
        <v>95.25250222459853</v>
      </c>
    </row>
    <row r="510" spans="1:15" x14ac:dyDescent="0.2">
      <c r="A510" s="4" t="s">
        <v>40</v>
      </c>
      <c r="B510" s="24">
        <f t="shared" si="27"/>
        <v>1</v>
      </c>
      <c r="C510" s="10">
        <v>4</v>
      </c>
      <c r="D510" s="15">
        <v>70</v>
      </c>
      <c r="E510" s="22"/>
      <c r="F510" s="11"/>
      <c r="G510" s="11">
        <v>0</v>
      </c>
      <c r="H510" s="11">
        <f>VLOOKUP(A510,'[1]Public Lighting Charges'!$A$8:$L$689,12,FALSE)</f>
        <v>49.627501631778074</v>
      </c>
      <c r="I510" s="23">
        <f t="shared" si="28"/>
        <v>49.627501631778074</v>
      </c>
      <c r="J510" s="17">
        <f t="shared" si="29"/>
        <v>62.255219421984002</v>
      </c>
      <c r="K510" s="17">
        <f t="shared" si="29"/>
        <v>62.471867585572511</v>
      </c>
      <c r="L510" s="17">
        <f t="shared" si="29"/>
        <v>62.82171004405172</v>
      </c>
      <c r="M510" s="17">
        <f t="shared" si="29"/>
        <v>63.228794725137185</v>
      </c>
      <c r="N510" s="17">
        <f t="shared" si="29"/>
        <v>63.592992582753972</v>
      </c>
      <c r="O510" s="2">
        <v>81.212770437278934</v>
      </c>
    </row>
    <row r="511" spans="1:15" x14ac:dyDescent="0.2">
      <c r="A511" s="4" t="s">
        <v>41</v>
      </c>
      <c r="B511" s="24">
        <f t="shared" si="27"/>
        <v>1</v>
      </c>
      <c r="C511" s="10">
        <v>4</v>
      </c>
      <c r="D511" s="15">
        <v>240</v>
      </c>
      <c r="E511" s="22"/>
      <c r="F511" s="11"/>
      <c r="G511" s="11">
        <v>0</v>
      </c>
      <c r="H511" s="11">
        <f>VLOOKUP(A511,'[1]Public Lighting Charges'!$A$8:$L$689,12,FALSE)</f>
        <v>60.437415631778073</v>
      </c>
      <c r="I511" s="23">
        <f t="shared" si="28"/>
        <v>60.437415631778073</v>
      </c>
      <c r="J511" s="17">
        <f t="shared" si="29"/>
        <v>75.815716039283998</v>
      </c>
      <c r="K511" s="17">
        <f t="shared" si="29"/>
        <v>76.079554731100714</v>
      </c>
      <c r="L511" s="17">
        <f t="shared" si="29"/>
        <v>76.505600237594876</v>
      </c>
      <c r="M511" s="17">
        <f t="shared" si="29"/>
        <v>77.001356527134504</v>
      </c>
      <c r="N511" s="17">
        <f t="shared" si="29"/>
        <v>77.444884340730795</v>
      </c>
      <c r="O511" s="2">
        <v>92.02268443727894</v>
      </c>
    </row>
    <row r="512" spans="1:15" x14ac:dyDescent="0.2">
      <c r="A512" s="4" t="s">
        <v>42</v>
      </c>
      <c r="B512" s="24">
        <f t="shared" si="27"/>
        <v>1</v>
      </c>
      <c r="C512" s="10">
        <v>4</v>
      </c>
      <c r="D512" s="15">
        <v>270</v>
      </c>
      <c r="E512" s="22"/>
      <c r="F512" s="11"/>
      <c r="G512" s="11">
        <v>0</v>
      </c>
      <c r="H512" s="11">
        <f>VLOOKUP(A512,'[1]Public Lighting Charges'!$A$8:$L$689,12,FALSE)</f>
        <v>52.919129548444744</v>
      </c>
      <c r="I512" s="23">
        <f t="shared" si="28"/>
        <v>52.919129548444744</v>
      </c>
      <c r="J512" s="17">
        <f t="shared" si="29"/>
        <v>66.384402062046505</v>
      </c>
      <c r="K512" s="17">
        <f t="shared" si="29"/>
        <v>66.615419781222428</v>
      </c>
      <c r="L512" s="17">
        <f t="shared" si="29"/>
        <v>66.988466131997285</v>
      </c>
      <c r="M512" s="17">
        <f t="shared" si="29"/>
        <v>67.42255139253264</v>
      </c>
      <c r="N512" s="17">
        <f t="shared" si="29"/>
        <v>67.810905288553613</v>
      </c>
      <c r="O512" s="2">
        <v>84.504398353945604</v>
      </c>
    </row>
    <row r="513" spans="1:15" x14ac:dyDescent="0.2">
      <c r="A513" s="4" t="s">
        <v>43</v>
      </c>
      <c r="B513" s="24">
        <f t="shared" si="27"/>
        <v>1</v>
      </c>
      <c r="C513" s="10">
        <v>4</v>
      </c>
      <c r="D513" s="15">
        <v>330</v>
      </c>
      <c r="E513" s="22"/>
      <c r="F513" s="11"/>
      <c r="G513" s="11">
        <v>0</v>
      </c>
      <c r="H513" s="11">
        <f>VLOOKUP(A513,'[1]Public Lighting Charges'!$A$8:$L$689,12,FALSE)</f>
        <v>59.502385381778076</v>
      </c>
      <c r="I513" s="23">
        <f t="shared" si="28"/>
        <v>59.502385381778076</v>
      </c>
      <c r="J513" s="17">
        <f t="shared" si="29"/>
        <v>74.64276734217151</v>
      </c>
      <c r="K513" s="17">
        <f t="shared" si="29"/>
        <v>74.902524172522263</v>
      </c>
      <c r="L513" s="17">
        <f t="shared" si="29"/>
        <v>75.321978307888386</v>
      </c>
      <c r="M513" s="17">
        <f t="shared" si="29"/>
        <v>75.810064727323521</v>
      </c>
      <c r="N513" s="17">
        <f t="shared" si="29"/>
        <v>76.246730700152895</v>
      </c>
      <c r="O513" s="2">
        <v>91.087654187278929</v>
      </c>
    </row>
    <row r="514" spans="1:15" x14ac:dyDescent="0.2">
      <c r="A514" s="4" t="s">
        <v>44</v>
      </c>
      <c r="B514" s="24">
        <f t="shared" si="27"/>
        <v>1</v>
      </c>
      <c r="C514" s="10">
        <v>4</v>
      </c>
      <c r="D514" s="15">
        <v>400</v>
      </c>
      <c r="E514" s="22"/>
      <c r="F514" s="11"/>
      <c r="G514" s="11">
        <v>0</v>
      </c>
      <c r="H514" s="11">
        <f>VLOOKUP(A514,'[1]Public Lighting Charges'!$A$8:$L$689,12,FALSE)</f>
        <v>54.564943506778071</v>
      </c>
      <c r="I514" s="23">
        <f t="shared" si="28"/>
        <v>54.564943506778071</v>
      </c>
      <c r="J514" s="17">
        <f t="shared" si="29"/>
        <v>68.448993382077745</v>
      </c>
      <c r="K514" s="17">
        <f t="shared" si="29"/>
        <v>68.68719587904738</v>
      </c>
      <c r="L514" s="17">
        <f t="shared" si="29"/>
        <v>69.071844175970057</v>
      </c>
      <c r="M514" s="17">
        <f t="shared" si="29"/>
        <v>69.519429726230342</v>
      </c>
      <c r="N514" s="17">
        <f t="shared" si="29"/>
        <v>69.919861641453423</v>
      </c>
      <c r="O514" s="2">
        <v>86.150212312278938</v>
      </c>
    </row>
    <row r="515" spans="1:15" x14ac:dyDescent="0.2">
      <c r="A515" s="4" t="s">
        <v>45</v>
      </c>
      <c r="B515" s="24">
        <f t="shared" si="27"/>
        <v>1</v>
      </c>
      <c r="C515" s="10">
        <v>4</v>
      </c>
      <c r="D515" s="15">
        <v>440</v>
      </c>
      <c r="E515" s="22"/>
      <c r="F515" s="11"/>
      <c r="G515" s="11">
        <v>0</v>
      </c>
      <c r="H515" s="11">
        <f>VLOOKUP(A515,'[1]Public Lighting Charges'!$A$8:$L$689,12,FALSE)</f>
        <v>52.919129548444744</v>
      </c>
      <c r="I515" s="23">
        <f t="shared" si="28"/>
        <v>52.919129548444744</v>
      </c>
      <c r="J515" s="17">
        <f t="shared" si="29"/>
        <v>66.384402062046505</v>
      </c>
      <c r="K515" s="17">
        <f t="shared" si="29"/>
        <v>66.615419781222428</v>
      </c>
      <c r="L515" s="17">
        <f t="shared" si="29"/>
        <v>66.988466131997285</v>
      </c>
      <c r="M515" s="17">
        <f t="shared" si="29"/>
        <v>67.42255139253264</v>
      </c>
      <c r="N515" s="17">
        <f t="shared" si="29"/>
        <v>67.810905288553613</v>
      </c>
      <c r="O515" s="2">
        <v>84.504398353945604</v>
      </c>
    </row>
    <row r="516" spans="1:15" x14ac:dyDescent="0.2">
      <c r="A516" s="4" t="s">
        <v>46</v>
      </c>
      <c r="B516" s="24">
        <f t="shared" si="27"/>
        <v>1</v>
      </c>
      <c r="C516" s="10">
        <v>4</v>
      </c>
      <c r="D516" s="15">
        <v>480</v>
      </c>
      <c r="E516" s="22"/>
      <c r="F516" s="11"/>
      <c r="G516" s="11">
        <v>0</v>
      </c>
      <c r="H516" s="11">
        <f>VLOOKUP(A516,'[1]Public Lighting Charges'!$A$8:$L$689,12,FALSE)</f>
        <v>52.096222569278076</v>
      </c>
      <c r="I516" s="23">
        <f t="shared" si="28"/>
        <v>52.096222569278076</v>
      </c>
      <c r="J516" s="17">
        <f t="shared" si="29"/>
        <v>65.352106402030884</v>
      </c>
      <c r="K516" s="17">
        <f t="shared" si="29"/>
        <v>65.579531732309945</v>
      </c>
      <c r="L516" s="17">
        <f t="shared" si="29"/>
        <v>65.946777110010899</v>
      </c>
      <c r="M516" s="17">
        <f t="shared" si="29"/>
        <v>66.374112225683774</v>
      </c>
      <c r="N516" s="17">
        <f t="shared" si="29"/>
        <v>66.756427112103708</v>
      </c>
      <c r="O516" s="2">
        <v>83.681491374778929</v>
      </c>
    </row>
    <row r="517" spans="1:15" x14ac:dyDescent="0.2">
      <c r="A517" s="4" t="s">
        <v>47</v>
      </c>
      <c r="B517" s="24">
        <f t="shared" si="27"/>
        <v>1</v>
      </c>
      <c r="C517" s="10">
        <v>4</v>
      </c>
      <c r="D517" s="15">
        <v>560</v>
      </c>
      <c r="E517" s="22"/>
      <c r="F517" s="11"/>
      <c r="G517" s="11">
        <v>0</v>
      </c>
      <c r="H517" s="11">
        <f>VLOOKUP(A517,'[1]Public Lighting Charges'!$A$8:$L$689,12,FALSE)</f>
        <v>52.919129548444744</v>
      </c>
      <c r="I517" s="23">
        <f t="shared" si="28"/>
        <v>52.919129548444744</v>
      </c>
      <c r="J517" s="17">
        <f t="shared" si="29"/>
        <v>66.384402062046505</v>
      </c>
      <c r="K517" s="17">
        <f t="shared" si="29"/>
        <v>66.615419781222428</v>
      </c>
      <c r="L517" s="17">
        <f t="shared" si="29"/>
        <v>66.988466131997285</v>
      </c>
      <c r="M517" s="17">
        <f t="shared" si="29"/>
        <v>67.42255139253264</v>
      </c>
      <c r="N517" s="17">
        <f t="shared" si="29"/>
        <v>67.810905288553613</v>
      </c>
      <c r="O517" s="2">
        <v>84.504398353945604</v>
      </c>
    </row>
    <row r="518" spans="1:15" x14ac:dyDescent="0.2">
      <c r="A518" s="4" t="s">
        <v>48</v>
      </c>
      <c r="B518" s="24">
        <f t="shared" si="27"/>
        <v>1</v>
      </c>
      <c r="C518" s="10">
        <v>4</v>
      </c>
      <c r="D518" s="15">
        <v>600</v>
      </c>
      <c r="E518" s="22"/>
      <c r="F518" s="11"/>
      <c r="G518" s="11">
        <v>0</v>
      </c>
      <c r="H518" s="11">
        <f>VLOOKUP(A518,'[1]Public Lighting Charges'!$A$8:$L$689,12,FALSE)</f>
        <v>52.096222569278076</v>
      </c>
      <c r="I518" s="23">
        <f t="shared" si="28"/>
        <v>52.096222569278076</v>
      </c>
      <c r="J518" s="17">
        <f t="shared" si="29"/>
        <v>65.352106402030884</v>
      </c>
      <c r="K518" s="17">
        <f t="shared" si="29"/>
        <v>65.579531732309945</v>
      </c>
      <c r="L518" s="17">
        <f t="shared" si="29"/>
        <v>65.946777110010899</v>
      </c>
      <c r="M518" s="17">
        <f t="shared" si="29"/>
        <v>66.374112225683774</v>
      </c>
      <c r="N518" s="17">
        <f t="shared" si="29"/>
        <v>66.756427112103708</v>
      </c>
      <c r="O518" s="2">
        <v>83.681491374778929</v>
      </c>
    </row>
    <row r="519" spans="1:15" x14ac:dyDescent="0.2">
      <c r="A519" s="4" t="s">
        <v>49</v>
      </c>
      <c r="B519" s="24">
        <f t="shared" si="27"/>
        <v>1</v>
      </c>
      <c r="C519" s="10">
        <v>4</v>
      </c>
      <c r="D519" s="15">
        <v>620</v>
      </c>
      <c r="E519" s="22"/>
      <c r="F519" s="11"/>
      <c r="G519" s="11">
        <v>0</v>
      </c>
      <c r="H519" s="11">
        <f>VLOOKUP(A519,'[1]Public Lighting Charges'!$A$8:$L$689,12,FALSE)</f>
        <v>49.627501631778074</v>
      </c>
      <c r="I519" s="23">
        <f t="shared" si="28"/>
        <v>49.627501631778074</v>
      </c>
      <c r="J519" s="17">
        <f t="shared" si="29"/>
        <v>62.255219421984002</v>
      </c>
      <c r="K519" s="17">
        <f t="shared" si="29"/>
        <v>62.471867585572511</v>
      </c>
      <c r="L519" s="17">
        <f t="shared" si="29"/>
        <v>62.82171004405172</v>
      </c>
      <c r="M519" s="17">
        <f t="shared" si="29"/>
        <v>63.228794725137185</v>
      </c>
      <c r="N519" s="17">
        <f t="shared" si="29"/>
        <v>63.592992582753972</v>
      </c>
      <c r="O519" s="2">
        <v>81.212770437278934</v>
      </c>
    </row>
    <row r="520" spans="1:15" x14ac:dyDescent="0.2">
      <c r="A520" s="4" t="s">
        <v>50</v>
      </c>
      <c r="B520" s="24">
        <f t="shared" si="27"/>
        <v>1</v>
      </c>
      <c r="C520" s="10">
        <v>4</v>
      </c>
      <c r="D520" s="15">
        <v>660</v>
      </c>
      <c r="E520" s="22"/>
      <c r="F520" s="11"/>
      <c r="G520" s="11">
        <v>0</v>
      </c>
      <c r="H520" s="11">
        <f>VLOOKUP(A520,'[1]Public Lighting Charges'!$A$8:$L$689,12,FALSE)</f>
        <v>49.627501631778074</v>
      </c>
      <c r="I520" s="23">
        <f t="shared" si="28"/>
        <v>49.627501631778074</v>
      </c>
      <c r="J520" s="17">
        <f t="shared" si="29"/>
        <v>62.255219421984002</v>
      </c>
      <c r="K520" s="17">
        <f t="shared" si="29"/>
        <v>62.471867585572511</v>
      </c>
      <c r="L520" s="17">
        <f t="shared" si="29"/>
        <v>62.82171004405172</v>
      </c>
      <c r="M520" s="17">
        <f t="shared" si="29"/>
        <v>63.228794725137185</v>
      </c>
      <c r="N520" s="17">
        <f t="shared" si="29"/>
        <v>63.592992582753972</v>
      </c>
      <c r="O520" s="2">
        <v>81.212770437278934</v>
      </c>
    </row>
    <row r="521" spans="1:15" x14ac:dyDescent="0.2">
      <c r="A521" s="4" t="s">
        <v>51</v>
      </c>
      <c r="B521" s="24">
        <f t="shared" si="27"/>
        <v>1</v>
      </c>
      <c r="C521" s="10">
        <v>4</v>
      </c>
      <c r="D521" s="15">
        <v>900</v>
      </c>
      <c r="E521" s="22"/>
      <c r="F521" s="11"/>
      <c r="G521" s="11">
        <v>0</v>
      </c>
      <c r="H521" s="11">
        <f>VLOOKUP(A521,'[1]Public Lighting Charges'!$A$8:$L$689,12,FALSE)</f>
        <v>55.032458631778077</v>
      </c>
      <c r="I521" s="23">
        <f t="shared" si="28"/>
        <v>55.032458631778077</v>
      </c>
      <c r="J521" s="17">
        <f t="shared" si="29"/>
        <v>69.035467730634011</v>
      </c>
      <c r="K521" s="17">
        <f t="shared" si="29"/>
        <v>69.27571115833662</v>
      </c>
      <c r="L521" s="17">
        <f t="shared" si="29"/>
        <v>69.663655140823309</v>
      </c>
      <c r="M521" s="17">
        <f t="shared" si="29"/>
        <v>70.115075626135862</v>
      </c>
      <c r="N521" s="17">
        <f t="shared" si="29"/>
        <v>70.518938461742394</v>
      </c>
      <c r="O521" s="2">
        <v>86.61772743727893</v>
      </c>
    </row>
    <row r="522" spans="1:15" x14ac:dyDescent="0.2">
      <c r="A522" s="4" t="s">
        <v>52</v>
      </c>
      <c r="B522" s="24">
        <f t="shared" ref="B522:B585" si="30">H522/I522</f>
        <v>1</v>
      </c>
      <c r="C522" s="10">
        <v>4</v>
      </c>
      <c r="D522" s="15">
        <v>1030</v>
      </c>
      <c r="E522" s="22"/>
      <c r="F522" s="11"/>
      <c r="G522" s="11">
        <v>0</v>
      </c>
      <c r="H522" s="11">
        <f>VLOOKUP(A522,'[1]Public Lighting Charges'!$A$8:$L$689,12,FALSE)</f>
        <v>49.627501631778074</v>
      </c>
      <c r="I522" s="23">
        <f t="shared" ref="I522:I585" si="31">SUM(E522:H522)</f>
        <v>49.627501631778074</v>
      </c>
      <c r="J522" s="17">
        <f t="shared" si="29"/>
        <v>62.255219421984002</v>
      </c>
      <c r="K522" s="17">
        <f t="shared" si="29"/>
        <v>62.471867585572511</v>
      </c>
      <c r="L522" s="17">
        <f t="shared" si="29"/>
        <v>62.82171004405172</v>
      </c>
      <c r="M522" s="17">
        <f t="shared" si="29"/>
        <v>63.228794725137185</v>
      </c>
      <c r="N522" s="17">
        <f t="shared" si="29"/>
        <v>63.592992582753972</v>
      </c>
      <c r="O522" s="2">
        <v>81.212770437278934</v>
      </c>
    </row>
    <row r="523" spans="1:15" x14ac:dyDescent="0.2">
      <c r="A523" s="4" t="s">
        <v>86</v>
      </c>
      <c r="B523" s="24">
        <f t="shared" si="30"/>
        <v>1</v>
      </c>
      <c r="C523" s="10">
        <v>4</v>
      </c>
      <c r="D523" s="15">
        <v>1130</v>
      </c>
      <c r="E523" s="22"/>
      <c r="F523" s="11"/>
      <c r="G523" s="11">
        <v>0</v>
      </c>
      <c r="H523" s="11">
        <f>VLOOKUP(A523,'[1]Public Lighting Charges'!$A$8:$L$689,12,FALSE)</f>
        <v>54.564943506778071</v>
      </c>
      <c r="I523" s="23">
        <f t="shared" si="31"/>
        <v>54.564943506778071</v>
      </c>
      <c r="J523" s="17">
        <f t="shared" si="29"/>
        <v>68.448993382077745</v>
      </c>
      <c r="K523" s="17">
        <f t="shared" si="29"/>
        <v>68.68719587904738</v>
      </c>
      <c r="L523" s="17">
        <f t="shared" si="29"/>
        <v>69.071844175970057</v>
      </c>
      <c r="M523" s="17">
        <f t="shared" si="29"/>
        <v>69.519429726230342</v>
      </c>
      <c r="N523" s="17">
        <f t="shared" si="29"/>
        <v>69.919861641453423</v>
      </c>
      <c r="O523" s="2">
        <v>86.150212312278938</v>
      </c>
    </row>
    <row r="524" spans="1:15" x14ac:dyDescent="0.2">
      <c r="A524" s="4" t="s">
        <v>53</v>
      </c>
      <c r="B524" s="24">
        <f t="shared" si="30"/>
        <v>1</v>
      </c>
      <c r="C524" s="10">
        <v>4</v>
      </c>
      <c r="D524" s="15">
        <v>1170</v>
      </c>
      <c r="E524" s="22"/>
      <c r="F524" s="11"/>
      <c r="G524" s="11">
        <v>0</v>
      </c>
      <c r="H524" s="11">
        <f>VLOOKUP(A524,'[1]Public Lighting Charges'!$A$8:$L$689,12,FALSE)</f>
        <v>59.502385381778076</v>
      </c>
      <c r="I524" s="23">
        <f t="shared" si="31"/>
        <v>59.502385381778076</v>
      </c>
      <c r="J524" s="17">
        <f t="shared" si="29"/>
        <v>74.64276734217151</v>
      </c>
      <c r="K524" s="17">
        <f t="shared" si="29"/>
        <v>74.902524172522263</v>
      </c>
      <c r="L524" s="17">
        <f t="shared" si="29"/>
        <v>75.321978307888386</v>
      </c>
      <c r="M524" s="17">
        <f t="shared" si="29"/>
        <v>75.810064727323521</v>
      </c>
      <c r="N524" s="17">
        <f t="shared" si="29"/>
        <v>76.246730700152895</v>
      </c>
      <c r="O524" s="2">
        <v>91.087654187278929</v>
      </c>
    </row>
    <row r="525" spans="1:15" x14ac:dyDescent="0.2">
      <c r="A525" s="4" t="s">
        <v>94</v>
      </c>
      <c r="B525" s="24">
        <f t="shared" si="30"/>
        <v>1</v>
      </c>
      <c r="C525" s="10">
        <v>4</v>
      </c>
      <c r="D525" s="15">
        <v>1470</v>
      </c>
      <c r="E525" s="22"/>
      <c r="F525" s="11"/>
      <c r="G525" s="11">
        <v>0</v>
      </c>
      <c r="H525" s="11">
        <f>VLOOKUP(A525,'[1]Public Lighting Charges'!$A$8:$L$689,12,FALSE)</f>
        <v>85.199062197900034</v>
      </c>
      <c r="I525" s="23">
        <f t="shared" si="31"/>
        <v>85.199062197900034</v>
      </c>
      <c r="J525" s="17">
        <f t="shared" si="29"/>
        <v>106.8779635741557</v>
      </c>
      <c r="K525" s="17">
        <f t="shared" si="29"/>
        <v>107.24989888739377</v>
      </c>
      <c r="L525" s="17">
        <f t="shared" si="29"/>
        <v>107.85049832116319</v>
      </c>
      <c r="M525" s="17">
        <f t="shared" si="29"/>
        <v>108.54936955028433</v>
      </c>
      <c r="N525" s="17">
        <f t="shared" si="29"/>
        <v>109.17461391889395</v>
      </c>
      <c r="O525" s="2">
        <v>127.0997940987954</v>
      </c>
    </row>
    <row r="526" spans="1:15" x14ac:dyDescent="0.2">
      <c r="A526" s="4" t="s">
        <v>91</v>
      </c>
      <c r="B526" s="24">
        <f t="shared" si="30"/>
        <v>1</v>
      </c>
      <c r="C526" s="10">
        <v>4</v>
      </c>
      <c r="D526" s="15">
        <v>1050</v>
      </c>
      <c r="E526" s="22"/>
      <c r="F526" s="11"/>
      <c r="G526" s="11">
        <v>0</v>
      </c>
      <c r="H526" s="11">
        <f>VLOOKUP(A526,'[1]Public Lighting Charges'!$A$8:$L$689,12,FALSE)</f>
        <v>59.267421721522005</v>
      </c>
      <c r="I526" s="23">
        <f t="shared" si="31"/>
        <v>59.267421721522005</v>
      </c>
      <c r="J526" s="17">
        <f t="shared" si="29"/>
        <v>74.348017178563282</v>
      </c>
      <c r="K526" s="17">
        <f t="shared" si="29"/>
        <v>74.606748278344682</v>
      </c>
      <c r="L526" s="17">
        <f t="shared" si="29"/>
        <v>75.02454606870343</v>
      </c>
      <c r="M526" s="17">
        <f t="shared" si="29"/>
        <v>75.510705127228633</v>
      </c>
      <c r="N526" s="17">
        <f t="shared" si="29"/>
        <v>75.945646788761465</v>
      </c>
      <c r="O526" s="2">
        <v>94.315861988371068</v>
      </c>
    </row>
    <row r="527" spans="1:15" x14ac:dyDescent="0.2">
      <c r="A527" s="4" t="s">
        <v>88</v>
      </c>
      <c r="B527" s="24">
        <f t="shared" si="30"/>
        <v>1</v>
      </c>
      <c r="C527" s="10">
        <v>4</v>
      </c>
      <c r="D527" s="15">
        <v>40</v>
      </c>
      <c r="E527" s="22"/>
      <c r="F527" s="11"/>
      <c r="G527" s="11">
        <v>0</v>
      </c>
      <c r="H527" s="11">
        <f>VLOOKUP(A527,'[1]Public Lighting Charges'!$A$8:$L$689,12,FALSE)</f>
        <v>39.329270540466439</v>
      </c>
      <c r="I527" s="23">
        <f t="shared" si="31"/>
        <v>39.329270540466439</v>
      </c>
      <c r="J527" s="17">
        <f t="shared" si="29"/>
        <v>49.336603429488122</v>
      </c>
      <c r="K527" s="17">
        <f t="shared" si="29"/>
        <v>49.508294809422743</v>
      </c>
      <c r="L527" s="17">
        <f t="shared" si="29"/>
        <v>49.785541260355515</v>
      </c>
      <c r="M527" s="17">
        <f t="shared" si="29"/>
        <v>50.108151567722629</v>
      </c>
      <c r="N527" s="17">
        <f t="shared" si="29"/>
        <v>50.3967745207527</v>
      </c>
      <c r="O527" s="2">
        <v>53.618412989675932</v>
      </c>
    </row>
    <row r="528" spans="1:15" x14ac:dyDescent="0.2">
      <c r="A528" s="4" t="s">
        <v>89</v>
      </c>
      <c r="B528" s="24">
        <f t="shared" si="30"/>
        <v>1</v>
      </c>
      <c r="C528" s="10">
        <v>4</v>
      </c>
      <c r="D528" s="15">
        <v>360</v>
      </c>
      <c r="E528" s="22"/>
      <c r="F528" s="11"/>
      <c r="G528" s="11">
        <v>0</v>
      </c>
      <c r="H528" s="11">
        <f>VLOOKUP(A528,'[1]Public Lighting Charges'!$A$8:$L$689,12,FALSE)</f>
        <v>49.204154290466441</v>
      </c>
      <c r="I528" s="23">
        <f t="shared" si="31"/>
        <v>49.204154290466441</v>
      </c>
      <c r="J528" s="17">
        <f t="shared" si="29"/>
        <v>61.72415134967563</v>
      </c>
      <c r="K528" s="17">
        <f t="shared" si="29"/>
        <v>61.938951396372502</v>
      </c>
      <c r="L528" s="17">
        <f t="shared" si="29"/>
        <v>62.285809524192196</v>
      </c>
      <c r="M528" s="17">
        <f t="shared" si="29"/>
        <v>62.689421569908966</v>
      </c>
      <c r="N528" s="17">
        <f t="shared" si="29"/>
        <v>63.050512638151638</v>
      </c>
      <c r="O528" s="2">
        <v>63.493296739675934</v>
      </c>
    </row>
    <row r="529" spans="1:15" x14ac:dyDescent="0.2">
      <c r="A529" s="4" t="s">
        <v>54</v>
      </c>
      <c r="B529" s="24">
        <f t="shared" si="30"/>
        <v>1</v>
      </c>
      <c r="C529" s="10">
        <v>4</v>
      </c>
      <c r="D529" s="15">
        <v>60</v>
      </c>
      <c r="E529" s="22"/>
      <c r="F529" s="11"/>
      <c r="G529" s="11">
        <v>0</v>
      </c>
      <c r="H529" s="11">
        <f>VLOOKUP(A529,'[1]Public Lighting Charges'!$A$8:$L$689,12,FALSE)</f>
        <v>48.194283150592668</v>
      </c>
      <c r="I529" s="23">
        <f t="shared" si="31"/>
        <v>48.194283150592668</v>
      </c>
      <c r="J529" s="17">
        <f t="shared" si="29"/>
        <v>60.457318498260975</v>
      </c>
      <c r="K529" s="17">
        <f t="shared" si="29"/>
        <v>60.667709966634924</v>
      </c>
      <c r="L529" s="17">
        <f t="shared" si="29"/>
        <v>61.007449142448081</v>
      </c>
      <c r="M529" s="17">
        <f t="shared" si="29"/>
        <v>61.402777412891155</v>
      </c>
      <c r="N529" s="17">
        <f t="shared" si="29"/>
        <v>61.756457410789402</v>
      </c>
      <c r="O529" s="2">
        <v>66.085784264198537</v>
      </c>
    </row>
    <row r="530" spans="1:15" x14ac:dyDescent="0.2">
      <c r="A530" s="4" t="s">
        <v>55</v>
      </c>
      <c r="B530" s="24">
        <f t="shared" si="30"/>
        <v>1</v>
      </c>
      <c r="C530" s="10">
        <v>4</v>
      </c>
      <c r="D530" s="15">
        <v>320</v>
      </c>
      <c r="E530" s="22"/>
      <c r="F530" s="11"/>
      <c r="G530" s="11">
        <v>0</v>
      </c>
      <c r="H530" s="11">
        <f>VLOOKUP(A530,'[1]Public Lighting Charges'!$A$8:$L$689,12,FALSE)</f>
        <v>58.06916690059267</v>
      </c>
      <c r="I530" s="23">
        <f t="shared" si="31"/>
        <v>58.06916690059267</v>
      </c>
      <c r="J530" s="17">
        <f t="shared" si="29"/>
        <v>72.844866418448476</v>
      </c>
      <c r="K530" s="17">
        <f t="shared" si="29"/>
        <v>73.098366553584668</v>
      </c>
      <c r="L530" s="17">
        <f t="shared" si="29"/>
        <v>73.507717406284755</v>
      </c>
      <c r="M530" s="17">
        <f t="shared" si="29"/>
        <v>73.984047415077484</v>
      </c>
      <c r="N530" s="17">
        <f t="shared" si="29"/>
        <v>74.410195528188325</v>
      </c>
      <c r="O530" s="2">
        <v>75.960668014198532</v>
      </c>
    </row>
    <row r="531" spans="1:15" x14ac:dyDescent="0.2">
      <c r="A531" s="4" t="s">
        <v>56</v>
      </c>
      <c r="B531" s="24">
        <f t="shared" si="30"/>
        <v>1</v>
      </c>
      <c r="C531" s="10">
        <v>4</v>
      </c>
      <c r="D531" s="15">
        <v>390</v>
      </c>
      <c r="E531" s="22"/>
      <c r="F531" s="11"/>
      <c r="G531" s="11">
        <v>0</v>
      </c>
      <c r="H531" s="11">
        <f>VLOOKUP(A531,'[1]Public Lighting Charges'!$A$8:$L$689,12,FALSE)</f>
        <v>53.131725025592665</v>
      </c>
      <c r="I531" s="23">
        <f t="shared" si="31"/>
        <v>53.131725025592665</v>
      </c>
      <c r="J531" s="17">
        <f t="shared" si="29"/>
        <v>66.651092458354711</v>
      </c>
      <c r="K531" s="17">
        <f t="shared" si="29"/>
        <v>66.883038260109799</v>
      </c>
      <c r="L531" s="17">
        <f t="shared" si="29"/>
        <v>67.257583274366411</v>
      </c>
      <c r="M531" s="17">
        <f t="shared" si="29"/>
        <v>67.693412413984319</v>
      </c>
      <c r="N531" s="17">
        <f t="shared" si="29"/>
        <v>68.083326469488853</v>
      </c>
      <c r="O531" s="2">
        <v>71.023226139198542</v>
      </c>
    </row>
    <row r="532" spans="1:15" x14ac:dyDescent="0.2">
      <c r="A532" s="4" t="s">
        <v>57</v>
      </c>
      <c r="B532" s="24">
        <f t="shared" si="30"/>
        <v>1</v>
      </c>
      <c r="C532" s="10">
        <v>4</v>
      </c>
      <c r="D532" s="15">
        <v>610</v>
      </c>
      <c r="E532" s="22"/>
      <c r="F532" s="11"/>
      <c r="G532" s="11">
        <v>0</v>
      </c>
      <c r="H532" s="11">
        <f>VLOOKUP(A532,'[1]Public Lighting Charges'!$A$8:$L$689,12,FALSE)</f>
        <v>48.194283150592668</v>
      </c>
      <c r="I532" s="23">
        <f t="shared" si="31"/>
        <v>48.194283150592668</v>
      </c>
      <c r="J532" s="17">
        <f t="shared" ref="J532:N563" si="32">IF($C532=1,($H532*(1+J$6)*J$5)+$E532,$I532*(1+J$6)*J$5)</f>
        <v>60.457318498260975</v>
      </c>
      <c r="K532" s="17">
        <f t="shared" si="32"/>
        <v>60.667709966634924</v>
      </c>
      <c r="L532" s="17">
        <f t="shared" si="32"/>
        <v>61.007449142448081</v>
      </c>
      <c r="M532" s="17">
        <f t="shared" si="32"/>
        <v>61.402777412891155</v>
      </c>
      <c r="N532" s="17">
        <f t="shared" si="32"/>
        <v>61.756457410789402</v>
      </c>
      <c r="O532" s="2">
        <v>66.085784264198537</v>
      </c>
    </row>
    <row r="533" spans="1:15" x14ac:dyDescent="0.2">
      <c r="A533" s="4" t="s">
        <v>98</v>
      </c>
      <c r="B533" s="24">
        <f t="shared" si="30"/>
        <v>1</v>
      </c>
      <c r="C533" s="10">
        <v>4</v>
      </c>
      <c r="D533" s="15">
        <v>60</v>
      </c>
      <c r="E533" s="22"/>
      <c r="F533" s="11"/>
      <c r="G533" s="11">
        <v>0</v>
      </c>
      <c r="H533" s="11">
        <f>VLOOKUP(A533,'[1]Public Lighting Charges'!$A$8:$L$689,12,FALSE)</f>
        <v>48.370721874592661</v>
      </c>
      <c r="I533" s="23">
        <f t="shared" si="31"/>
        <v>48.370721874592661</v>
      </c>
      <c r="J533" s="17">
        <f t="shared" si="32"/>
        <v>60.678652055582766</v>
      </c>
      <c r="K533" s="17">
        <f t="shared" si="32"/>
        <v>60.889813764736196</v>
      </c>
      <c r="L533" s="17">
        <f t="shared" si="32"/>
        <v>61.230796721818727</v>
      </c>
      <c r="M533" s="17">
        <f t="shared" si="32"/>
        <v>61.627572284576118</v>
      </c>
      <c r="N533" s="17">
        <f t="shared" si="32"/>
        <v>61.982547100935271</v>
      </c>
      <c r="O533" s="2">
        <v>66.328808655598522</v>
      </c>
    </row>
    <row r="534" spans="1:15" x14ac:dyDescent="0.2">
      <c r="A534" s="4" t="s">
        <v>99</v>
      </c>
      <c r="B534" s="24">
        <f t="shared" si="30"/>
        <v>1</v>
      </c>
      <c r="C534" s="10">
        <v>4</v>
      </c>
      <c r="D534" s="15">
        <v>320</v>
      </c>
      <c r="E534" s="22"/>
      <c r="F534" s="11"/>
      <c r="G534" s="11">
        <v>0</v>
      </c>
      <c r="H534" s="11">
        <f>VLOOKUP(A534,'[1]Public Lighting Charges'!$A$8:$L$689,12,FALSE)</f>
        <v>58.245605624592663</v>
      </c>
      <c r="I534" s="23">
        <f t="shared" si="31"/>
        <v>58.245605624592663</v>
      </c>
      <c r="J534" s="17">
        <f t="shared" si="32"/>
        <v>73.066199975770274</v>
      </c>
      <c r="K534" s="17">
        <f t="shared" si="32"/>
        <v>73.320470351685955</v>
      </c>
      <c r="L534" s="17">
        <f t="shared" si="32"/>
        <v>73.731064985655408</v>
      </c>
      <c r="M534" s="17">
        <f t="shared" si="32"/>
        <v>74.208842286762462</v>
      </c>
      <c r="N534" s="17">
        <f t="shared" si="32"/>
        <v>74.636285218334208</v>
      </c>
      <c r="O534" s="2">
        <v>76.203692405598517</v>
      </c>
    </row>
    <row r="535" spans="1:15" x14ac:dyDescent="0.2">
      <c r="A535" s="4" t="s">
        <v>87</v>
      </c>
      <c r="B535" s="24">
        <f t="shared" si="30"/>
        <v>1</v>
      </c>
      <c r="C535" s="10">
        <v>4</v>
      </c>
      <c r="D535" s="15">
        <v>620</v>
      </c>
      <c r="E535" s="22"/>
      <c r="F535" s="11"/>
      <c r="G535" s="11">
        <v>0</v>
      </c>
      <c r="H535" s="11">
        <f>VLOOKUP(A535,'[1]Public Lighting Charges'!$A$8:$L$689,12,FALSE)</f>
        <v>48.370721874592661</v>
      </c>
      <c r="I535" s="23">
        <f t="shared" si="31"/>
        <v>48.370721874592661</v>
      </c>
      <c r="J535" s="17">
        <f t="shared" si="32"/>
        <v>60.678652055582766</v>
      </c>
      <c r="K535" s="17">
        <f t="shared" si="32"/>
        <v>60.889813764736196</v>
      </c>
      <c r="L535" s="17">
        <f t="shared" si="32"/>
        <v>61.230796721818727</v>
      </c>
      <c r="M535" s="17">
        <f t="shared" si="32"/>
        <v>61.627572284576118</v>
      </c>
      <c r="N535" s="17">
        <f t="shared" si="32"/>
        <v>61.982547100935271</v>
      </c>
      <c r="O535" s="2">
        <v>66.328808655598522</v>
      </c>
    </row>
    <row r="536" spans="1:15" x14ac:dyDescent="0.2">
      <c r="A536" s="4" t="s">
        <v>100</v>
      </c>
      <c r="B536" s="24">
        <f t="shared" si="30"/>
        <v>1</v>
      </c>
      <c r="C536" s="10">
        <v>4</v>
      </c>
      <c r="D536" s="15">
        <v>1170</v>
      </c>
      <c r="E536" s="22"/>
      <c r="F536" s="11"/>
      <c r="G536" s="11">
        <v>0</v>
      </c>
      <c r="H536" s="11">
        <f>VLOOKUP(A536,'[1]Public Lighting Charges'!$A$8:$L$689,12,FALSE)</f>
        <v>58.245605624592663</v>
      </c>
      <c r="I536" s="23">
        <f t="shared" si="31"/>
        <v>58.245605624592663</v>
      </c>
      <c r="J536" s="17">
        <f t="shared" si="32"/>
        <v>73.066199975770274</v>
      </c>
      <c r="K536" s="17">
        <f t="shared" si="32"/>
        <v>73.320470351685955</v>
      </c>
      <c r="L536" s="17">
        <f t="shared" si="32"/>
        <v>73.731064985655408</v>
      </c>
      <c r="M536" s="17">
        <f t="shared" si="32"/>
        <v>74.208842286762462</v>
      </c>
      <c r="N536" s="17">
        <f t="shared" si="32"/>
        <v>74.636285218334208</v>
      </c>
      <c r="O536" s="2">
        <v>76.203692405598517</v>
      </c>
    </row>
    <row r="537" spans="1:15" x14ac:dyDescent="0.2">
      <c r="A537" s="4" t="s">
        <v>77</v>
      </c>
      <c r="B537" s="24">
        <f t="shared" si="30"/>
        <v>1</v>
      </c>
      <c r="C537" s="10">
        <v>4</v>
      </c>
      <c r="D537" s="15">
        <v>120</v>
      </c>
      <c r="E537" s="22"/>
      <c r="F537" s="11"/>
      <c r="G537" s="11">
        <v>0</v>
      </c>
      <c r="H537" s="11">
        <f>VLOOKUP(A537,'[1]Public Lighting Charges'!$A$8:$L$689,12,FALSE)</f>
        <v>51.59212641059267</v>
      </c>
      <c r="I537" s="23">
        <f t="shared" si="31"/>
        <v>51.59212641059267</v>
      </c>
      <c r="J537" s="17">
        <f t="shared" si="32"/>
        <v>64.719742975767971</v>
      </c>
      <c r="K537" s="17">
        <f t="shared" si="32"/>
        <v>64.944967681323647</v>
      </c>
      <c r="L537" s="17">
        <f t="shared" si="32"/>
        <v>65.308659500339061</v>
      </c>
      <c r="M537" s="17">
        <f t="shared" si="32"/>
        <v>65.731859613901264</v>
      </c>
      <c r="N537" s="17">
        <f t="shared" si="32"/>
        <v>66.110475125277333</v>
      </c>
      <c r="O537" s="2">
        <v>70.700019575198525</v>
      </c>
    </row>
    <row r="538" spans="1:15" x14ac:dyDescent="0.2">
      <c r="A538" s="4" t="s">
        <v>78</v>
      </c>
      <c r="B538" s="24">
        <f t="shared" si="30"/>
        <v>1</v>
      </c>
      <c r="C538" s="10">
        <v>4</v>
      </c>
      <c r="D538" s="15">
        <v>10</v>
      </c>
      <c r="E538" s="22"/>
      <c r="F538" s="11"/>
      <c r="G538" s="11">
        <v>0</v>
      </c>
      <c r="H538" s="11">
        <f>VLOOKUP(A538,'[1]Public Lighting Charges'!$A$8:$L$689,12,FALSE)</f>
        <v>31.01259052022252</v>
      </c>
      <c r="I538" s="23">
        <f t="shared" si="31"/>
        <v>31.01259052022252</v>
      </c>
      <c r="J538" s="17">
        <f t="shared" si="32"/>
        <v>38.903744178093142</v>
      </c>
      <c r="K538" s="17">
        <f t="shared" si="32"/>
        <v>39.039129207832907</v>
      </c>
      <c r="L538" s="17">
        <f t="shared" si="32"/>
        <v>39.257748331396776</v>
      </c>
      <c r="M538" s="17">
        <f t="shared" si="32"/>
        <v>39.512138540584232</v>
      </c>
      <c r="N538" s="17">
        <f t="shared" si="32"/>
        <v>39.739728458577993</v>
      </c>
      <c r="O538" s="2">
        <v>39.461862447856724</v>
      </c>
    </row>
    <row r="539" spans="1:15" x14ac:dyDescent="0.2">
      <c r="A539" s="4" t="s">
        <v>79</v>
      </c>
      <c r="B539" s="24">
        <f t="shared" si="30"/>
        <v>1</v>
      </c>
      <c r="C539" s="10">
        <v>4</v>
      </c>
      <c r="D539" s="15">
        <v>990</v>
      </c>
      <c r="E539" s="22"/>
      <c r="F539" s="11"/>
      <c r="G539" s="11">
        <v>0</v>
      </c>
      <c r="H539" s="11">
        <f>VLOOKUP(A539,'[1]Public Lighting Charges'!$A$8:$L$689,12,FALSE)</f>
        <v>40.887474270222519</v>
      </c>
      <c r="I539" s="23">
        <f t="shared" si="31"/>
        <v>40.887474270222519</v>
      </c>
      <c r="J539" s="17">
        <f t="shared" si="32"/>
        <v>51.291292098280643</v>
      </c>
      <c r="K539" s="17">
        <f t="shared" si="32"/>
        <v>51.469785794782659</v>
      </c>
      <c r="L539" s="17">
        <f t="shared" si="32"/>
        <v>51.75801659523345</v>
      </c>
      <c r="M539" s="17">
        <f t="shared" si="32"/>
        <v>52.093408542770568</v>
      </c>
      <c r="N539" s="17">
        <f t="shared" si="32"/>
        <v>52.393466575976916</v>
      </c>
      <c r="O539" s="2">
        <v>49.336746197856726</v>
      </c>
    </row>
    <row r="540" spans="1:15" x14ac:dyDescent="0.2">
      <c r="A540" s="4" t="s">
        <v>58</v>
      </c>
      <c r="B540" s="24">
        <f t="shared" si="30"/>
        <v>1</v>
      </c>
      <c r="C540" s="10">
        <v>4</v>
      </c>
      <c r="D540" s="15">
        <v>10</v>
      </c>
      <c r="E540" s="22"/>
      <c r="F540" s="11"/>
      <c r="G540" s="11">
        <v>0</v>
      </c>
      <c r="H540" s="11">
        <f>VLOOKUP(A540,'[1]Public Lighting Charges'!$A$8:$L$689,12,FALSE)</f>
        <v>29.37246380822252</v>
      </c>
      <c r="I540" s="23">
        <f t="shared" si="31"/>
        <v>29.37246380822252</v>
      </c>
      <c r="J540" s="17">
        <f t="shared" si="32"/>
        <v>36.846287224224739</v>
      </c>
      <c r="K540" s="17">
        <f t="shared" si="32"/>
        <v>36.974512303765039</v>
      </c>
      <c r="L540" s="17">
        <f t="shared" si="32"/>
        <v>37.181569572666127</v>
      </c>
      <c r="M540" s="17">
        <f t="shared" si="32"/>
        <v>37.42250614349701</v>
      </c>
      <c r="N540" s="17">
        <f t="shared" si="32"/>
        <v>37.638059778883544</v>
      </c>
      <c r="O540" s="2">
        <v>37.318005229696723</v>
      </c>
    </row>
    <row r="541" spans="1:15" x14ac:dyDescent="0.2">
      <c r="A541" s="4" t="s">
        <v>59</v>
      </c>
      <c r="B541" s="24">
        <f t="shared" si="30"/>
        <v>1</v>
      </c>
      <c r="C541" s="10">
        <v>4</v>
      </c>
      <c r="D541" s="15">
        <v>740</v>
      </c>
      <c r="E541" s="22"/>
      <c r="F541" s="11"/>
      <c r="G541" s="11">
        <v>0</v>
      </c>
      <c r="H541" s="11">
        <f>VLOOKUP(A541,'[1]Public Lighting Charges'!$A$8:$L$689,12,FALSE)</f>
        <v>29.37246380822252</v>
      </c>
      <c r="I541" s="23">
        <f t="shared" si="31"/>
        <v>29.37246380822252</v>
      </c>
      <c r="J541" s="17">
        <f t="shared" si="32"/>
        <v>36.846287224224739</v>
      </c>
      <c r="K541" s="17">
        <f t="shared" si="32"/>
        <v>36.974512303765039</v>
      </c>
      <c r="L541" s="17">
        <f t="shared" si="32"/>
        <v>37.181569572666127</v>
      </c>
      <c r="M541" s="17">
        <f t="shared" si="32"/>
        <v>37.42250614349701</v>
      </c>
      <c r="N541" s="17">
        <f t="shared" si="32"/>
        <v>37.638059778883544</v>
      </c>
      <c r="O541" s="2">
        <v>37.318005229696723</v>
      </c>
    </row>
    <row r="542" spans="1:15" x14ac:dyDescent="0.2">
      <c r="A542" s="4" t="s">
        <v>60</v>
      </c>
      <c r="B542" s="24">
        <f t="shared" si="30"/>
        <v>1</v>
      </c>
      <c r="C542" s="10">
        <v>4</v>
      </c>
      <c r="D542" s="15">
        <v>810</v>
      </c>
      <c r="E542" s="22"/>
      <c r="F542" s="11"/>
      <c r="G542" s="11">
        <v>0</v>
      </c>
      <c r="H542" s="11">
        <f>VLOOKUP(A542,'[1]Public Lighting Charges'!$A$8:$L$689,12,FALSE)</f>
        <v>40.182377808222519</v>
      </c>
      <c r="I542" s="23">
        <f t="shared" si="31"/>
        <v>40.182377808222519</v>
      </c>
      <c r="J542" s="17">
        <f t="shared" si="32"/>
        <v>50.406783841524742</v>
      </c>
      <c r="K542" s="17">
        <f t="shared" si="32"/>
        <v>50.582199449293249</v>
      </c>
      <c r="L542" s="17">
        <f t="shared" si="32"/>
        <v>50.865459766209298</v>
      </c>
      <c r="M542" s="17">
        <f t="shared" si="32"/>
        <v>51.195067945494337</v>
      </c>
      <c r="N542" s="17">
        <f t="shared" si="32"/>
        <v>51.489951536860382</v>
      </c>
      <c r="O542" s="2">
        <v>48.127919229696722</v>
      </c>
    </row>
    <row r="543" spans="1:15" x14ac:dyDescent="0.2">
      <c r="A543" s="4" t="s">
        <v>61</v>
      </c>
      <c r="B543" s="24">
        <f t="shared" si="30"/>
        <v>1</v>
      </c>
      <c r="C543" s="10">
        <v>4</v>
      </c>
      <c r="D543" s="15">
        <v>990</v>
      </c>
      <c r="E543" s="22"/>
      <c r="F543" s="11"/>
      <c r="G543" s="11">
        <v>0</v>
      </c>
      <c r="H543" s="11">
        <f>VLOOKUP(A543,'[1]Public Lighting Charges'!$A$8:$L$689,12,FALSE)</f>
        <v>39.247347558222522</v>
      </c>
      <c r="I543" s="23">
        <f t="shared" si="31"/>
        <v>39.247347558222522</v>
      </c>
      <c r="J543" s="17">
        <f t="shared" si="32"/>
        <v>49.23383514441224</v>
      </c>
      <c r="K543" s="17">
        <f t="shared" si="32"/>
        <v>49.405168890714798</v>
      </c>
      <c r="L543" s="17">
        <f t="shared" si="32"/>
        <v>49.681837836502801</v>
      </c>
      <c r="M543" s="17">
        <f t="shared" si="32"/>
        <v>50.003776145683346</v>
      </c>
      <c r="N543" s="17">
        <f t="shared" si="32"/>
        <v>50.291797896282482</v>
      </c>
      <c r="O543" s="2">
        <v>47.192888979696725</v>
      </c>
    </row>
    <row r="544" spans="1:15" x14ac:dyDescent="0.2">
      <c r="A544" s="4" t="s">
        <v>62</v>
      </c>
      <c r="B544" s="24">
        <f t="shared" si="30"/>
        <v>1</v>
      </c>
      <c r="C544" s="10">
        <v>4</v>
      </c>
      <c r="D544" s="15">
        <v>1000</v>
      </c>
      <c r="E544" s="22"/>
      <c r="F544" s="11"/>
      <c r="G544" s="11">
        <v>0</v>
      </c>
      <c r="H544" s="11">
        <f>VLOOKUP(A544,'[1]Public Lighting Charges'!$A$8:$L$689,12,FALSE)</f>
        <v>34.309905683222517</v>
      </c>
      <c r="I544" s="23">
        <f t="shared" si="31"/>
        <v>34.309905683222517</v>
      </c>
      <c r="J544" s="17">
        <f t="shared" si="32"/>
        <v>43.040061184318489</v>
      </c>
      <c r="K544" s="17">
        <f t="shared" si="32"/>
        <v>43.189840597239922</v>
      </c>
      <c r="L544" s="17">
        <f t="shared" si="32"/>
        <v>43.431703704584464</v>
      </c>
      <c r="M544" s="17">
        <f t="shared" si="32"/>
        <v>43.713141144590182</v>
      </c>
      <c r="N544" s="17">
        <f t="shared" si="32"/>
        <v>43.96492883758301</v>
      </c>
      <c r="O544" s="2">
        <v>42.255447104696721</v>
      </c>
    </row>
    <row r="545" spans="1:15" x14ac:dyDescent="0.2">
      <c r="A545" s="4" t="s">
        <v>63</v>
      </c>
      <c r="B545" s="24">
        <f t="shared" si="30"/>
        <v>1</v>
      </c>
      <c r="C545" s="10">
        <v>4</v>
      </c>
      <c r="D545" s="15">
        <v>20</v>
      </c>
      <c r="E545" s="22"/>
      <c r="F545" s="11"/>
      <c r="G545" s="11">
        <v>0</v>
      </c>
      <c r="H545" s="11">
        <f>VLOOKUP(A545,'[1]Public Lighting Charges'!$A$8:$L$689,12,FALSE)</f>
        <v>40.592596707133112</v>
      </c>
      <c r="I545" s="23">
        <f t="shared" si="31"/>
        <v>40.592596707133112</v>
      </c>
      <c r="J545" s="17">
        <f t="shared" si="32"/>
        <v>50.921382939263133</v>
      </c>
      <c r="K545" s="17">
        <f t="shared" si="32"/>
        <v>51.098589351891768</v>
      </c>
      <c r="L545" s="17">
        <f t="shared" si="32"/>
        <v>51.384741452262368</v>
      </c>
      <c r="M545" s="17">
        <f t="shared" si="32"/>
        <v>51.717714576873036</v>
      </c>
      <c r="N545" s="17">
        <f t="shared" si="32"/>
        <v>52.01560861283582</v>
      </c>
      <c r="O545" s="2">
        <v>50.137770868103871</v>
      </c>
    </row>
    <row r="546" spans="1:15" x14ac:dyDescent="0.2">
      <c r="A546" s="4" t="s">
        <v>64</v>
      </c>
      <c r="B546" s="24">
        <f t="shared" si="30"/>
        <v>1</v>
      </c>
      <c r="C546" s="10">
        <v>4</v>
      </c>
      <c r="D546" s="15">
        <v>200</v>
      </c>
      <c r="E546" s="22"/>
      <c r="F546" s="11"/>
      <c r="G546" s="11">
        <v>0</v>
      </c>
      <c r="H546" s="11">
        <f>VLOOKUP(A546,'[1]Public Lighting Charges'!$A$8:$L$689,12,FALSE)</f>
        <v>51.402510707133111</v>
      </c>
      <c r="I546" s="23">
        <f t="shared" si="31"/>
        <v>51.402510707133111</v>
      </c>
      <c r="J546" s="17">
        <f t="shared" si="32"/>
        <v>64.481879556563143</v>
      </c>
      <c r="K546" s="17">
        <f t="shared" si="32"/>
        <v>64.706276497419978</v>
      </c>
      <c r="L546" s="17">
        <f t="shared" si="32"/>
        <v>65.068631645805539</v>
      </c>
      <c r="M546" s="17">
        <f t="shared" si="32"/>
        <v>65.490276378870362</v>
      </c>
      <c r="N546" s="17">
        <f t="shared" si="32"/>
        <v>65.86750037081265</v>
      </c>
      <c r="O546" s="2">
        <v>60.94768486810387</v>
      </c>
    </row>
    <row r="547" spans="1:15" x14ac:dyDescent="0.2">
      <c r="A547" s="4" t="s">
        <v>65</v>
      </c>
      <c r="B547" s="24">
        <f t="shared" si="30"/>
        <v>1</v>
      </c>
      <c r="C547" s="10">
        <v>4</v>
      </c>
      <c r="D547" s="15">
        <v>290</v>
      </c>
      <c r="E547" s="22"/>
      <c r="F547" s="11"/>
      <c r="G547" s="11">
        <v>0</v>
      </c>
      <c r="H547" s="11">
        <f>VLOOKUP(A547,'[1]Public Lighting Charges'!$A$8:$L$689,12,FALSE)</f>
        <v>50.467480457133114</v>
      </c>
      <c r="I547" s="23">
        <f t="shared" si="31"/>
        <v>50.467480457133114</v>
      </c>
      <c r="J547" s="17">
        <f t="shared" si="32"/>
        <v>63.308930859450633</v>
      </c>
      <c r="K547" s="17">
        <f t="shared" si="32"/>
        <v>63.529245938841527</v>
      </c>
      <c r="L547" s="17">
        <f t="shared" si="32"/>
        <v>63.885009716099042</v>
      </c>
      <c r="M547" s="17">
        <f t="shared" si="32"/>
        <v>64.298984579059379</v>
      </c>
      <c r="N547" s="17">
        <f t="shared" si="32"/>
        <v>64.66934673023475</v>
      </c>
      <c r="O547" s="2">
        <v>60.012654618103873</v>
      </c>
    </row>
    <row r="548" spans="1:15" x14ac:dyDescent="0.2">
      <c r="A548" s="4" t="s">
        <v>95</v>
      </c>
      <c r="B548" s="24">
        <f t="shared" si="30"/>
        <v>1</v>
      </c>
      <c r="C548" s="10">
        <v>4</v>
      </c>
      <c r="D548" s="15">
        <v>570</v>
      </c>
      <c r="E548" s="22"/>
      <c r="F548" s="11"/>
      <c r="G548" s="11">
        <v>0</v>
      </c>
      <c r="H548" s="11">
        <f>VLOOKUP(A548,'[1]Public Lighting Charges'!$A$8:$L$689,12,FALSE)</f>
        <v>43.061317644633114</v>
      </c>
      <c r="I548" s="23">
        <f t="shared" si="31"/>
        <v>43.061317644633114</v>
      </c>
      <c r="J548" s="17">
        <f t="shared" si="32"/>
        <v>54.018269919310008</v>
      </c>
      <c r="K548" s="17">
        <f t="shared" si="32"/>
        <v>54.206253498629209</v>
      </c>
      <c r="L548" s="17">
        <f t="shared" si="32"/>
        <v>54.50980851822154</v>
      </c>
      <c r="M548" s="17">
        <f t="shared" si="32"/>
        <v>54.863032077419618</v>
      </c>
      <c r="N548" s="17">
        <f t="shared" si="32"/>
        <v>55.179043142185549</v>
      </c>
      <c r="O548" s="2">
        <v>52.606491805603874</v>
      </c>
    </row>
    <row r="549" spans="1:15" x14ac:dyDescent="0.2">
      <c r="A549" s="4" t="s">
        <v>82</v>
      </c>
      <c r="B549" s="24">
        <f t="shared" si="30"/>
        <v>1</v>
      </c>
      <c r="C549" s="10">
        <v>4</v>
      </c>
      <c r="D549" s="15">
        <v>30</v>
      </c>
      <c r="E549" s="22"/>
      <c r="F549" s="11"/>
      <c r="G549" s="11">
        <v>0</v>
      </c>
      <c r="H549" s="11">
        <f>VLOOKUP(A549,'[1]Public Lighting Charges'!$A$8:$L$689,12,FALSE)</f>
        <v>48.977699727133114</v>
      </c>
      <c r="I549" s="23">
        <f t="shared" si="31"/>
        <v>48.977699727133114</v>
      </c>
      <c r="J549" s="17">
        <f t="shared" si="32"/>
        <v>61.440075422702137</v>
      </c>
      <c r="K549" s="17">
        <f t="shared" si="32"/>
        <v>61.653886885173144</v>
      </c>
      <c r="L549" s="17">
        <f t="shared" si="32"/>
        <v>61.999148651730117</v>
      </c>
      <c r="M549" s="17">
        <f t="shared" si="32"/>
        <v>62.400903134993335</v>
      </c>
      <c r="N549" s="17">
        <f t="shared" si="32"/>
        <v>62.76033233705089</v>
      </c>
      <c r="O549" s="2">
        <v>61.210555421703873</v>
      </c>
    </row>
    <row r="550" spans="1:15" x14ac:dyDescent="0.2">
      <c r="A550" s="4" t="s">
        <v>83</v>
      </c>
      <c r="B550" s="24">
        <f t="shared" si="30"/>
        <v>1</v>
      </c>
      <c r="C550" s="10">
        <v>4</v>
      </c>
      <c r="D550" s="15">
        <v>210</v>
      </c>
      <c r="E550" s="22"/>
      <c r="F550" s="11"/>
      <c r="G550" s="11">
        <v>0</v>
      </c>
      <c r="H550" s="11">
        <f>VLOOKUP(A550,'[1]Public Lighting Charges'!$A$8:$L$689,12,FALSE)</f>
        <v>59.787613727133113</v>
      </c>
      <c r="I550" s="23">
        <f t="shared" si="31"/>
        <v>59.787613727133113</v>
      </c>
      <c r="J550" s="17">
        <f t="shared" si="32"/>
        <v>75.000572040002126</v>
      </c>
      <c r="K550" s="17">
        <f t="shared" si="32"/>
        <v>75.26157403070134</v>
      </c>
      <c r="L550" s="17">
        <f t="shared" si="32"/>
        <v>75.683038845273273</v>
      </c>
      <c r="M550" s="17">
        <f t="shared" si="32"/>
        <v>76.173464936990655</v>
      </c>
      <c r="N550" s="17">
        <f t="shared" si="32"/>
        <v>76.612224095027713</v>
      </c>
      <c r="O550" s="2">
        <v>72.020469421703879</v>
      </c>
    </row>
    <row r="551" spans="1:15" x14ac:dyDescent="0.2">
      <c r="A551" s="3" t="s">
        <v>338</v>
      </c>
      <c r="B551" s="24">
        <f t="shared" si="30"/>
        <v>0.32915732838866002</v>
      </c>
      <c r="C551" s="10">
        <v>5</v>
      </c>
      <c r="D551" s="15">
        <v>1620</v>
      </c>
      <c r="E551" s="22"/>
      <c r="F551" s="11"/>
      <c r="G551" s="11">
        <f>VLOOKUP(D551,'[4]SLUOS Capital Charge'!$D$12:$S$177,16,FALSE)</f>
        <v>76.391431576087484</v>
      </c>
      <c r="H551" s="11">
        <f>VLOOKUP(A551,'[1]Public Lighting Charges'!$A$8:$L$689,12,FALSE)</f>
        <v>37.482409204788922</v>
      </c>
      <c r="I551" s="23">
        <f t="shared" si="31"/>
        <v>113.87384078087641</v>
      </c>
      <c r="J551" s="17">
        <f t="shared" si="32"/>
        <v>142.84903956757043</v>
      </c>
      <c r="K551" s="17">
        <f t="shared" si="32"/>
        <v>143.34615422526556</v>
      </c>
      <c r="L551" s="17">
        <f t="shared" si="32"/>
        <v>144.14889268892708</v>
      </c>
      <c r="M551" s="17">
        <f t="shared" si="32"/>
        <v>145.08297751355133</v>
      </c>
      <c r="N551" s="17">
        <f t="shared" si="32"/>
        <v>145.91865546402937</v>
      </c>
      <c r="O551" s="2">
        <v>50.215643679333752</v>
      </c>
    </row>
    <row r="552" spans="1:15" x14ac:dyDescent="0.2">
      <c r="A552" s="4" t="s">
        <v>617</v>
      </c>
      <c r="B552" s="24">
        <f t="shared" si="30"/>
        <v>0.3249397176432855</v>
      </c>
      <c r="C552" s="10">
        <v>5</v>
      </c>
      <c r="D552" s="15">
        <v>40</v>
      </c>
      <c r="E552" s="22"/>
      <c r="F552" s="11"/>
      <c r="G552" s="11">
        <f>VLOOKUP(D552,'[4]SLUOS Capital Charge'!$D$12:$S$177,16,FALSE)</f>
        <v>75.050566407318428</v>
      </c>
      <c r="H552" s="11">
        <f>VLOOKUP(A552,'[1]Public Lighting Charges'!$A$8:$L$689,12,FALSE)</f>
        <v>36.125529074566707</v>
      </c>
      <c r="I552" s="23">
        <f t="shared" si="31"/>
        <v>111.17609548188514</v>
      </c>
      <c r="J552" s="17">
        <f t="shared" si="32"/>
        <v>139.46485297725081</v>
      </c>
      <c r="K552" s="17">
        <f t="shared" si="32"/>
        <v>139.95019066561164</v>
      </c>
      <c r="L552" s="17">
        <f t="shared" si="32"/>
        <v>140.73391173333908</v>
      </c>
      <c r="M552" s="17">
        <f t="shared" si="32"/>
        <v>141.64586748137114</v>
      </c>
      <c r="N552" s="17">
        <f t="shared" si="32"/>
        <v>142.46174767806383</v>
      </c>
      <c r="O552" s="2">
        <v>56.33275615280926</v>
      </c>
    </row>
    <row r="553" spans="1:15" x14ac:dyDescent="0.2">
      <c r="A553" s="4" t="s">
        <v>618</v>
      </c>
      <c r="B553" s="24">
        <f t="shared" si="30"/>
        <v>0.18617712628690347</v>
      </c>
      <c r="C553" s="10">
        <v>5</v>
      </c>
      <c r="D553" s="15">
        <v>360</v>
      </c>
      <c r="E553" s="22"/>
      <c r="F553" s="11"/>
      <c r="G553" s="11">
        <f>VLOOKUP(D553,'[4]SLUOS Capital Charge'!$D$12:$S$177,16,FALSE)</f>
        <v>201.07834352963201</v>
      </c>
      <c r="H553" s="11">
        <f>VLOOKUP(A553,'[1]Public Lighting Charges'!$A$8:$L$689,12,FALSE)</f>
        <v>46.000412824566709</v>
      </c>
      <c r="I553" s="23">
        <f t="shared" si="31"/>
        <v>247.07875635419873</v>
      </c>
      <c r="J553" s="17">
        <f t="shared" si="32"/>
        <v>309.94794590852462</v>
      </c>
      <c r="K553" s="17">
        <f t="shared" si="32"/>
        <v>311.02656476028625</v>
      </c>
      <c r="L553" s="17">
        <f t="shared" si="32"/>
        <v>312.76831352294391</v>
      </c>
      <c r="M553" s="17">
        <f t="shared" si="32"/>
        <v>314.79505219457263</v>
      </c>
      <c r="N553" s="17">
        <f t="shared" si="32"/>
        <v>316.60827169521332</v>
      </c>
      <c r="O553" s="2">
        <v>66.207639902809262</v>
      </c>
    </row>
    <row r="554" spans="1:15" x14ac:dyDescent="0.2">
      <c r="A554" s="4" t="s">
        <v>362</v>
      </c>
      <c r="B554" s="24">
        <f t="shared" si="30"/>
        <v>0.31856224019208834</v>
      </c>
      <c r="C554" s="10">
        <v>5</v>
      </c>
      <c r="D554" s="15">
        <v>40</v>
      </c>
      <c r="E554" s="22"/>
      <c r="F554" s="11"/>
      <c r="G554" s="11">
        <f>VLOOKUP(D554,'[4]SLUOS Capital Charge'!$D$12:$S$177,16,FALSE)</f>
        <v>75.050566407318428</v>
      </c>
      <c r="H554" s="11">
        <f>VLOOKUP(A554,'[1]Public Lighting Charges'!$A$8:$L$689,12,FALSE)</f>
        <v>35.085048074148219</v>
      </c>
      <c r="I554" s="23">
        <f t="shared" si="31"/>
        <v>110.13561448146665</v>
      </c>
      <c r="J554" s="17">
        <f t="shared" si="32"/>
        <v>138.15962158627585</v>
      </c>
      <c r="K554" s="17">
        <f t="shared" si="32"/>
        <v>138.64041706939608</v>
      </c>
      <c r="L554" s="17">
        <f t="shared" si="32"/>
        <v>139.41680340498473</v>
      </c>
      <c r="M554" s="17">
        <f t="shared" si="32"/>
        <v>140.32022429104904</v>
      </c>
      <c r="N554" s="17">
        <f t="shared" si="32"/>
        <v>141.12846878296546</v>
      </c>
      <c r="O554" s="2">
        <v>54.87331009726519</v>
      </c>
    </row>
    <row r="555" spans="1:15" x14ac:dyDescent="0.2">
      <c r="A555" s="4" t="s">
        <v>366</v>
      </c>
      <c r="B555" s="24">
        <f t="shared" si="30"/>
        <v>0.2174438586610144</v>
      </c>
      <c r="C555" s="10">
        <v>5</v>
      </c>
      <c r="D555" s="15">
        <v>350</v>
      </c>
      <c r="E555" s="22"/>
      <c r="F555" s="11"/>
      <c r="G555" s="11">
        <f>VLOOKUP(D555,'[4]SLUOS Capital Charge'!$D$12:$S$177,16,FALSE)</f>
        <v>165.17083834331257</v>
      </c>
      <c r="H555" s="11">
        <f>VLOOKUP(A555,'[1]Public Lighting Charges'!$A$8:$L$689,12,FALSE)</f>
        <v>45.894962074148218</v>
      </c>
      <c r="I555" s="23">
        <f t="shared" si="31"/>
        <v>211.06580041746079</v>
      </c>
      <c r="J555" s="17">
        <f t="shared" si="32"/>
        <v>264.77149333368368</v>
      </c>
      <c r="K555" s="17">
        <f t="shared" si="32"/>
        <v>265.69289813048493</v>
      </c>
      <c r="L555" s="17">
        <f t="shared" si="32"/>
        <v>267.18077836001567</v>
      </c>
      <c r="M555" s="17">
        <f t="shared" si="32"/>
        <v>268.91210980378861</v>
      </c>
      <c r="N555" s="17">
        <f t="shared" si="32"/>
        <v>270.4610435562584</v>
      </c>
      <c r="O555" s="2">
        <v>65.683224097265196</v>
      </c>
    </row>
    <row r="556" spans="1:15" x14ac:dyDescent="0.2">
      <c r="A556" s="4" t="s">
        <v>370</v>
      </c>
      <c r="B556" s="24">
        <f t="shared" si="30"/>
        <v>0.18273551852653824</v>
      </c>
      <c r="C556" s="10">
        <v>5</v>
      </c>
      <c r="D556" s="15">
        <v>360</v>
      </c>
      <c r="E556" s="22"/>
      <c r="F556" s="11"/>
      <c r="G556" s="11">
        <f>VLOOKUP(D556,'[4]SLUOS Capital Charge'!$D$12:$S$177,16,FALSE)</f>
        <v>201.07834352963201</v>
      </c>
      <c r="H556" s="11">
        <f>VLOOKUP(A556,'[1]Public Lighting Charges'!$A$8:$L$689,12,FALSE)</f>
        <v>44.959931824148221</v>
      </c>
      <c r="I556" s="23">
        <f t="shared" si="31"/>
        <v>246.03827535378022</v>
      </c>
      <c r="J556" s="17">
        <f t="shared" si="32"/>
        <v>308.64271451754962</v>
      </c>
      <c r="K556" s="17">
        <f t="shared" si="32"/>
        <v>309.71679116407068</v>
      </c>
      <c r="L556" s="17">
        <f t="shared" si="32"/>
        <v>311.45120519458953</v>
      </c>
      <c r="M556" s="17">
        <f t="shared" si="32"/>
        <v>313.46940900425051</v>
      </c>
      <c r="N556" s="17">
        <f t="shared" si="32"/>
        <v>315.27499280011494</v>
      </c>
      <c r="O556" s="2">
        <v>64.748193847265185</v>
      </c>
    </row>
    <row r="557" spans="1:15" x14ac:dyDescent="0.2">
      <c r="A557" s="4" t="s">
        <v>374</v>
      </c>
      <c r="B557" s="24">
        <f t="shared" si="30"/>
        <v>0.14826871061611702</v>
      </c>
      <c r="C557" s="10">
        <v>5</v>
      </c>
      <c r="D557" s="15">
        <v>730</v>
      </c>
      <c r="E557" s="22"/>
      <c r="F557" s="11"/>
      <c r="G557" s="11">
        <f>VLOOKUP(D557,'[4]SLUOS Capital Charge'!$D$12:$S$177,16,FALSE)</f>
        <v>229.90964733617946</v>
      </c>
      <c r="H557" s="11">
        <f>VLOOKUP(A557,'[1]Public Lighting Charges'!$A$8:$L$689,12,FALSE)</f>
        <v>40.022489949148216</v>
      </c>
      <c r="I557" s="23">
        <f t="shared" si="31"/>
        <v>269.93213728532766</v>
      </c>
      <c r="J557" s="17">
        <f t="shared" si="32"/>
        <v>338.61636961757927</v>
      </c>
      <c r="K557" s="17">
        <f t="shared" si="32"/>
        <v>339.79475458384843</v>
      </c>
      <c r="L557" s="17">
        <f t="shared" si="32"/>
        <v>341.69760520951803</v>
      </c>
      <c r="M557" s="17">
        <f t="shared" si="32"/>
        <v>343.91180569127573</v>
      </c>
      <c r="N557" s="17">
        <f t="shared" si="32"/>
        <v>345.89273769205744</v>
      </c>
      <c r="O557" s="2">
        <v>59.810751972265187</v>
      </c>
    </row>
    <row r="558" spans="1:15" x14ac:dyDescent="0.2">
      <c r="A558" s="4" t="s">
        <v>619</v>
      </c>
      <c r="B558" s="24">
        <f t="shared" si="30"/>
        <v>0.2090907021313746</v>
      </c>
      <c r="C558" s="10">
        <v>5</v>
      </c>
      <c r="D558" s="15">
        <v>750</v>
      </c>
      <c r="E558" s="22"/>
      <c r="F558" s="11"/>
      <c r="G558" s="11">
        <f>VLOOKUP(D558,'[4]SLUOS Capital Charge'!$D$12:$S$177,16,FALSE)</f>
        <v>132.71317402041336</v>
      </c>
      <c r="H558" s="11">
        <f>VLOOKUP(A558,'[1]Public Lighting Charges'!$A$8:$L$689,12,FALSE)</f>
        <v>35.085048074148219</v>
      </c>
      <c r="I558" s="23">
        <f t="shared" si="31"/>
        <v>167.79822209456159</v>
      </c>
      <c r="J558" s="17">
        <f t="shared" si="32"/>
        <v>210.49447970652281</v>
      </c>
      <c r="K558" s="17">
        <f t="shared" si="32"/>
        <v>211.22700049590151</v>
      </c>
      <c r="L558" s="17">
        <f t="shared" si="32"/>
        <v>212.40987169867859</v>
      </c>
      <c r="M558" s="17">
        <f t="shared" si="32"/>
        <v>213.78628766728605</v>
      </c>
      <c r="N558" s="17">
        <f t="shared" si="32"/>
        <v>215.01769668424959</v>
      </c>
      <c r="O558" s="2">
        <v>54.87331009726519</v>
      </c>
    </row>
    <row r="559" spans="1:15" x14ac:dyDescent="0.2">
      <c r="A559" s="4" t="s">
        <v>381</v>
      </c>
      <c r="B559" s="24">
        <f t="shared" si="30"/>
        <v>0.25247050525674863</v>
      </c>
      <c r="C559" s="10">
        <v>5</v>
      </c>
      <c r="D559" s="15">
        <v>890</v>
      </c>
      <c r="E559" s="22"/>
      <c r="F559" s="11"/>
      <c r="G559" s="11">
        <f>VLOOKUP(D559,'[4]SLUOS Capital Charge'!$D$12:$S$177,16,FALSE)</f>
        <v>103.88187021386588</v>
      </c>
      <c r="H559" s="11">
        <f>VLOOKUP(A559,'[1]Public Lighting Charges'!$A$8:$L$689,12,FALSE)</f>
        <v>35.085048074148219</v>
      </c>
      <c r="I559" s="23">
        <f t="shared" si="31"/>
        <v>138.96691828801409</v>
      </c>
      <c r="J559" s="17">
        <f t="shared" si="32"/>
        <v>174.32705064639927</v>
      </c>
      <c r="K559" s="17">
        <f t="shared" si="32"/>
        <v>174.93370878264875</v>
      </c>
      <c r="L559" s="17">
        <f t="shared" si="32"/>
        <v>175.9133375518316</v>
      </c>
      <c r="M559" s="17">
        <f t="shared" si="32"/>
        <v>177.05325597916749</v>
      </c>
      <c r="N559" s="17">
        <f t="shared" si="32"/>
        <v>178.07308273360746</v>
      </c>
      <c r="O559" s="2">
        <v>54.87331009726519</v>
      </c>
    </row>
    <row r="560" spans="1:15" x14ac:dyDescent="0.2">
      <c r="A560" s="4" t="s">
        <v>384</v>
      </c>
      <c r="B560" s="24">
        <f t="shared" si="30"/>
        <v>0.17267104913099066</v>
      </c>
      <c r="C560" s="10">
        <v>5</v>
      </c>
      <c r="D560" s="15">
        <v>910</v>
      </c>
      <c r="E560" s="22"/>
      <c r="F560" s="11"/>
      <c r="G560" s="11">
        <f>VLOOKUP(D560,'[4]SLUOS Capital Charge'!$D$12:$S$177,16,FALSE)</f>
        <v>194.00214214986002</v>
      </c>
      <c r="H560" s="11">
        <f>VLOOKUP(A560,'[1]Public Lighting Charges'!$A$8:$L$689,12,FALSE)</f>
        <v>40.490005074148222</v>
      </c>
      <c r="I560" s="23">
        <f t="shared" si="31"/>
        <v>234.49214722400825</v>
      </c>
      <c r="J560" s="17">
        <f t="shared" si="32"/>
        <v>294.15867408515714</v>
      </c>
      <c r="K560" s="17">
        <f t="shared" si="32"/>
        <v>295.18234627097348</v>
      </c>
      <c r="L560" s="17">
        <f t="shared" si="32"/>
        <v>296.83536741009101</v>
      </c>
      <c r="M560" s="17">
        <f t="shared" si="32"/>
        <v>298.7588605909084</v>
      </c>
      <c r="N560" s="17">
        <f t="shared" si="32"/>
        <v>300.47971162791202</v>
      </c>
      <c r="O560" s="2">
        <v>60.278267097265193</v>
      </c>
    </row>
    <row r="561" spans="1:15" x14ac:dyDescent="0.2">
      <c r="A561" s="4" t="s">
        <v>620</v>
      </c>
      <c r="B561" s="24">
        <f t="shared" si="30"/>
        <v>0.31856224019208834</v>
      </c>
      <c r="C561" s="10">
        <v>5</v>
      </c>
      <c r="D561" s="15">
        <v>40</v>
      </c>
      <c r="E561" s="22"/>
      <c r="F561" s="11"/>
      <c r="G561" s="11">
        <f>VLOOKUP(D561,'[4]SLUOS Capital Charge'!$D$12:$S$177,16,FALSE)</f>
        <v>75.050566407318428</v>
      </c>
      <c r="H561" s="11">
        <f>VLOOKUP(A561,'[1]Public Lighting Charges'!$A$8:$L$689,12,FALSE)</f>
        <v>35.085048074148219</v>
      </c>
      <c r="I561" s="23">
        <f t="shared" si="31"/>
        <v>110.13561448146665</v>
      </c>
      <c r="J561" s="17">
        <f t="shared" si="32"/>
        <v>138.15962158627585</v>
      </c>
      <c r="K561" s="17">
        <f t="shared" si="32"/>
        <v>138.64041706939608</v>
      </c>
      <c r="L561" s="17">
        <f t="shared" si="32"/>
        <v>139.41680340498473</v>
      </c>
      <c r="M561" s="17">
        <f t="shared" si="32"/>
        <v>140.32022429104904</v>
      </c>
      <c r="N561" s="17">
        <f t="shared" si="32"/>
        <v>141.12846878296546</v>
      </c>
      <c r="O561" s="2">
        <v>54.87331009726519</v>
      </c>
    </row>
    <row r="562" spans="1:15" x14ac:dyDescent="0.2">
      <c r="A562" s="4" t="s">
        <v>398</v>
      </c>
      <c r="B562" s="24">
        <f t="shared" si="30"/>
        <v>0.318295052103581</v>
      </c>
      <c r="C562" s="10">
        <v>5</v>
      </c>
      <c r="D562" s="15">
        <v>50</v>
      </c>
      <c r="E562" s="22"/>
      <c r="F562" s="11"/>
      <c r="G562" s="11">
        <f>VLOOKUP(D562,'[4]SLUOS Capital Charge'!$D$12:$S$177,16,FALSE)</f>
        <v>98.977650846431573</v>
      </c>
      <c r="H562" s="11">
        <f>VLOOKUP(A562,'[1]Public Lighting Charges'!$A$8:$L$689,12,FALSE)</f>
        <v>46.213683251778079</v>
      </c>
      <c r="I562" s="23">
        <f t="shared" si="31"/>
        <v>145.19133409820967</v>
      </c>
      <c r="J562" s="17">
        <f t="shared" si="32"/>
        <v>182.13526905949911</v>
      </c>
      <c r="K562" s="17">
        <f t="shared" si="32"/>
        <v>182.76909979582615</v>
      </c>
      <c r="L562" s="17">
        <f t="shared" si="32"/>
        <v>183.79260675468279</v>
      </c>
      <c r="M562" s="17">
        <f t="shared" si="32"/>
        <v>184.98358284645317</v>
      </c>
      <c r="N562" s="17">
        <f t="shared" si="32"/>
        <v>186.04908828364873</v>
      </c>
      <c r="O562" s="2">
        <v>76.246956196478934</v>
      </c>
    </row>
    <row r="563" spans="1:15" x14ac:dyDescent="0.2">
      <c r="A563" s="4" t="s">
        <v>402</v>
      </c>
      <c r="B563" s="24">
        <f t="shared" si="30"/>
        <v>0.23168879033354514</v>
      </c>
      <c r="C563" s="10">
        <v>5</v>
      </c>
      <c r="D563" s="15">
        <v>220</v>
      </c>
      <c r="E563" s="22"/>
      <c r="F563" s="11"/>
      <c r="G563" s="11">
        <f>VLOOKUP(D563,'[4]SLUOS Capital Charge'!$D$12:$S$177,16,FALSE)</f>
        <v>189.09792278242574</v>
      </c>
      <c r="H563" s="11">
        <f>VLOOKUP(A563,'[1]Public Lighting Charges'!$A$8:$L$689,12,FALSE)</f>
        <v>57.023597251778078</v>
      </c>
      <c r="I563" s="23">
        <f t="shared" si="31"/>
        <v>246.12152003420383</v>
      </c>
      <c r="J563" s="17">
        <f t="shared" si="32"/>
        <v>308.747140806907</v>
      </c>
      <c r="K563" s="17">
        <f t="shared" si="32"/>
        <v>309.82158085691503</v>
      </c>
      <c r="L563" s="17">
        <f t="shared" si="32"/>
        <v>311.55658170971378</v>
      </c>
      <c r="M563" s="17">
        <f t="shared" si="32"/>
        <v>313.57546835919277</v>
      </c>
      <c r="N563" s="17">
        <f t="shared" si="32"/>
        <v>315.3816630569417</v>
      </c>
      <c r="O563" s="2">
        <v>87.05687019647894</v>
      </c>
    </row>
    <row r="564" spans="1:15" x14ac:dyDescent="0.2">
      <c r="A564" s="4" t="s">
        <v>406</v>
      </c>
      <c r="B564" s="24">
        <f t="shared" si="30"/>
        <v>0.21210387956106982</v>
      </c>
      <c r="C564" s="10">
        <v>5</v>
      </c>
      <c r="D564" s="15">
        <v>310</v>
      </c>
      <c r="E564" s="22"/>
      <c r="F564" s="11"/>
      <c r="G564" s="11">
        <f>VLOOKUP(D564,'[4]SLUOS Capital Charge'!$D$12:$S$177,16,FALSE)</f>
        <v>208.35057064081664</v>
      </c>
      <c r="H564" s="11">
        <f>VLOOKUP(A564,'[1]Public Lighting Charges'!$A$8:$L$689,12,FALSE)</f>
        <v>56.088567001778081</v>
      </c>
      <c r="I564" s="23">
        <f t="shared" si="31"/>
        <v>264.43913764259474</v>
      </c>
      <c r="J564" s="17">
        <f t="shared" ref="J564:N595" si="33">IF($C564=1,($H564*(1+J$6)*J$5)+$E564,$I564*(1+J$6)*J$5)</f>
        <v>331.72567621575297</v>
      </c>
      <c r="K564" s="17">
        <f t="shared" si="33"/>
        <v>332.88008156898377</v>
      </c>
      <c r="L564" s="17">
        <f t="shared" si="33"/>
        <v>334.74421002577014</v>
      </c>
      <c r="M564" s="17">
        <f t="shared" si="33"/>
        <v>336.91335250673717</v>
      </c>
      <c r="N564" s="17">
        <f t="shared" si="33"/>
        <v>338.85397341717595</v>
      </c>
      <c r="O564" s="2">
        <v>86.121839946478929</v>
      </c>
    </row>
    <row r="565" spans="1:15" x14ac:dyDescent="0.2">
      <c r="A565" s="4" t="s">
        <v>410</v>
      </c>
      <c r="B565" s="24">
        <f t="shared" si="30"/>
        <v>0.17303863568430303</v>
      </c>
      <c r="C565" s="10">
        <v>5</v>
      </c>
      <c r="D565" s="15">
        <v>690</v>
      </c>
      <c r="E565" s="22"/>
      <c r="F565" s="11"/>
      <c r="G565" s="11">
        <f>VLOOKUP(D565,'[4]SLUOS Capital Charge'!$D$12:$S$177,16,FALSE)</f>
        <v>244.45410155854873</v>
      </c>
      <c r="H565" s="11">
        <f>VLOOKUP(A565,'[1]Public Lighting Charges'!$A$8:$L$689,12,FALSE)</f>
        <v>51.151125126778076</v>
      </c>
      <c r="I565" s="23">
        <f t="shared" si="31"/>
        <v>295.60522668532678</v>
      </c>
      <c r="J565" s="17">
        <f t="shared" si="33"/>
        <v>370.82197661540818</v>
      </c>
      <c r="K565" s="17">
        <f t="shared" si="33"/>
        <v>372.11243709402981</v>
      </c>
      <c r="L565" s="17">
        <f t="shared" si="33"/>
        <v>374.1962667417564</v>
      </c>
      <c r="M565" s="17">
        <f t="shared" si="33"/>
        <v>376.62105855024299</v>
      </c>
      <c r="N565" s="17">
        <f t="shared" si="33"/>
        <v>378.79039584749239</v>
      </c>
      <c r="O565" s="2">
        <v>81.184398071478938</v>
      </c>
    </row>
    <row r="566" spans="1:15" x14ac:dyDescent="0.2">
      <c r="A566" s="4" t="s">
        <v>621</v>
      </c>
      <c r="B566" s="24">
        <f t="shared" si="30"/>
        <v>0.14998748608911233</v>
      </c>
      <c r="C566" s="10">
        <v>5</v>
      </c>
      <c r="D566" s="15">
        <v>710</v>
      </c>
      <c r="E566" s="22"/>
      <c r="F566" s="11"/>
      <c r="G566" s="11">
        <f>VLOOKUP(D566,'[4]SLUOS Capital Charge'!$D$12:$S$177,16,FALSE)</f>
        <v>280.55763247628084</v>
      </c>
      <c r="H566" s="11">
        <f>VLOOKUP(A566,'[1]Public Lighting Charges'!$A$8:$L$689,12,FALSE)</f>
        <v>49.505311168444749</v>
      </c>
      <c r="I566" s="23">
        <f t="shared" si="31"/>
        <v>330.06294364472558</v>
      </c>
      <c r="J566" s="17">
        <f t="shared" si="33"/>
        <v>414.04745965512603</v>
      </c>
      <c r="K566" s="17">
        <f t="shared" si="33"/>
        <v>415.48834481472591</v>
      </c>
      <c r="L566" s="17">
        <f t="shared" si="33"/>
        <v>417.81507954568838</v>
      </c>
      <c r="M566" s="17">
        <f t="shared" si="33"/>
        <v>420.5225212611445</v>
      </c>
      <c r="N566" s="17">
        <f t="shared" si="33"/>
        <v>422.94473098360862</v>
      </c>
      <c r="O566" s="2">
        <v>79.538584113145603</v>
      </c>
    </row>
    <row r="567" spans="1:15" x14ac:dyDescent="0.2">
      <c r="A567" s="4" t="s">
        <v>622</v>
      </c>
      <c r="B567" s="24">
        <f t="shared" si="30"/>
        <v>0.18646999036399645</v>
      </c>
      <c r="C567" s="10">
        <v>5</v>
      </c>
      <c r="D567" s="15">
        <v>980</v>
      </c>
      <c r="E567" s="22"/>
      <c r="F567" s="11"/>
      <c r="G567" s="11">
        <f>VLOOKUP(D567,'[4]SLUOS Capital Charge'!$D$12:$S$177,16,FALSE)</f>
        <v>225.20145370015783</v>
      </c>
      <c r="H567" s="11">
        <f>VLOOKUP(A567,'[1]Public Lighting Charges'!$A$8:$L$689,12,FALSE)</f>
        <v>51.618640251778082</v>
      </c>
      <c r="I567" s="23">
        <f t="shared" si="31"/>
        <v>276.82009395193592</v>
      </c>
      <c r="J567" s="17">
        <f t="shared" si="33"/>
        <v>347.25696685800602</v>
      </c>
      <c r="K567" s="17">
        <f t="shared" si="33"/>
        <v>348.46542110267188</v>
      </c>
      <c r="L567" s="17">
        <f t="shared" si="33"/>
        <v>350.41682746084689</v>
      </c>
      <c r="M567" s="17">
        <f t="shared" si="33"/>
        <v>352.68752850279321</v>
      </c>
      <c r="N567" s="17">
        <f t="shared" si="33"/>
        <v>354.71900866696922</v>
      </c>
      <c r="O567" s="2">
        <v>81.65191319647893</v>
      </c>
    </row>
    <row r="568" spans="1:15" x14ac:dyDescent="0.2">
      <c r="A568" s="4" t="s">
        <v>418</v>
      </c>
      <c r="B568" s="24">
        <f t="shared" si="30"/>
        <v>0.25490894762912553</v>
      </c>
      <c r="C568" s="10">
        <v>5</v>
      </c>
      <c r="D568" s="15">
        <v>1010</v>
      </c>
      <c r="E568" s="22"/>
      <c r="F568" s="11"/>
      <c r="G568" s="11">
        <f>VLOOKUP(D568,'[4]SLUOS Capital Charge'!$D$12:$S$177,16,FALSE)</f>
        <v>135.08118176416369</v>
      </c>
      <c r="H568" s="11">
        <f>VLOOKUP(A568,'[1]Public Lighting Charges'!$A$8:$L$689,12,FALSE)</f>
        <v>46.213683251778079</v>
      </c>
      <c r="I568" s="23">
        <f t="shared" si="31"/>
        <v>181.29486501594175</v>
      </c>
      <c r="J568" s="17">
        <f t="shared" si="33"/>
        <v>227.42534341924812</v>
      </c>
      <c r="K568" s="17">
        <f t="shared" si="33"/>
        <v>228.21678361434709</v>
      </c>
      <c r="L568" s="17">
        <f t="shared" si="33"/>
        <v>229.49479760258748</v>
      </c>
      <c r="M568" s="17">
        <f t="shared" si="33"/>
        <v>230.98192389105228</v>
      </c>
      <c r="N568" s="17">
        <f t="shared" si="33"/>
        <v>232.31237977266471</v>
      </c>
      <c r="O568" s="2">
        <v>76.246956196478934</v>
      </c>
    </row>
    <row r="569" spans="1:15" x14ac:dyDescent="0.2">
      <c r="A569" s="4" t="s">
        <v>623</v>
      </c>
      <c r="B569" s="24">
        <f t="shared" si="30"/>
        <v>0.11578157938051648</v>
      </c>
      <c r="C569" s="10">
        <v>5</v>
      </c>
      <c r="D569" s="15">
        <v>1360</v>
      </c>
      <c r="E569" s="22"/>
      <c r="F569" s="11"/>
      <c r="G569" s="11">
        <f>VLOOKUP(D569,'[4]SLUOS Capital Charge'!$D$12:$S$177,16,FALSE)</f>
        <v>378.06970925639683</v>
      </c>
      <c r="H569" s="11">
        <f>VLOOKUP(A569,'[1]Public Lighting Charges'!$A$8:$L$689,12,FALSE)</f>
        <v>49.505311168444749</v>
      </c>
      <c r="I569" s="23">
        <f t="shared" si="31"/>
        <v>427.57502042484157</v>
      </c>
      <c r="J569" s="17">
        <f t="shared" si="33"/>
        <v>536.37148437194253</v>
      </c>
      <c r="K569" s="17">
        <f t="shared" si="33"/>
        <v>538.23805713755689</v>
      </c>
      <c r="L569" s="17">
        <f t="shared" si="33"/>
        <v>541.25219025752722</v>
      </c>
      <c r="M569" s="17">
        <f t="shared" si="33"/>
        <v>544.75950445039609</v>
      </c>
      <c r="N569" s="17">
        <f t="shared" si="33"/>
        <v>547.89731919603037</v>
      </c>
      <c r="O569" s="2">
        <v>79.538584113145603</v>
      </c>
    </row>
    <row r="570" spans="1:15" x14ac:dyDescent="0.2">
      <c r="A570" s="4" t="s">
        <v>423</v>
      </c>
      <c r="B570" s="24">
        <f t="shared" si="30"/>
        <v>0.355393468817431</v>
      </c>
      <c r="C570" s="10">
        <v>5</v>
      </c>
      <c r="D570" s="15">
        <v>50</v>
      </c>
      <c r="E570" s="22"/>
      <c r="F570" s="11"/>
      <c r="G570" s="11">
        <f>VLOOKUP(D570,'[4]SLUOS Capital Charge'!$D$12:$S$177,16,FALSE)</f>
        <v>98.977650846431573</v>
      </c>
      <c r="H570" s="11">
        <f>VLOOKUP(A570,'[1]Public Lighting Charges'!$A$8:$L$689,12,FALSE)</f>
        <v>54.569739784022005</v>
      </c>
      <c r="I570" s="23">
        <f t="shared" si="31"/>
        <v>153.54739063045358</v>
      </c>
      <c r="J570" s="17">
        <f t="shared" si="33"/>
        <v>192.61752417637251</v>
      </c>
      <c r="K570" s="17">
        <f t="shared" si="33"/>
        <v>193.28783316050627</v>
      </c>
      <c r="L570" s="17">
        <f t="shared" si="33"/>
        <v>194.37024502620514</v>
      </c>
      <c r="M570" s="17">
        <f t="shared" si="33"/>
        <v>195.62976421397497</v>
      </c>
      <c r="N570" s="17">
        <f t="shared" si="33"/>
        <v>196.75659165584744</v>
      </c>
      <c r="O570" s="2">
        <v>76.440928211790037</v>
      </c>
    </row>
    <row r="571" spans="1:15" x14ac:dyDescent="0.2">
      <c r="A571" s="4" t="s">
        <v>424</v>
      </c>
      <c r="B571" s="24">
        <f t="shared" si="30"/>
        <v>0.25691715028946943</v>
      </c>
      <c r="C571" s="10">
        <v>5</v>
      </c>
      <c r="D571" s="15">
        <v>220</v>
      </c>
      <c r="E571" s="22"/>
      <c r="F571" s="11"/>
      <c r="G571" s="11">
        <f>VLOOKUP(D571,'[4]SLUOS Capital Charge'!$D$12:$S$177,16,FALSE)</f>
        <v>189.09792278242574</v>
      </c>
      <c r="H571" s="11">
        <f>VLOOKUP(A571,'[1]Public Lighting Charges'!$A$8:$L$689,12,FALSE)</f>
        <v>65.379653784022011</v>
      </c>
      <c r="I571" s="23">
        <f t="shared" si="31"/>
        <v>254.47757656644774</v>
      </c>
      <c r="J571" s="17">
        <f t="shared" si="33"/>
        <v>319.22939592378032</v>
      </c>
      <c r="K571" s="17">
        <f t="shared" si="33"/>
        <v>320.34031422159512</v>
      </c>
      <c r="L571" s="17">
        <f t="shared" si="33"/>
        <v>322.13421998123607</v>
      </c>
      <c r="M571" s="17">
        <f t="shared" si="33"/>
        <v>324.22164972671453</v>
      </c>
      <c r="N571" s="17">
        <f t="shared" si="33"/>
        <v>326.08916642914033</v>
      </c>
      <c r="O571" s="2">
        <v>87.250842211790044</v>
      </c>
    </row>
    <row r="572" spans="1:15" x14ac:dyDescent="0.2">
      <c r="A572" s="4" t="s">
        <v>428</v>
      </c>
      <c r="B572" s="24">
        <f t="shared" si="30"/>
        <v>0.2362381189630432</v>
      </c>
      <c r="C572" s="10">
        <v>5</v>
      </c>
      <c r="D572" s="15">
        <v>310</v>
      </c>
      <c r="E572" s="22"/>
      <c r="F572" s="11"/>
      <c r="G572" s="11">
        <f>VLOOKUP(D572,'[4]SLUOS Capital Charge'!$D$12:$S$177,16,FALSE)</f>
        <v>208.35057064081664</v>
      </c>
      <c r="H572" s="11">
        <f>VLOOKUP(A572,'[1]Public Lighting Charges'!$A$8:$L$689,12,FALSE)</f>
        <v>64.444623534022</v>
      </c>
      <c r="I572" s="23">
        <f t="shared" si="31"/>
        <v>272.79519417483863</v>
      </c>
      <c r="J572" s="17">
        <f t="shared" si="33"/>
        <v>342.20793133262629</v>
      </c>
      <c r="K572" s="17">
        <f t="shared" si="33"/>
        <v>343.39881493366386</v>
      </c>
      <c r="L572" s="17">
        <f t="shared" si="33"/>
        <v>345.32184829729238</v>
      </c>
      <c r="M572" s="17">
        <f t="shared" si="33"/>
        <v>347.55953387425888</v>
      </c>
      <c r="N572" s="17">
        <f t="shared" si="33"/>
        <v>349.56147678937458</v>
      </c>
      <c r="O572" s="2">
        <v>86.315811961790033</v>
      </c>
    </row>
    <row r="573" spans="1:15" x14ac:dyDescent="0.2">
      <c r="A573" s="4" t="s">
        <v>624</v>
      </c>
      <c r="B573" s="24">
        <f t="shared" si="30"/>
        <v>0.19577224121806228</v>
      </c>
      <c r="C573" s="10">
        <v>5</v>
      </c>
      <c r="D573" s="15">
        <v>690</v>
      </c>
      <c r="E573" s="22"/>
      <c r="F573" s="11"/>
      <c r="G573" s="11">
        <f>VLOOKUP(D573,'[4]SLUOS Capital Charge'!$D$12:$S$177,16,FALSE)</f>
        <v>244.45410155854873</v>
      </c>
      <c r="H573" s="11">
        <f>VLOOKUP(A573,'[1]Public Lighting Charges'!$A$8:$L$689,12,FALSE)</f>
        <v>59.507181659022002</v>
      </c>
      <c r="I573" s="23">
        <f t="shared" si="31"/>
        <v>303.96128321757072</v>
      </c>
      <c r="J573" s="17">
        <f t="shared" si="33"/>
        <v>381.30423173228161</v>
      </c>
      <c r="K573" s="17">
        <f t="shared" si="33"/>
        <v>382.63117045870996</v>
      </c>
      <c r="L573" s="17">
        <f t="shared" si="33"/>
        <v>384.77390501327875</v>
      </c>
      <c r="M573" s="17">
        <f t="shared" si="33"/>
        <v>387.26723991776487</v>
      </c>
      <c r="N573" s="17">
        <f t="shared" si="33"/>
        <v>389.49789921969113</v>
      </c>
      <c r="O573" s="2">
        <v>81.378370086790042</v>
      </c>
    </row>
    <row r="574" spans="1:15" x14ac:dyDescent="0.2">
      <c r="A574" s="4" t="s">
        <v>625</v>
      </c>
      <c r="B574" s="24">
        <f t="shared" si="30"/>
        <v>0.28773780448072939</v>
      </c>
      <c r="C574" s="10">
        <v>5</v>
      </c>
      <c r="D574" s="15">
        <v>1010</v>
      </c>
      <c r="E574" s="22"/>
      <c r="F574" s="11"/>
      <c r="G574" s="11">
        <f>VLOOKUP(D574,'[4]SLUOS Capital Charge'!$D$12:$S$177,16,FALSE)</f>
        <v>135.08118176416369</v>
      </c>
      <c r="H574" s="11">
        <f>VLOOKUP(A574,'[1]Public Lighting Charges'!$A$8:$L$689,12,FALSE)</f>
        <v>54.569739784022005</v>
      </c>
      <c r="I574" s="23">
        <f t="shared" si="31"/>
        <v>189.65092154818569</v>
      </c>
      <c r="J574" s="17">
        <f t="shared" si="33"/>
        <v>237.90759853612155</v>
      </c>
      <c r="K574" s="17">
        <f t="shared" si="33"/>
        <v>238.73551697902724</v>
      </c>
      <c r="L574" s="17">
        <f t="shared" si="33"/>
        <v>240.07243587410983</v>
      </c>
      <c r="M574" s="17">
        <f t="shared" si="33"/>
        <v>241.6281052585741</v>
      </c>
      <c r="N574" s="17">
        <f t="shared" si="33"/>
        <v>243.01988314486346</v>
      </c>
      <c r="O574" s="2">
        <v>76.440928211790037</v>
      </c>
    </row>
    <row r="575" spans="1:15" x14ac:dyDescent="0.2">
      <c r="A575" s="4" t="s">
        <v>626</v>
      </c>
      <c r="B575" s="24">
        <f t="shared" si="30"/>
        <v>0.12104635902102329</v>
      </c>
      <c r="C575" s="10">
        <v>5</v>
      </c>
      <c r="D575" s="15">
        <v>1370</v>
      </c>
      <c r="E575" s="22"/>
      <c r="F575" s="11"/>
      <c r="G575" s="11">
        <f>VLOOKUP(D575,'[4]SLUOS Capital Charge'!$D$12:$S$177,16,FALSE)</f>
        <v>414.17324017412892</v>
      </c>
      <c r="H575" s="11">
        <f>VLOOKUP(A575,'[1]Public Lighting Charges'!$A$8:$L$689,12,FALSE)</f>
        <v>57.038460721522007</v>
      </c>
      <c r="I575" s="23">
        <f t="shared" si="31"/>
        <v>471.21170089565095</v>
      </c>
      <c r="J575" s="17">
        <f t="shared" si="33"/>
        <v>591.11151818854933</v>
      </c>
      <c r="K575" s="17">
        <f t="shared" si="33"/>
        <v>593.16858627184547</v>
      </c>
      <c r="L575" s="17">
        <f t="shared" si="33"/>
        <v>596.49033035496791</v>
      </c>
      <c r="M575" s="17">
        <f t="shared" si="33"/>
        <v>600.35558769566819</v>
      </c>
      <c r="N575" s="17">
        <f t="shared" si="33"/>
        <v>603.81363588079512</v>
      </c>
      <c r="O575" s="2">
        <v>78.909649149290033</v>
      </c>
    </row>
    <row r="576" spans="1:15" x14ac:dyDescent="0.2">
      <c r="A576" s="4" t="s">
        <v>627</v>
      </c>
      <c r="B576" s="24">
        <f t="shared" si="30"/>
        <v>0.23434795956346288</v>
      </c>
      <c r="C576" s="10">
        <v>5</v>
      </c>
      <c r="D576" s="15">
        <v>230</v>
      </c>
      <c r="E576" s="22"/>
      <c r="F576" s="11"/>
      <c r="G576" s="11">
        <f>VLOOKUP(D576,'[4]SLUOS Capital Charge'!$D$12:$S$177,16,FALSE)</f>
        <v>189.22496524118671</v>
      </c>
      <c r="H576" s="11">
        <f>VLOOKUP(A576,'[1]Public Lighting Charges'!$A$8:$L$689,12,FALSE)</f>
        <v>57.917281167900036</v>
      </c>
      <c r="I576" s="23">
        <f t="shared" si="31"/>
        <v>247.14224640908674</v>
      </c>
      <c r="J576" s="17">
        <f t="shared" si="33"/>
        <v>310.02759100787887</v>
      </c>
      <c r="K576" s="17">
        <f t="shared" si="33"/>
        <v>311.10648702458627</v>
      </c>
      <c r="L576" s="17">
        <f t="shared" si="33"/>
        <v>312.84868335192402</v>
      </c>
      <c r="M576" s="17">
        <f t="shared" si="33"/>
        <v>314.87594282004449</v>
      </c>
      <c r="N576" s="17">
        <f t="shared" si="33"/>
        <v>316.68962825068792</v>
      </c>
      <c r="O576" s="2">
        <v>88.466493613995411</v>
      </c>
    </row>
    <row r="577" spans="1:15" x14ac:dyDescent="0.2">
      <c r="A577" s="4" t="s">
        <v>628</v>
      </c>
      <c r="B577" s="24">
        <f t="shared" si="30"/>
        <v>0.15210761325442565</v>
      </c>
      <c r="C577" s="10">
        <v>5</v>
      </c>
      <c r="D577" s="15">
        <v>430</v>
      </c>
      <c r="E577" s="22"/>
      <c r="F577" s="11"/>
      <c r="G577" s="11">
        <f>VLOOKUP(D577,'[4]SLUOS Capital Charge'!$D$12:$S$177,16,FALSE)</f>
        <v>280.93875985256375</v>
      </c>
      <c r="H577" s="11">
        <f>VLOOKUP(A577,'[1]Public Lighting Charges'!$A$8:$L$689,12,FALSE)</f>
        <v>50.398995084566707</v>
      </c>
      <c r="I577" s="23">
        <f t="shared" si="31"/>
        <v>331.33775493713046</v>
      </c>
      <c r="J577" s="17">
        <f t="shared" si="33"/>
        <v>415.64664668088329</v>
      </c>
      <c r="K577" s="17">
        <f t="shared" si="33"/>
        <v>417.09309701133282</v>
      </c>
      <c r="L577" s="17">
        <f t="shared" si="33"/>
        <v>419.42881835459633</v>
      </c>
      <c r="M577" s="17">
        <f t="shared" si="33"/>
        <v>422.14671709753412</v>
      </c>
      <c r="N577" s="17">
        <f t="shared" si="33"/>
        <v>424.57828218801586</v>
      </c>
      <c r="O577" s="2">
        <v>80.948207530662074</v>
      </c>
    </row>
    <row r="578" spans="1:15" x14ac:dyDescent="0.2">
      <c r="A578" s="4" t="s">
        <v>432</v>
      </c>
      <c r="B578" s="24">
        <f t="shared" si="30"/>
        <v>0.32204732506779399</v>
      </c>
      <c r="C578" s="10">
        <v>5</v>
      </c>
      <c r="D578" s="15">
        <v>60</v>
      </c>
      <c r="E578" s="22"/>
      <c r="F578" s="11"/>
      <c r="G578" s="11">
        <f>VLOOKUP(D578,'[4]SLUOS Capital Charge'!$D$12:$S$177,16,FALSE)</f>
        <v>99.104693305192541</v>
      </c>
      <c r="H578" s="11">
        <f>VLOOKUP(A578,'[1]Public Lighting Charges'!$A$8:$L$689,12,FALSE)</f>
        <v>47.077624384022002</v>
      </c>
      <c r="I578" s="23">
        <f t="shared" si="31"/>
        <v>146.18231768921453</v>
      </c>
      <c r="J578" s="17">
        <f t="shared" si="33"/>
        <v>183.37840842523516</v>
      </c>
      <c r="K578" s="17">
        <f t="shared" si="33"/>
        <v>184.01656528655499</v>
      </c>
      <c r="L578" s="17">
        <f t="shared" si="33"/>
        <v>185.04705805215971</v>
      </c>
      <c r="M578" s="17">
        <f t="shared" si="33"/>
        <v>186.24616298833774</v>
      </c>
      <c r="N578" s="17">
        <f t="shared" si="33"/>
        <v>187.31894088715055</v>
      </c>
      <c r="O578" s="2">
        <v>77.540582756871061</v>
      </c>
    </row>
    <row r="579" spans="1:15" x14ac:dyDescent="0.2">
      <c r="A579" s="4" t="s">
        <v>436</v>
      </c>
      <c r="B579" s="24">
        <f t="shared" si="30"/>
        <v>0.23425580468327509</v>
      </c>
      <c r="C579" s="10">
        <v>5</v>
      </c>
      <c r="D579" s="15">
        <v>230</v>
      </c>
      <c r="E579" s="22"/>
      <c r="F579" s="11"/>
      <c r="G579" s="11">
        <f>VLOOKUP(D579,'[4]SLUOS Capital Charge'!$D$12:$S$177,16,FALSE)</f>
        <v>189.22496524118671</v>
      </c>
      <c r="H579" s="11">
        <f>VLOOKUP(A579,'[1]Public Lighting Charges'!$A$8:$L$689,12,FALSE)</f>
        <v>57.887538384022001</v>
      </c>
      <c r="I579" s="23">
        <f t="shared" si="31"/>
        <v>247.11250362520872</v>
      </c>
      <c r="J579" s="17">
        <f t="shared" si="33"/>
        <v>309.99028017264311</v>
      </c>
      <c r="K579" s="17">
        <f t="shared" si="33"/>
        <v>311.0690463476439</v>
      </c>
      <c r="L579" s="17">
        <f t="shared" si="33"/>
        <v>312.81103300719076</v>
      </c>
      <c r="M579" s="17">
        <f t="shared" si="33"/>
        <v>314.83804850107737</v>
      </c>
      <c r="N579" s="17">
        <f t="shared" si="33"/>
        <v>316.65151566044352</v>
      </c>
      <c r="O579" s="2">
        <v>88.350496756871067</v>
      </c>
    </row>
    <row r="580" spans="1:15" x14ac:dyDescent="0.2">
      <c r="A580" s="4" t="s">
        <v>440</v>
      </c>
      <c r="B580" s="24">
        <f t="shared" si="30"/>
        <v>0.21456686177639678</v>
      </c>
      <c r="C580" s="10">
        <v>5</v>
      </c>
      <c r="D580" s="15">
        <v>320</v>
      </c>
      <c r="E580" s="22"/>
      <c r="F580" s="11"/>
      <c r="G580" s="11">
        <f>VLOOKUP(D580,'[4]SLUOS Capital Charge'!$D$12:$S$177,16,FALSE)</f>
        <v>208.47761309957758</v>
      </c>
      <c r="H580" s="11">
        <f>VLOOKUP(A580,'[1]Public Lighting Charges'!$A$8:$L$689,12,FALSE)</f>
        <v>56.952508134022004</v>
      </c>
      <c r="I580" s="23">
        <f t="shared" si="31"/>
        <v>265.43012123359961</v>
      </c>
      <c r="J580" s="17">
        <f t="shared" si="33"/>
        <v>332.96881558148903</v>
      </c>
      <c r="K580" s="17">
        <f t="shared" si="33"/>
        <v>334.12754705971258</v>
      </c>
      <c r="L580" s="17">
        <f t="shared" si="33"/>
        <v>335.99866132324701</v>
      </c>
      <c r="M580" s="17">
        <f t="shared" si="33"/>
        <v>338.17593264862171</v>
      </c>
      <c r="N580" s="17">
        <f t="shared" si="33"/>
        <v>340.12382602067771</v>
      </c>
      <c r="O580" s="2">
        <v>87.415466506871056</v>
      </c>
    </row>
    <row r="581" spans="1:15" x14ac:dyDescent="0.2">
      <c r="A581" s="4" t="s">
        <v>444</v>
      </c>
      <c r="B581" s="24">
        <f t="shared" si="30"/>
        <v>0.17529824770915339</v>
      </c>
      <c r="C581" s="10">
        <v>5</v>
      </c>
      <c r="D581" s="15">
        <v>390</v>
      </c>
      <c r="E581" s="22"/>
      <c r="F581" s="11"/>
      <c r="G581" s="11">
        <f>VLOOKUP(D581,'[4]SLUOS Capital Charge'!$D$12:$S$177,16,FALSE)</f>
        <v>244.70818647607067</v>
      </c>
      <c r="H581" s="11">
        <f>VLOOKUP(A581,'[1]Public Lighting Charges'!$A$8:$L$689,12,FALSE)</f>
        <v>52.015066259021999</v>
      </c>
      <c r="I581" s="23">
        <f t="shared" si="31"/>
        <v>296.72325273509267</v>
      </c>
      <c r="J581" s="17">
        <f t="shared" si="33"/>
        <v>372.22448439353701</v>
      </c>
      <c r="K581" s="17">
        <f t="shared" si="33"/>
        <v>373.51982559922652</v>
      </c>
      <c r="L581" s="17">
        <f t="shared" si="33"/>
        <v>375.61153662258226</v>
      </c>
      <c r="M581" s="17">
        <f t="shared" si="33"/>
        <v>378.04549937989663</v>
      </c>
      <c r="N581" s="17">
        <f t="shared" si="33"/>
        <v>380.22304145632478</v>
      </c>
      <c r="O581" s="2">
        <v>82.478024631871065</v>
      </c>
    </row>
    <row r="582" spans="1:15" x14ac:dyDescent="0.2">
      <c r="A582" s="4" t="s">
        <v>448</v>
      </c>
      <c r="B582" s="24">
        <f t="shared" si="30"/>
        <v>0.13510833656567642</v>
      </c>
      <c r="C582" s="10">
        <v>5</v>
      </c>
      <c r="D582" s="15">
        <v>470</v>
      </c>
      <c r="E582" s="22"/>
      <c r="F582" s="11"/>
      <c r="G582" s="11">
        <f>VLOOKUP(D582,'[4]SLUOS Capital Charge'!$D$12:$S$177,16,FALSE)</f>
        <v>317.1693332290568</v>
      </c>
      <c r="H582" s="11">
        <f>VLOOKUP(A582,'[1]Public Lighting Charges'!$A$8:$L$689,12,FALSE)</f>
        <v>49.546345321522004</v>
      </c>
      <c r="I582" s="23">
        <f t="shared" si="31"/>
        <v>366.71567855057879</v>
      </c>
      <c r="J582" s="17">
        <f t="shared" si="33"/>
        <v>460.02648295777357</v>
      </c>
      <c r="K582" s="17">
        <f t="shared" si="33"/>
        <v>461.6273751184666</v>
      </c>
      <c r="L582" s="17">
        <f t="shared" si="33"/>
        <v>464.21248841913007</v>
      </c>
      <c r="M582" s="17">
        <f t="shared" si="33"/>
        <v>467.22058534408609</v>
      </c>
      <c r="N582" s="17">
        <f t="shared" si="33"/>
        <v>469.91177591566799</v>
      </c>
      <c r="O582" s="2">
        <v>80.009303694371056</v>
      </c>
    </row>
    <row r="583" spans="1:15" x14ac:dyDescent="0.2">
      <c r="A583" s="4" t="s">
        <v>451</v>
      </c>
      <c r="B583" s="24">
        <f t="shared" si="30"/>
        <v>0.11746010413358976</v>
      </c>
      <c r="C583" s="10">
        <v>5</v>
      </c>
      <c r="D583" s="15">
        <v>550</v>
      </c>
      <c r="E583" s="22"/>
      <c r="F583" s="11"/>
      <c r="G583" s="11">
        <f>VLOOKUP(D583,'[4]SLUOS Capital Charge'!$D$12:$S$177,16,FALSE)</f>
        <v>378.45083663267968</v>
      </c>
      <c r="H583" s="11">
        <f>VLOOKUP(A583,'[1]Public Lighting Charges'!$A$8:$L$689,12,FALSE)</f>
        <v>50.369252300688672</v>
      </c>
      <c r="I583" s="23">
        <f t="shared" si="31"/>
        <v>428.82008893336837</v>
      </c>
      <c r="J583" s="17">
        <f t="shared" si="33"/>
        <v>537.93336056246392</v>
      </c>
      <c r="K583" s="17">
        <f t="shared" si="33"/>
        <v>539.80536865722127</v>
      </c>
      <c r="L583" s="17">
        <f t="shared" si="33"/>
        <v>542.82827872170174</v>
      </c>
      <c r="M583" s="17">
        <f t="shared" si="33"/>
        <v>546.34580596781848</v>
      </c>
      <c r="N583" s="17">
        <f t="shared" si="33"/>
        <v>549.4927578101931</v>
      </c>
      <c r="O583" s="2">
        <v>80.83221067353773</v>
      </c>
    </row>
    <row r="584" spans="1:15" x14ac:dyDescent="0.2">
      <c r="A584" s="4" t="s">
        <v>455</v>
      </c>
      <c r="B584" s="24">
        <f t="shared" si="30"/>
        <v>0.10672852872880778</v>
      </c>
      <c r="C584" s="10">
        <v>5</v>
      </c>
      <c r="D584" s="15">
        <v>590</v>
      </c>
      <c r="E584" s="22"/>
      <c r="F584" s="11"/>
      <c r="G584" s="11">
        <f>VLOOKUP(D584,'[4]SLUOS Capital Charge'!$D$12:$S$177,16,FALSE)</f>
        <v>414.68141000917279</v>
      </c>
      <c r="H584" s="11">
        <f>VLOOKUP(A584,'[1]Public Lighting Charges'!$A$8:$L$689,12,FALSE)</f>
        <v>49.546345321522004</v>
      </c>
      <c r="I584" s="23">
        <f t="shared" si="31"/>
        <v>464.22775533069478</v>
      </c>
      <c r="J584" s="17">
        <f t="shared" si="33"/>
        <v>582.35050767459006</v>
      </c>
      <c r="K584" s="17">
        <f t="shared" si="33"/>
        <v>584.3770874412977</v>
      </c>
      <c r="L584" s="17">
        <f t="shared" si="33"/>
        <v>587.64959913096902</v>
      </c>
      <c r="M584" s="17">
        <f t="shared" si="33"/>
        <v>591.45756853333774</v>
      </c>
      <c r="N584" s="17">
        <f t="shared" si="33"/>
        <v>594.86436412808973</v>
      </c>
      <c r="O584" s="2">
        <v>80.009303694371056</v>
      </c>
    </row>
    <row r="585" spans="1:15" x14ac:dyDescent="0.2">
      <c r="A585" s="4" t="s">
        <v>463</v>
      </c>
      <c r="B585" s="24">
        <f t="shared" si="30"/>
        <v>0.1888282952468005</v>
      </c>
      <c r="C585" s="10">
        <v>5</v>
      </c>
      <c r="D585" s="15">
        <v>760</v>
      </c>
      <c r="E585" s="22"/>
      <c r="F585" s="11"/>
      <c r="G585" s="11">
        <f>VLOOKUP(D585,'[4]SLUOS Capital Charge'!$D$12:$S$177,16,FALSE)</f>
        <v>225.45553861767976</v>
      </c>
      <c r="H585" s="11">
        <f>VLOOKUP(A585,'[1]Public Lighting Charges'!$A$8:$L$689,12,FALSE)</f>
        <v>52.482581384022005</v>
      </c>
      <c r="I585" s="23">
        <f t="shared" si="31"/>
        <v>277.93812000170175</v>
      </c>
      <c r="J585" s="17">
        <f t="shared" si="33"/>
        <v>348.65947463613475</v>
      </c>
      <c r="K585" s="17">
        <f t="shared" si="33"/>
        <v>349.87280960786848</v>
      </c>
      <c r="L585" s="17">
        <f t="shared" si="33"/>
        <v>351.83209734167258</v>
      </c>
      <c r="M585" s="17">
        <f t="shared" si="33"/>
        <v>354.11196933244668</v>
      </c>
      <c r="N585" s="17">
        <f t="shared" si="33"/>
        <v>356.15165427580155</v>
      </c>
      <c r="O585" s="2">
        <v>82.945539756871057</v>
      </c>
    </row>
    <row r="586" spans="1:15" x14ac:dyDescent="0.2">
      <c r="A586" s="4" t="s">
        <v>629</v>
      </c>
      <c r="B586" s="24">
        <f t="shared" ref="B586:B649" si="34">H586/I586</f>
        <v>0.1622480044026475</v>
      </c>
      <c r="C586" s="10">
        <v>5</v>
      </c>
      <c r="D586" s="15">
        <v>930</v>
      </c>
      <c r="E586" s="22"/>
      <c r="F586" s="11"/>
      <c r="G586" s="11">
        <f>VLOOKUP(D586,'[4]SLUOS Capital Charge'!$D$12:$S$177,16,FALSE)</f>
        <v>261.68611199417285</v>
      </c>
      <c r="H586" s="11">
        <f>VLOOKUP(A586,'[1]Public Lighting Charges'!$A$8:$L$689,12,FALSE)</f>
        <v>50.680929050688668</v>
      </c>
      <c r="I586" s="23">
        <f t="shared" ref="I586:I649" si="35">SUM(E586:H586)</f>
        <v>312.36704104486154</v>
      </c>
      <c r="J586" s="17">
        <f t="shared" si="33"/>
        <v>391.84883463872654</v>
      </c>
      <c r="K586" s="17">
        <f t="shared" si="33"/>
        <v>393.2124685832693</v>
      </c>
      <c r="L586" s="17">
        <f t="shared" si="33"/>
        <v>395.41445840733564</v>
      </c>
      <c r="M586" s="17">
        <f t="shared" si="33"/>
        <v>397.97674409781524</v>
      </c>
      <c r="N586" s="17">
        <f t="shared" si="33"/>
        <v>400.26909014381863</v>
      </c>
      <c r="O586" s="2">
        <v>81.143887423537734</v>
      </c>
    </row>
    <row r="587" spans="1:15" x14ac:dyDescent="0.2">
      <c r="A587" s="4" t="s">
        <v>468</v>
      </c>
      <c r="B587" s="24">
        <f t="shared" si="34"/>
        <v>0.25808277095429627</v>
      </c>
      <c r="C587" s="10">
        <v>5</v>
      </c>
      <c r="D587" s="15">
        <v>960</v>
      </c>
      <c r="E587" s="22"/>
      <c r="F587" s="11"/>
      <c r="G587" s="11">
        <f>VLOOKUP(D587,'[4]SLUOS Capital Charge'!$D$12:$S$177,16,FALSE)</f>
        <v>135.3352666816856</v>
      </c>
      <c r="H587" s="11">
        <f>VLOOKUP(A587,'[1]Public Lighting Charges'!$A$8:$L$689,12,FALSE)</f>
        <v>47.077624384022002</v>
      </c>
      <c r="I587" s="23">
        <f t="shared" si="35"/>
        <v>182.41289106570758</v>
      </c>
      <c r="J587" s="17">
        <f t="shared" si="33"/>
        <v>228.82785119737687</v>
      </c>
      <c r="K587" s="17">
        <f t="shared" si="33"/>
        <v>229.62417211954374</v>
      </c>
      <c r="L587" s="17">
        <f t="shared" si="33"/>
        <v>230.9100674834132</v>
      </c>
      <c r="M587" s="17">
        <f t="shared" si="33"/>
        <v>232.40636472070577</v>
      </c>
      <c r="N587" s="17">
        <f t="shared" si="33"/>
        <v>233.74502538149699</v>
      </c>
      <c r="O587" s="2">
        <v>77.540582756871061</v>
      </c>
    </row>
    <row r="588" spans="1:15" x14ac:dyDescent="0.2">
      <c r="A588" s="4" t="s">
        <v>484</v>
      </c>
      <c r="B588" s="24">
        <f t="shared" si="34"/>
        <v>0.35655495074419952</v>
      </c>
      <c r="C588" s="10">
        <v>5</v>
      </c>
      <c r="D588" s="15">
        <v>60</v>
      </c>
      <c r="E588" s="22"/>
      <c r="F588" s="11"/>
      <c r="G588" s="11">
        <f>VLOOKUP(D588,'[4]SLUOS Capital Charge'!$D$12:$S$177,16,FALSE)</f>
        <v>99.104693305192541</v>
      </c>
      <c r="H588" s="11">
        <f>VLOOKUP(A588,'[1]Public Lighting Charges'!$A$8:$L$689,12,FALSE)</f>
        <v>54.917306584022</v>
      </c>
      <c r="I588" s="23">
        <f t="shared" si="35"/>
        <v>154.02199988921456</v>
      </c>
      <c r="J588" s="17">
        <f t="shared" si="33"/>
        <v>193.2128977610252</v>
      </c>
      <c r="K588" s="17">
        <f t="shared" si="33"/>
        <v>193.8852786452336</v>
      </c>
      <c r="L588" s="17">
        <f t="shared" si="33"/>
        <v>194.97103620564693</v>
      </c>
      <c r="M588" s="17">
        <f t="shared" si="33"/>
        <v>196.23444852025952</v>
      </c>
      <c r="N588" s="17">
        <f t="shared" si="33"/>
        <v>197.36475894373621</v>
      </c>
      <c r="O588" s="2">
        <v>76.886972271790043</v>
      </c>
    </row>
    <row r="589" spans="1:15" x14ac:dyDescent="0.2">
      <c r="A589" s="4" t="s">
        <v>488</v>
      </c>
      <c r="B589" s="24">
        <f t="shared" si="34"/>
        <v>0.25780214580738514</v>
      </c>
      <c r="C589" s="10">
        <v>5</v>
      </c>
      <c r="D589" s="15">
        <v>230</v>
      </c>
      <c r="E589" s="22"/>
      <c r="F589" s="11"/>
      <c r="G589" s="11">
        <f>VLOOKUP(D589,'[4]SLUOS Capital Charge'!$D$12:$S$177,16,FALSE)</f>
        <v>189.22496524118671</v>
      </c>
      <c r="H589" s="11">
        <f>VLOOKUP(A589,'[1]Public Lighting Charges'!$A$8:$L$689,12,FALSE)</f>
        <v>65.727220584022007</v>
      </c>
      <c r="I589" s="23">
        <f t="shared" si="35"/>
        <v>254.95218582520872</v>
      </c>
      <c r="J589" s="17">
        <f t="shared" si="33"/>
        <v>319.82476950843306</v>
      </c>
      <c r="K589" s="17">
        <f t="shared" si="33"/>
        <v>320.93775970632242</v>
      </c>
      <c r="L589" s="17">
        <f t="shared" si="33"/>
        <v>322.73501116067786</v>
      </c>
      <c r="M589" s="17">
        <f t="shared" si="33"/>
        <v>324.82633403299906</v>
      </c>
      <c r="N589" s="17">
        <f t="shared" si="33"/>
        <v>326.6973337170291</v>
      </c>
      <c r="O589" s="2">
        <v>87.696886271790049</v>
      </c>
    </row>
    <row r="590" spans="1:15" x14ac:dyDescent="0.2">
      <c r="A590" s="4" t="s">
        <v>492</v>
      </c>
      <c r="B590" s="24">
        <f t="shared" si="34"/>
        <v>0.23709970702915778</v>
      </c>
      <c r="C590" s="10">
        <v>5</v>
      </c>
      <c r="D590" s="15">
        <v>320</v>
      </c>
      <c r="E590" s="22"/>
      <c r="F590" s="11"/>
      <c r="G590" s="11">
        <f>VLOOKUP(D590,'[4]SLUOS Capital Charge'!$D$12:$S$177,16,FALSE)</f>
        <v>208.47761309957758</v>
      </c>
      <c r="H590" s="11">
        <f>VLOOKUP(A590,'[1]Public Lighting Charges'!$A$8:$L$689,12,FALSE)</f>
        <v>64.792190334021996</v>
      </c>
      <c r="I590" s="23">
        <f t="shared" si="35"/>
        <v>273.26980343359958</v>
      </c>
      <c r="J590" s="17">
        <f t="shared" si="33"/>
        <v>342.80330491727898</v>
      </c>
      <c r="K590" s="17">
        <f t="shared" si="33"/>
        <v>343.9962604183911</v>
      </c>
      <c r="L590" s="17">
        <f t="shared" si="33"/>
        <v>345.9226394767341</v>
      </c>
      <c r="M590" s="17">
        <f t="shared" si="33"/>
        <v>348.1642181805434</v>
      </c>
      <c r="N590" s="17">
        <f t="shared" si="33"/>
        <v>350.16964407726329</v>
      </c>
      <c r="O590" s="2">
        <v>86.761856021790038</v>
      </c>
    </row>
    <row r="591" spans="1:15" x14ac:dyDescent="0.2">
      <c r="A591" s="4" t="s">
        <v>630</v>
      </c>
      <c r="B591" s="24">
        <f t="shared" si="34"/>
        <v>0.19652669971734421</v>
      </c>
      <c r="C591" s="10">
        <v>5</v>
      </c>
      <c r="D591" s="15">
        <v>390</v>
      </c>
      <c r="E591" s="22"/>
      <c r="F591" s="11"/>
      <c r="G591" s="11">
        <f>VLOOKUP(D591,'[4]SLUOS Capital Charge'!$D$12:$S$177,16,FALSE)</f>
        <v>244.70818647607067</v>
      </c>
      <c r="H591" s="11">
        <f>VLOOKUP(A591,'[1]Public Lighting Charges'!$A$8:$L$689,12,FALSE)</f>
        <v>59.854748459021998</v>
      </c>
      <c r="I591" s="23">
        <f t="shared" si="35"/>
        <v>304.56293493509264</v>
      </c>
      <c r="J591" s="17">
        <f t="shared" si="33"/>
        <v>382.05897372932696</v>
      </c>
      <c r="K591" s="17">
        <f t="shared" si="33"/>
        <v>383.38853895790504</v>
      </c>
      <c r="L591" s="17">
        <f t="shared" si="33"/>
        <v>385.53551477606936</v>
      </c>
      <c r="M591" s="17">
        <f t="shared" si="33"/>
        <v>388.03378491181832</v>
      </c>
      <c r="N591" s="17">
        <f t="shared" si="33"/>
        <v>390.26885951291035</v>
      </c>
      <c r="O591" s="2">
        <v>81.824414146790048</v>
      </c>
    </row>
    <row r="592" spans="1:15" x14ac:dyDescent="0.2">
      <c r="A592" s="4" t="s">
        <v>495</v>
      </c>
      <c r="B592" s="24">
        <f t="shared" si="34"/>
        <v>0.12156319830424789</v>
      </c>
      <c r="C592" s="10">
        <v>5</v>
      </c>
      <c r="D592" s="15">
        <v>590</v>
      </c>
      <c r="E592" s="22"/>
      <c r="F592" s="11"/>
      <c r="G592" s="11">
        <f>VLOOKUP(D592,'[4]SLUOS Capital Charge'!$D$12:$S$177,16,FALSE)</f>
        <v>414.68141000917279</v>
      </c>
      <c r="H592" s="11">
        <f>VLOOKUP(A592,'[1]Public Lighting Charges'!$A$8:$L$689,12,FALSE)</f>
        <v>57.386027521522003</v>
      </c>
      <c r="I592" s="23">
        <f t="shared" si="35"/>
        <v>472.0674375306948</v>
      </c>
      <c r="J592" s="17">
        <f t="shared" si="33"/>
        <v>592.18499701038002</v>
      </c>
      <c r="K592" s="17">
        <f t="shared" si="33"/>
        <v>594.24580079997622</v>
      </c>
      <c r="L592" s="17">
        <f t="shared" si="33"/>
        <v>597.57357728445606</v>
      </c>
      <c r="M592" s="17">
        <f t="shared" si="33"/>
        <v>601.44585406525948</v>
      </c>
      <c r="N592" s="17">
        <f t="shared" si="33"/>
        <v>604.91018218467525</v>
      </c>
      <c r="O592" s="2">
        <v>79.355693209290038</v>
      </c>
    </row>
    <row r="593" spans="1:15" x14ac:dyDescent="0.2">
      <c r="A593" s="4" t="s">
        <v>496</v>
      </c>
      <c r="B593" s="24">
        <f t="shared" si="34"/>
        <v>0.28865473744380971</v>
      </c>
      <c r="C593" s="10">
        <v>5</v>
      </c>
      <c r="D593" s="15">
        <v>960</v>
      </c>
      <c r="E593" s="22"/>
      <c r="F593" s="11"/>
      <c r="G593" s="11">
        <f>VLOOKUP(D593,'[4]SLUOS Capital Charge'!$D$12:$S$177,16,FALSE)</f>
        <v>135.3352666816856</v>
      </c>
      <c r="H593" s="11">
        <f>VLOOKUP(A593,'[1]Public Lighting Charges'!$A$8:$L$689,12,FALSE)</f>
        <v>54.917306584022</v>
      </c>
      <c r="I593" s="23">
        <f t="shared" si="35"/>
        <v>190.25257326570761</v>
      </c>
      <c r="J593" s="17">
        <f t="shared" si="33"/>
        <v>238.66234053316691</v>
      </c>
      <c r="K593" s="17">
        <f t="shared" si="33"/>
        <v>239.49288547822235</v>
      </c>
      <c r="L593" s="17">
        <f t="shared" si="33"/>
        <v>240.83404563690041</v>
      </c>
      <c r="M593" s="17">
        <f t="shared" si="33"/>
        <v>242.39465025262754</v>
      </c>
      <c r="N593" s="17">
        <f t="shared" si="33"/>
        <v>243.79084343808265</v>
      </c>
      <c r="O593" s="2">
        <v>76.886972271790043</v>
      </c>
    </row>
    <row r="594" spans="1:15" x14ac:dyDescent="0.2">
      <c r="A594" s="4" t="s">
        <v>631</v>
      </c>
      <c r="B594" s="24">
        <f t="shared" si="34"/>
        <v>0.30395902436260835</v>
      </c>
      <c r="C594" s="10">
        <v>5</v>
      </c>
      <c r="D594" s="15">
        <v>70</v>
      </c>
      <c r="E594" s="22"/>
      <c r="F594" s="11"/>
      <c r="G594" s="11">
        <f>VLOOKUP(D594,'[4]SLUOS Capital Charge'!$D$12:$S$177,16,FALSE)</f>
        <v>107.8038583511663</v>
      </c>
      <c r="H594" s="11">
        <f>VLOOKUP(A594,'[1]Public Lighting Charges'!$A$8:$L$689,12,FALSE)</f>
        <v>47.077624384022002</v>
      </c>
      <c r="I594" s="23">
        <f t="shared" si="35"/>
        <v>154.88148273518829</v>
      </c>
      <c r="J594" s="17">
        <f t="shared" si="33"/>
        <v>194.29107601715694</v>
      </c>
      <c r="K594" s="17">
        <f t="shared" si="33"/>
        <v>194.96720896169666</v>
      </c>
      <c r="L594" s="17">
        <f t="shared" si="33"/>
        <v>196.05902533188217</v>
      </c>
      <c r="M594" s="17">
        <f t="shared" si="33"/>
        <v>197.32948781603278</v>
      </c>
      <c r="N594" s="17">
        <f t="shared" si="33"/>
        <v>198.46610566585312</v>
      </c>
      <c r="O594" s="2">
        <v>77.505486271894981</v>
      </c>
    </row>
    <row r="595" spans="1:15" x14ac:dyDescent="0.2">
      <c r="A595" s="4" t="s">
        <v>632</v>
      </c>
      <c r="B595" s="24">
        <f t="shared" si="34"/>
        <v>0.20775783903635325</v>
      </c>
      <c r="C595" s="10">
        <v>5</v>
      </c>
      <c r="D595" s="15">
        <v>330</v>
      </c>
      <c r="E595" s="22"/>
      <c r="F595" s="11"/>
      <c r="G595" s="11">
        <f>VLOOKUP(D595,'[4]SLUOS Capital Charge'!$D$12:$S$177,16,FALSE)</f>
        <v>217.17677814555137</v>
      </c>
      <c r="H595" s="11">
        <f>VLOOKUP(A595,'[1]Public Lighting Charges'!$A$8:$L$689,12,FALSE)</f>
        <v>56.952508134022004</v>
      </c>
      <c r="I595" s="23">
        <f t="shared" si="35"/>
        <v>274.12928627957336</v>
      </c>
      <c r="J595" s="17">
        <f t="shared" si="33"/>
        <v>343.8814831734108</v>
      </c>
      <c r="K595" s="17">
        <f t="shared" si="33"/>
        <v>345.07819073485427</v>
      </c>
      <c r="L595" s="17">
        <f t="shared" si="33"/>
        <v>347.01062860296946</v>
      </c>
      <c r="M595" s="17">
        <f t="shared" si="33"/>
        <v>349.25925747631675</v>
      </c>
      <c r="N595" s="17">
        <f t="shared" si="33"/>
        <v>351.27099079938034</v>
      </c>
      <c r="O595" s="2">
        <v>87.380370021894976</v>
      </c>
    </row>
    <row r="596" spans="1:15" x14ac:dyDescent="0.2">
      <c r="A596" s="4" t="s">
        <v>633</v>
      </c>
      <c r="B596" s="24">
        <f t="shared" si="34"/>
        <v>0.16558896014369773</v>
      </c>
      <c r="C596" s="10">
        <v>5</v>
      </c>
      <c r="D596" s="15">
        <v>400</v>
      </c>
      <c r="E596" s="22"/>
      <c r="F596" s="11"/>
      <c r="G596" s="11">
        <f>VLOOKUP(D596,'[4]SLUOS Capital Charge'!$D$12:$S$177,16,FALSE)</f>
        <v>262.10651656801821</v>
      </c>
      <c r="H596" s="11">
        <f>VLOOKUP(A596,'[1]Public Lighting Charges'!$A$8:$L$689,12,FALSE)</f>
        <v>52.015066259021999</v>
      </c>
      <c r="I596" s="23">
        <f t="shared" si="35"/>
        <v>314.12158282704019</v>
      </c>
      <c r="J596" s="17">
        <f t="shared" ref="J596:N627" si="36">IF($C596=1,($H596*(1+J$6)*J$5)+$E596,$I596*(1+J$6)*J$5)</f>
        <v>394.04981957738056</v>
      </c>
      <c r="K596" s="17">
        <f t="shared" si="36"/>
        <v>395.42111294950985</v>
      </c>
      <c r="L596" s="17">
        <f t="shared" si="36"/>
        <v>397.63547118202712</v>
      </c>
      <c r="M596" s="17">
        <f t="shared" si="36"/>
        <v>400.2121490352867</v>
      </c>
      <c r="N596" s="17">
        <f t="shared" si="36"/>
        <v>402.51737101372993</v>
      </c>
      <c r="O596" s="2">
        <v>82.442928146894985</v>
      </c>
    </row>
    <row r="597" spans="1:15" x14ac:dyDescent="0.2">
      <c r="A597" s="4" t="s">
        <v>634</v>
      </c>
      <c r="B597" s="24">
        <f t="shared" si="34"/>
        <v>0.235610513319854</v>
      </c>
      <c r="C597" s="10">
        <v>5</v>
      </c>
      <c r="D597" s="15">
        <v>1030</v>
      </c>
      <c r="E597" s="22"/>
      <c r="F597" s="11"/>
      <c r="G597" s="11">
        <f>VLOOKUP(D597,'[4]SLUOS Capital Charge'!$D$12:$S$177,16,FALSE)</f>
        <v>152.73359677363314</v>
      </c>
      <c r="H597" s="11">
        <f>VLOOKUP(A597,'[1]Public Lighting Charges'!$A$8:$L$689,12,FALSE)</f>
        <v>47.077624384022002</v>
      </c>
      <c r="I597" s="23">
        <f t="shared" si="35"/>
        <v>199.81122115765515</v>
      </c>
      <c r="J597" s="17">
        <f t="shared" si="36"/>
        <v>250.65318638122051</v>
      </c>
      <c r="K597" s="17">
        <f t="shared" si="36"/>
        <v>251.52545946982715</v>
      </c>
      <c r="L597" s="17">
        <f t="shared" si="36"/>
        <v>252.93400204285822</v>
      </c>
      <c r="M597" s="17">
        <f t="shared" si="36"/>
        <v>254.57301437609598</v>
      </c>
      <c r="N597" s="17">
        <f t="shared" si="36"/>
        <v>256.03935493890225</v>
      </c>
      <c r="O597" s="2">
        <v>77.505486271894981</v>
      </c>
    </row>
    <row r="598" spans="1:15" x14ac:dyDescent="0.2">
      <c r="A598" s="4" t="s">
        <v>635</v>
      </c>
      <c r="B598" s="24">
        <f t="shared" si="34"/>
        <v>0.3145281332697073</v>
      </c>
      <c r="C598" s="10">
        <v>5</v>
      </c>
      <c r="D598" s="15">
        <v>70</v>
      </c>
      <c r="E598" s="22"/>
      <c r="F598" s="11"/>
      <c r="G598" s="11">
        <f>VLOOKUP(D598,'[4]SLUOS Capital Charge'!$D$12:$S$177,16,FALSE)</f>
        <v>107.8038583511663</v>
      </c>
      <c r="H598" s="11">
        <f>VLOOKUP(A598,'[1]Public Lighting Charges'!$A$8:$L$689,12,FALSE)</f>
        <v>49.465700887481553</v>
      </c>
      <c r="I598" s="23">
        <f t="shared" si="35"/>
        <v>157.26955923864784</v>
      </c>
      <c r="J598" s="17">
        <f t="shared" si="36"/>
        <v>197.28679858692178</v>
      </c>
      <c r="K598" s="17">
        <f t="shared" si="36"/>
        <v>197.97335664600428</v>
      </c>
      <c r="L598" s="17">
        <f t="shared" si="36"/>
        <v>199.08200744322193</v>
      </c>
      <c r="M598" s="17">
        <f t="shared" si="36"/>
        <v>200.37205885145403</v>
      </c>
      <c r="N598" s="17">
        <f t="shared" si="36"/>
        <v>201.52620191043837</v>
      </c>
      <c r="O598" s="2">
        <v>81.000524735731858</v>
      </c>
    </row>
    <row r="599" spans="1:15" x14ac:dyDescent="0.2">
      <c r="A599" s="4" t="s">
        <v>636</v>
      </c>
      <c r="B599" s="24">
        <f t="shared" si="34"/>
        <v>0.23344567922292922</v>
      </c>
      <c r="C599" s="10">
        <v>5</v>
      </c>
      <c r="D599" s="15">
        <v>240</v>
      </c>
      <c r="E599" s="22"/>
      <c r="F599" s="11"/>
      <c r="G599" s="11">
        <f>VLOOKUP(D599,'[4]SLUOS Capital Charge'!$D$12:$S$177,16,FALSE)</f>
        <v>197.92413028716047</v>
      </c>
      <c r="H599" s="11">
        <f>VLOOKUP(A599,'[1]Public Lighting Charges'!$A$8:$L$689,12,FALSE)</f>
        <v>60.275614887481552</v>
      </c>
      <c r="I599" s="23">
        <f t="shared" si="35"/>
        <v>258.19974517464203</v>
      </c>
      <c r="J599" s="17">
        <f t="shared" si="36"/>
        <v>323.89867033432967</v>
      </c>
      <c r="K599" s="17">
        <f t="shared" si="36"/>
        <v>325.02583770709316</v>
      </c>
      <c r="L599" s="17">
        <f t="shared" si="36"/>
        <v>326.84598239825289</v>
      </c>
      <c r="M599" s="17">
        <f t="shared" si="36"/>
        <v>328.96394436419365</v>
      </c>
      <c r="N599" s="17">
        <f t="shared" si="36"/>
        <v>330.85877668373132</v>
      </c>
      <c r="O599" s="2">
        <v>91.810438735731864</v>
      </c>
    </row>
    <row r="600" spans="1:15" x14ac:dyDescent="0.2">
      <c r="A600" s="4" t="s">
        <v>637</v>
      </c>
      <c r="B600" s="24">
        <f t="shared" si="34"/>
        <v>0.21459985022366446</v>
      </c>
      <c r="C600" s="10">
        <v>5</v>
      </c>
      <c r="D600" s="15">
        <v>330</v>
      </c>
      <c r="E600" s="22"/>
      <c r="F600" s="11"/>
      <c r="G600" s="11">
        <f>VLOOKUP(D600,'[4]SLUOS Capital Charge'!$D$12:$S$177,16,FALSE)</f>
        <v>217.17677814555137</v>
      </c>
      <c r="H600" s="11">
        <f>VLOOKUP(A600,'[1]Public Lighting Charges'!$A$8:$L$689,12,FALSE)</f>
        <v>59.340584637481555</v>
      </c>
      <c r="I600" s="23">
        <f t="shared" si="35"/>
        <v>276.51736278303292</v>
      </c>
      <c r="J600" s="17">
        <f t="shared" si="36"/>
        <v>346.87720574317564</v>
      </c>
      <c r="K600" s="17">
        <f t="shared" si="36"/>
        <v>348.0843384191619</v>
      </c>
      <c r="L600" s="17">
        <f t="shared" si="36"/>
        <v>350.03361071430925</v>
      </c>
      <c r="M600" s="17">
        <f t="shared" si="36"/>
        <v>352.30182851173799</v>
      </c>
      <c r="N600" s="17">
        <f t="shared" si="36"/>
        <v>354.33108704396557</v>
      </c>
      <c r="O600" s="2">
        <v>90.875408485731853</v>
      </c>
    </row>
    <row r="601" spans="1:15" x14ac:dyDescent="0.2">
      <c r="A601" s="4" t="s">
        <v>638</v>
      </c>
      <c r="B601" s="24">
        <f t="shared" si="34"/>
        <v>0.1843000928228343</v>
      </c>
      <c r="C601" s="10">
        <v>5</v>
      </c>
      <c r="D601" s="15">
        <v>770</v>
      </c>
      <c r="E601" s="22"/>
      <c r="F601" s="11"/>
      <c r="G601" s="11">
        <f>VLOOKUP(D601,'[4]SLUOS Capital Charge'!$D$12:$S$177,16,FALSE)</f>
        <v>242.85386870962728</v>
      </c>
      <c r="H601" s="11">
        <f>VLOOKUP(A601,'[1]Public Lighting Charges'!$A$8:$L$689,12,FALSE)</f>
        <v>54.870657887481556</v>
      </c>
      <c r="I601" s="23">
        <f t="shared" si="35"/>
        <v>297.72452659710882</v>
      </c>
      <c r="J601" s="17">
        <f t="shared" si="36"/>
        <v>373.48053238974313</v>
      </c>
      <c r="K601" s="17">
        <f t="shared" si="36"/>
        <v>374.78024464245942</v>
      </c>
      <c r="L601" s="17">
        <f t="shared" si="36"/>
        <v>376.87901401245728</v>
      </c>
      <c r="M601" s="17">
        <f t="shared" si="36"/>
        <v>379.32119002325805</v>
      </c>
      <c r="N601" s="17">
        <f t="shared" si="36"/>
        <v>381.50608007779192</v>
      </c>
      <c r="O601" s="2">
        <v>86.405481735731854</v>
      </c>
    </row>
    <row r="602" spans="1:15" x14ac:dyDescent="0.2">
      <c r="A602" s="4" t="s">
        <v>502</v>
      </c>
      <c r="B602" s="24">
        <f t="shared" si="34"/>
        <v>0.31523262987218409</v>
      </c>
      <c r="C602" s="10">
        <v>5</v>
      </c>
      <c r="D602" s="15">
        <v>70</v>
      </c>
      <c r="E602" s="22"/>
      <c r="F602" s="11"/>
      <c r="G602" s="11">
        <f>VLOOKUP(D602,'[4]SLUOS Capital Charge'!$D$12:$S$177,16,FALSE)</f>
        <v>107.8038583511663</v>
      </c>
      <c r="H602" s="11">
        <f>VLOOKUP(A602,'[1]Public Lighting Charges'!$A$8:$L$689,12,FALSE)</f>
        <v>49.627501631778074</v>
      </c>
      <c r="I602" s="23">
        <f t="shared" si="35"/>
        <v>157.43135998294437</v>
      </c>
      <c r="J602" s="17">
        <f t="shared" si="36"/>
        <v>197.48976953060458</v>
      </c>
      <c r="K602" s="17">
        <f t="shared" si="36"/>
        <v>198.17703392857109</v>
      </c>
      <c r="L602" s="17">
        <f t="shared" si="36"/>
        <v>199.28682531857109</v>
      </c>
      <c r="M602" s="17">
        <f t="shared" si="36"/>
        <v>200.57820394663545</v>
      </c>
      <c r="N602" s="17">
        <f t="shared" si="36"/>
        <v>201.73353440136808</v>
      </c>
      <c r="O602" s="2">
        <v>81.212770437278934</v>
      </c>
    </row>
    <row r="603" spans="1:15" x14ac:dyDescent="0.2">
      <c r="A603" s="4" t="s">
        <v>506</v>
      </c>
      <c r="B603" s="24">
        <f t="shared" si="34"/>
        <v>0.23392573928451579</v>
      </c>
      <c r="C603" s="10">
        <v>5</v>
      </c>
      <c r="D603" s="15">
        <v>240</v>
      </c>
      <c r="E603" s="22"/>
      <c r="F603" s="11"/>
      <c r="G603" s="11">
        <f>VLOOKUP(D603,'[4]SLUOS Capital Charge'!$D$12:$S$177,16,FALSE)</f>
        <v>197.92413028716047</v>
      </c>
      <c r="H603" s="11">
        <f>VLOOKUP(A603,'[1]Public Lighting Charges'!$A$8:$L$689,12,FALSE)</f>
        <v>60.437415631778073</v>
      </c>
      <c r="I603" s="23">
        <f t="shared" si="35"/>
        <v>258.36154591893853</v>
      </c>
      <c r="J603" s="17">
        <f t="shared" si="36"/>
        <v>324.10164127801249</v>
      </c>
      <c r="K603" s="17">
        <f t="shared" si="36"/>
        <v>325.22951498965995</v>
      </c>
      <c r="L603" s="17">
        <f t="shared" si="36"/>
        <v>327.05080027360208</v>
      </c>
      <c r="M603" s="17">
        <f t="shared" si="36"/>
        <v>329.17008945937505</v>
      </c>
      <c r="N603" s="17">
        <f t="shared" si="36"/>
        <v>331.06610917466105</v>
      </c>
      <c r="O603" s="2">
        <v>92.02268443727894</v>
      </c>
    </row>
    <row r="604" spans="1:15" x14ac:dyDescent="0.2">
      <c r="A604" s="4" t="s">
        <v>511</v>
      </c>
      <c r="B604" s="24">
        <f t="shared" si="34"/>
        <v>0.21505914873817605</v>
      </c>
      <c r="C604" s="10">
        <v>5</v>
      </c>
      <c r="D604" s="15">
        <v>330</v>
      </c>
      <c r="E604" s="22"/>
      <c r="F604" s="11"/>
      <c r="G604" s="11">
        <f>VLOOKUP(D604,'[4]SLUOS Capital Charge'!$D$12:$S$177,16,FALSE)</f>
        <v>217.17677814555137</v>
      </c>
      <c r="H604" s="11">
        <f>VLOOKUP(A604,'[1]Public Lighting Charges'!$A$8:$L$689,12,FALSE)</f>
        <v>59.502385381778076</v>
      </c>
      <c r="I604" s="23">
        <f t="shared" si="35"/>
        <v>276.67916352732942</v>
      </c>
      <c r="J604" s="17">
        <f t="shared" si="36"/>
        <v>347.08017668685841</v>
      </c>
      <c r="K604" s="17">
        <f t="shared" si="36"/>
        <v>348.28801570172868</v>
      </c>
      <c r="L604" s="17">
        <f t="shared" si="36"/>
        <v>350.23842858965838</v>
      </c>
      <c r="M604" s="17">
        <f t="shared" si="36"/>
        <v>352.50797360691939</v>
      </c>
      <c r="N604" s="17">
        <f t="shared" si="36"/>
        <v>354.53841953489524</v>
      </c>
      <c r="O604" s="2">
        <v>91.087654187278929</v>
      </c>
    </row>
    <row r="605" spans="1:15" x14ac:dyDescent="0.2">
      <c r="A605" s="4" t="s">
        <v>514</v>
      </c>
      <c r="B605" s="24">
        <f t="shared" si="34"/>
        <v>0.17230773968039334</v>
      </c>
      <c r="C605" s="10">
        <v>5</v>
      </c>
      <c r="D605" s="15">
        <v>400</v>
      </c>
      <c r="E605" s="22"/>
      <c r="F605" s="11"/>
      <c r="G605" s="11">
        <f>VLOOKUP(D605,'[4]SLUOS Capital Charge'!$D$12:$S$177,16,FALSE)</f>
        <v>262.10651656801821</v>
      </c>
      <c r="H605" s="11">
        <f>VLOOKUP(A605,'[1]Public Lighting Charges'!$A$8:$L$689,12,FALSE)</f>
        <v>54.564943506778071</v>
      </c>
      <c r="I605" s="23">
        <f t="shared" si="35"/>
        <v>316.6714600747963</v>
      </c>
      <c r="J605" s="17">
        <f t="shared" si="36"/>
        <v>397.24851309082823</v>
      </c>
      <c r="K605" s="17">
        <f t="shared" si="36"/>
        <v>398.63093791638437</v>
      </c>
      <c r="L605" s="17">
        <f t="shared" si="36"/>
        <v>400.86327116871615</v>
      </c>
      <c r="M605" s="17">
        <f t="shared" si="36"/>
        <v>403.46086516588946</v>
      </c>
      <c r="N605" s="17">
        <f t="shared" si="36"/>
        <v>405.78479974924494</v>
      </c>
      <c r="O605" s="2">
        <v>86.150212312278938</v>
      </c>
    </row>
    <row r="606" spans="1:15" x14ac:dyDescent="0.2">
      <c r="A606" s="4" t="s">
        <v>639</v>
      </c>
      <c r="B606" s="24">
        <f t="shared" si="34"/>
        <v>0.10386541599324373</v>
      </c>
      <c r="C606" s="10">
        <v>5</v>
      </c>
      <c r="D606" s="15">
        <v>600</v>
      </c>
      <c r="E606" s="22"/>
      <c r="F606" s="11"/>
      <c r="G606" s="11">
        <f>VLOOKUP(D606,'[4]SLUOS Capital Charge'!$D$12:$S$177,16,FALSE)</f>
        <v>449.47807019306782</v>
      </c>
      <c r="H606" s="11">
        <f>VLOOKUP(A606,'[1]Public Lighting Charges'!$A$8:$L$689,12,FALSE)</f>
        <v>52.096222569278076</v>
      </c>
      <c r="I606" s="23">
        <f t="shared" si="35"/>
        <v>501.57429276234592</v>
      </c>
      <c r="J606" s="17">
        <f t="shared" si="36"/>
        <v>629.19987155572483</v>
      </c>
      <c r="K606" s="17">
        <f t="shared" si="36"/>
        <v>631.38948710873876</v>
      </c>
      <c r="L606" s="17">
        <f t="shared" si="36"/>
        <v>634.92526823654771</v>
      </c>
      <c r="M606" s="17">
        <f t="shared" si="36"/>
        <v>639.0395839747207</v>
      </c>
      <c r="N606" s="17">
        <f t="shared" si="36"/>
        <v>642.72045197841499</v>
      </c>
      <c r="O606" s="2">
        <v>83.681491374778929</v>
      </c>
    </row>
    <row r="607" spans="1:15" x14ac:dyDescent="0.2">
      <c r="A607" s="4" t="s">
        <v>640</v>
      </c>
      <c r="B607" s="24">
        <f t="shared" si="34"/>
        <v>0.18474315059350063</v>
      </c>
      <c r="C607" s="10">
        <v>5</v>
      </c>
      <c r="D607" s="15">
        <v>770</v>
      </c>
      <c r="E607" s="22"/>
      <c r="F607" s="11"/>
      <c r="G607" s="11">
        <f>VLOOKUP(D607,'[4]SLUOS Capital Charge'!$D$12:$S$177,16,FALSE)</f>
        <v>242.85386870962728</v>
      </c>
      <c r="H607" s="11">
        <f>VLOOKUP(A607,'[1]Public Lighting Charges'!$A$8:$L$689,12,FALSE)</f>
        <v>55.032458631778077</v>
      </c>
      <c r="I607" s="23">
        <f t="shared" si="35"/>
        <v>297.88632734140538</v>
      </c>
      <c r="J607" s="17">
        <f t="shared" si="36"/>
        <v>373.68350333342596</v>
      </c>
      <c r="K607" s="17">
        <f t="shared" si="36"/>
        <v>374.98392192502632</v>
      </c>
      <c r="L607" s="17">
        <f t="shared" si="36"/>
        <v>377.08383188780647</v>
      </c>
      <c r="M607" s="17">
        <f t="shared" si="36"/>
        <v>379.52733511843951</v>
      </c>
      <c r="N607" s="17">
        <f t="shared" si="36"/>
        <v>381.71341256872171</v>
      </c>
      <c r="O607" s="2">
        <v>86.61772743727893</v>
      </c>
    </row>
    <row r="608" spans="1:15" x14ac:dyDescent="0.2">
      <c r="A608" s="4" t="s">
        <v>530</v>
      </c>
      <c r="B608" s="24">
        <f t="shared" si="34"/>
        <v>0.24524230211655648</v>
      </c>
      <c r="C608" s="10">
        <v>5</v>
      </c>
      <c r="D608" s="15">
        <v>1030</v>
      </c>
      <c r="E608" s="22"/>
      <c r="F608" s="11"/>
      <c r="G608" s="11">
        <f>VLOOKUP(D608,'[4]SLUOS Capital Charge'!$D$12:$S$177,16,FALSE)</f>
        <v>152.73359677363314</v>
      </c>
      <c r="H608" s="11">
        <f>VLOOKUP(A608,'[1]Public Lighting Charges'!$A$8:$L$689,12,FALSE)</f>
        <v>49.627501631778074</v>
      </c>
      <c r="I608" s="23">
        <f t="shared" si="35"/>
        <v>202.36109840541121</v>
      </c>
      <c r="J608" s="17">
        <f t="shared" si="36"/>
        <v>253.85187989466809</v>
      </c>
      <c r="K608" s="17">
        <f t="shared" si="36"/>
        <v>254.73528443670156</v>
      </c>
      <c r="L608" s="17">
        <f t="shared" si="36"/>
        <v>256.16180202954712</v>
      </c>
      <c r="M608" s="17">
        <f t="shared" si="36"/>
        <v>257.8217305066986</v>
      </c>
      <c r="N608" s="17">
        <f t="shared" si="36"/>
        <v>259.30678367441715</v>
      </c>
      <c r="O608" s="2">
        <v>81.212770437278934</v>
      </c>
    </row>
    <row r="609" spans="1:15" x14ac:dyDescent="0.2">
      <c r="A609" s="4" t="s">
        <v>539</v>
      </c>
      <c r="B609" s="24">
        <f t="shared" si="34"/>
        <v>0.36014666458271077</v>
      </c>
      <c r="C609" s="10">
        <v>5</v>
      </c>
      <c r="D609" s="15">
        <v>70</v>
      </c>
      <c r="E609" s="22"/>
      <c r="F609" s="11"/>
      <c r="G609" s="11">
        <f>VLOOKUP(D609,'[4]SLUOS Capital Charge'!$D$12:$S$177,16,FALSE)</f>
        <v>107.8038583511663</v>
      </c>
      <c r="H609" s="11">
        <f>VLOOKUP(A609,'[1]Public Lighting Charges'!$A$8:$L$689,12,FALSE)</f>
        <v>60.678280264022</v>
      </c>
      <c r="I609" s="23">
        <f t="shared" si="35"/>
        <v>168.48213861518829</v>
      </c>
      <c r="J609" s="17">
        <f t="shared" si="36"/>
        <v>211.35241878582295</v>
      </c>
      <c r="K609" s="17">
        <f t="shared" si="36"/>
        <v>212.08792520319764</v>
      </c>
      <c r="L609" s="17">
        <f t="shared" si="36"/>
        <v>213.27561758433555</v>
      </c>
      <c r="M609" s="17">
        <f t="shared" si="36"/>
        <v>214.65764358628206</v>
      </c>
      <c r="N609" s="17">
        <f t="shared" si="36"/>
        <v>215.89407161333904</v>
      </c>
      <c r="O609" s="2">
        <v>84.701403707790035</v>
      </c>
    </row>
    <row r="610" spans="1:15" x14ac:dyDescent="0.2">
      <c r="A610" s="4" t="s">
        <v>641</v>
      </c>
      <c r="B610" s="24">
        <f t="shared" si="34"/>
        <v>0.26534864128103691</v>
      </c>
      <c r="C610" s="10">
        <v>5</v>
      </c>
      <c r="D610" s="15">
        <v>240</v>
      </c>
      <c r="E610" s="22"/>
      <c r="F610" s="11"/>
      <c r="G610" s="11">
        <f>VLOOKUP(D610,'[4]SLUOS Capital Charge'!$D$12:$S$177,16,FALSE)</f>
        <v>197.92413028716047</v>
      </c>
      <c r="H610" s="11">
        <f>VLOOKUP(A610,'[1]Public Lighting Charges'!$A$8:$L$689,12,FALSE)</f>
        <v>71.488194264021999</v>
      </c>
      <c r="I610" s="23">
        <f t="shared" si="35"/>
        <v>269.41232455118245</v>
      </c>
      <c r="J610" s="17">
        <f t="shared" si="36"/>
        <v>337.96429053323078</v>
      </c>
      <c r="K610" s="17">
        <f t="shared" si="36"/>
        <v>339.14040626428647</v>
      </c>
      <c r="L610" s="17">
        <f t="shared" si="36"/>
        <v>341.03959253936648</v>
      </c>
      <c r="M610" s="17">
        <f t="shared" si="36"/>
        <v>343.24952909902163</v>
      </c>
      <c r="N610" s="17">
        <f t="shared" si="36"/>
        <v>345.22664638663196</v>
      </c>
      <c r="O610" s="2">
        <v>95.511317707790042</v>
      </c>
    </row>
    <row r="611" spans="1:15" x14ac:dyDescent="0.2">
      <c r="A611" s="4" t="s">
        <v>642</v>
      </c>
      <c r="B611" s="24">
        <f t="shared" si="34"/>
        <v>0.24520619399038288</v>
      </c>
      <c r="C611" s="10">
        <v>5</v>
      </c>
      <c r="D611" s="15">
        <v>330</v>
      </c>
      <c r="E611" s="22"/>
      <c r="F611" s="11"/>
      <c r="G611" s="11">
        <f>VLOOKUP(D611,'[4]SLUOS Capital Charge'!$D$12:$S$177,16,FALSE)</f>
        <v>217.17677814555137</v>
      </c>
      <c r="H611" s="11">
        <f>VLOOKUP(A611,'[1]Public Lighting Charges'!$A$8:$L$689,12,FALSE)</f>
        <v>70.553164014022002</v>
      </c>
      <c r="I611" s="23">
        <f t="shared" si="35"/>
        <v>287.7299421595734</v>
      </c>
      <c r="J611" s="17">
        <f t="shared" si="36"/>
        <v>360.94282594207687</v>
      </c>
      <c r="K611" s="17">
        <f t="shared" si="36"/>
        <v>362.19890697635532</v>
      </c>
      <c r="L611" s="17">
        <f t="shared" si="36"/>
        <v>364.22722085542296</v>
      </c>
      <c r="M611" s="17">
        <f t="shared" si="36"/>
        <v>366.58741324656614</v>
      </c>
      <c r="N611" s="17">
        <f t="shared" si="36"/>
        <v>368.69895674686632</v>
      </c>
      <c r="O611" s="2">
        <v>94.576287457790031</v>
      </c>
    </row>
    <row r="612" spans="1:15" x14ac:dyDescent="0.2">
      <c r="A612" s="4" t="s">
        <v>643</v>
      </c>
      <c r="B612" s="24">
        <f t="shared" si="34"/>
        <v>0.20021748416553956</v>
      </c>
      <c r="C612" s="10">
        <v>5</v>
      </c>
      <c r="D612" s="15">
        <v>400</v>
      </c>
      <c r="E612" s="22"/>
      <c r="F612" s="11"/>
      <c r="G612" s="11">
        <f>VLOOKUP(D612,'[4]SLUOS Capital Charge'!$D$12:$S$177,16,FALSE)</f>
        <v>262.10651656801821</v>
      </c>
      <c r="H612" s="11">
        <f>VLOOKUP(A612,'[1]Public Lighting Charges'!$A$8:$L$689,12,FALSE)</f>
        <v>65.615722139021997</v>
      </c>
      <c r="I612" s="23">
        <f t="shared" si="35"/>
        <v>327.72223870704022</v>
      </c>
      <c r="J612" s="17">
        <f t="shared" si="36"/>
        <v>411.11116234604657</v>
      </c>
      <c r="K612" s="17">
        <f t="shared" si="36"/>
        <v>412.54182919101083</v>
      </c>
      <c r="L612" s="17">
        <f t="shared" si="36"/>
        <v>414.85206343448056</v>
      </c>
      <c r="M612" s="17">
        <f t="shared" si="36"/>
        <v>417.54030480553604</v>
      </c>
      <c r="N612" s="17">
        <f t="shared" si="36"/>
        <v>419.94533696121584</v>
      </c>
      <c r="O612" s="2">
        <v>89.63884558279004</v>
      </c>
    </row>
    <row r="613" spans="1:15" x14ac:dyDescent="0.2">
      <c r="A613" s="4" t="s">
        <v>644</v>
      </c>
      <c r="B613" s="24">
        <f t="shared" si="34"/>
        <v>0.12318359894051108</v>
      </c>
      <c r="C613" s="10">
        <v>5</v>
      </c>
      <c r="D613" s="15">
        <v>600</v>
      </c>
      <c r="E613" s="22"/>
      <c r="F613" s="11"/>
      <c r="G613" s="11">
        <f>VLOOKUP(D613,'[4]SLUOS Capital Charge'!$D$12:$S$177,16,FALSE)</f>
        <v>449.47807019306782</v>
      </c>
      <c r="H613" s="11">
        <f>VLOOKUP(A613,'[1]Public Lighting Charges'!$A$8:$L$689,12,FALSE)</f>
        <v>63.147001201522002</v>
      </c>
      <c r="I613" s="23">
        <f t="shared" si="35"/>
        <v>512.62507139458978</v>
      </c>
      <c r="J613" s="17">
        <f t="shared" si="36"/>
        <v>643.06252081094317</v>
      </c>
      <c r="K613" s="17">
        <f t="shared" si="36"/>
        <v>645.30037838336523</v>
      </c>
      <c r="L613" s="17">
        <f t="shared" si="36"/>
        <v>648.91406050231217</v>
      </c>
      <c r="M613" s="17">
        <f t="shared" si="36"/>
        <v>653.11902361436717</v>
      </c>
      <c r="N613" s="17">
        <f t="shared" si="36"/>
        <v>656.88098919038589</v>
      </c>
      <c r="O613" s="2">
        <v>87.170124645290031</v>
      </c>
    </row>
    <row r="614" spans="1:15" x14ac:dyDescent="0.2">
      <c r="A614" s="4" t="s">
        <v>645</v>
      </c>
      <c r="B614" s="24">
        <f t="shared" si="34"/>
        <v>0.36198033420439707</v>
      </c>
      <c r="C614" s="10">
        <v>5</v>
      </c>
      <c r="D614" s="15">
        <v>40</v>
      </c>
      <c r="E614" s="22"/>
      <c r="F614" s="11"/>
      <c r="G614" s="11">
        <f>VLOOKUP(D614,'[4]SLUOS Capital Charge'!$D$12:$S$177,16,FALSE)</f>
        <v>75.050566407318428</v>
      </c>
      <c r="H614" s="11">
        <f>VLOOKUP(A614,'[1]Public Lighting Charges'!$A$8:$L$689,12,FALSE)</f>
        <v>42.579924360910894</v>
      </c>
      <c r="I614" s="23">
        <f t="shared" si="35"/>
        <v>117.63049076822932</v>
      </c>
      <c r="J614" s="17">
        <f t="shared" si="36"/>
        <v>147.56156914420527</v>
      </c>
      <c r="K614" s="17">
        <f t="shared" si="36"/>
        <v>148.0750834048271</v>
      </c>
      <c r="L614" s="17">
        <f t="shared" si="36"/>
        <v>148.90430387189414</v>
      </c>
      <c r="M614" s="17">
        <f t="shared" si="36"/>
        <v>149.86920376098405</v>
      </c>
      <c r="N614" s="17">
        <f t="shared" si="36"/>
        <v>150.7324503746473</v>
      </c>
      <c r="O614" s="2">
        <v>65.631765076013707</v>
      </c>
    </row>
    <row r="615" spans="1:15" x14ac:dyDescent="0.2">
      <c r="A615" s="4" t="s">
        <v>646</v>
      </c>
      <c r="B615" s="24">
        <f t="shared" si="34"/>
        <v>0.24427925080577495</v>
      </c>
      <c r="C615" s="10">
        <v>5</v>
      </c>
      <c r="D615" s="15">
        <v>350</v>
      </c>
      <c r="E615" s="22"/>
      <c r="F615" s="11"/>
      <c r="G615" s="11">
        <f>VLOOKUP(D615,'[4]SLUOS Capital Charge'!$D$12:$S$177,16,FALSE)</f>
        <v>165.17083834331257</v>
      </c>
      <c r="H615" s="11">
        <f>VLOOKUP(A615,'[1]Public Lighting Charges'!$A$8:$L$689,12,FALSE)</f>
        <v>53.389838360910893</v>
      </c>
      <c r="I615" s="23">
        <f t="shared" si="35"/>
        <v>218.56067670422345</v>
      </c>
      <c r="J615" s="17">
        <f t="shared" si="36"/>
        <v>274.1734408916131</v>
      </c>
      <c r="K615" s="17">
        <f t="shared" si="36"/>
        <v>275.1275644659159</v>
      </c>
      <c r="L615" s="17">
        <f t="shared" si="36"/>
        <v>276.66827882692508</v>
      </c>
      <c r="M615" s="17">
        <f t="shared" si="36"/>
        <v>278.46108927372359</v>
      </c>
      <c r="N615" s="17">
        <f t="shared" si="36"/>
        <v>280.06502514794022</v>
      </c>
      <c r="O615" s="2">
        <v>76.441679076013713</v>
      </c>
    </row>
    <row r="616" spans="1:15" x14ac:dyDescent="0.2">
      <c r="A616" s="4" t="s">
        <v>647</v>
      </c>
      <c r="B616" s="24">
        <f t="shared" si="34"/>
        <v>0.20689526309080425</v>
      </c>
      <c r="C616" s="10">
        <v>5</v>
      </c>
      <c r="D616" s="15">
        <v>360</v>
      </c>
      <c r="E616" s="22"/>
      <c r="F616" s="11"/>
      <c r="G616" s="11">
        <f>VLOOKUP(D616,'[4]SLUOS Capital Charge'!$D$12:$S$177,16,FALSE)</f>
        <v>201.07834352963201</v>
      </c>
      <c r="H616" s="11">
        <f>VLOOKUP(A616,'[1]Public Lighting Charges'!$A$8:$L$689,12,FALSE)</f>
        <v>52.454808110910896</v>
      </c>
      <c r="I616" s="23">
        <f t="shared" si="35"/>
        <v>253.53315164054291</v>
      </c>
      <c r="J616" s="17">
        <f t="shared" si="36"/>
        <v>318.0446620754791</v>
      </c>
      <c r="K616" s="17">
        <f t="shared" si="36"/>
        <v>319.15145749950176</v>
      </c>
      <c r="L616" s="17">
        <f t="shared" si="36"/>
        <v>320.938705661499</v>
      </c>
      <c r="M616" s="17">
        <f t="shared" si="36"/>
        <v>323.01838847418554</v>
      </c>
      <c r="N616" s="17">
        <f t="shared" si="36"/>
        <v>324.87897439179682</v>
      </c>
      <c r="O616" s="2">
        <v>75.506648826013702</v>
      </c>
    </row>
    <row r="617" spans="1:15" x14ac:dyDescent="0.2">
      <c r="A617" s="4" t="s">
        <v>648</v>
      </c>
      <c r="B617" s="24">
        <f t="shared" si="34"/>
        <v>0.29072376509200498</v>
      </c>
      <c r="C617" s="10">
        <v>5</v>
      </c>
      <c r="D617" s="15">
        <v>890</v>
      </c>
      <c r="E617" s="22"/>
      <c r="F617" s="11"/>
      <c r="G617" s="11">
        <f>VLOOKUP(D617,'[4]SLUOS Capital Charge'!$D$12:$S$177,16,FALSE)</f>
        <v>103.88187021386588</v>
      </c>
      <c r="H617" s="11">
        <f>VLOOKUP(A617,'[1]Public Lighting Charges'!$A$8:$L$689,12,FALSE)</f>
        <v>42.579924360910894</v>
      </c>
      <c r="I617" s="23">
        <f t="shared" si="35"/>
        <v>146.46179457477677</v>
      </c>
      <c r="J617" s="17">
        <f t="shared" si="36"/>
        <v>183.72899820432875</v>
      </c>
      <c r="K617" s="17">
        <f t="shared" si="36"/>
        <v>184.3683751180798</v>
      </c>
      <c r="L617" s="17">
        <f t="shared" si="36"/>
        <v>185.40083801874107</v>
      </c>
      <c r="M617" s="17">
        <f t="shared" si="36"/>
        <v>186.60223544910255</v>
      </c>
      <c r="N617" s="17">
        <f t="shared" si="36"/>
        <v>187.67706432528934</v>
      </c>
      <c r="O617" s="2">
        <v>65.631765076013707</v>
      </c>
    </row>
    <row r="618" spans="1:15" x14ac:dyDescent="0.2">
      <c r="A618" s="4" t="s">
        <v>649</v>
      </c>
      <c r="B618" s="24">
        <f t="shared" si="34"/>
        <v>0.30706496497536862</v>
      </c>
      <c r="C618" s="10">
        <v>5</v>
      </c>
      <c r="D618" s="15">
        <v>50</v>
      </c>
      <c r="E618" s="22"/>
      <c r="F618" s="11"/>
      <c r="G618" s="11">
        <f>VLOOKUP(D618,'[4]SLUOS Capital Charge'!$D$12:$S$177,16,FALSE)</f>
        <v>98.977650846431573</v>
      </c>
      <c r="H618" s="11">
        <f>VLOOKUP(A618,'[1]Public Lighting Charges'!$A$8:$L$689,12,FALSE)</f>
        <v>43.860632460910892</v>
      </c>
      <c r="I618" s="23">
        <f t="shared" si="35"/>
        <v>142.83828330734246</v>
      </c>
      <c r="J618" s="17">
        <f t="shared" si="36"/>
        <v>179.18348449489574</v>
      </c>
      <c r="K618" s="17">
        <f t="shared" si="36"/>
        <v>179.80704302093798</v>
      </c>
      <c r="L618" s="17">
        <f t="shared" si="36"/>
        <v>180.81396246185525</v>
      </c>
      <c r="M618" s="17">
        <f t="shared" si="36"/>
        <v>181.98563693860811</v>
      </c>
      <c r="N618" s="17">
        <f t="shared" si="36"/>
        <v>183.03387420737445</v>
      </c>
      <c r="O618" s="2">
        <v>67.463010352013697</v>
      </c>
    </row>
    <row r="619" spans="1:15" x14ac:dyDescent="0.2">
      <c r="A619" s="4" t="s">
        <v>650</v>
      </c>
      <c r="B619" s="24">
        <f t="shared" si="34"/>
        <v>0.22427242797483046</v>
      </c>
      <c r="C619" s="10">
        <v>5</v>
      </c>
      <c r="D619" s="15">
        <v>220</v>
      </c>
      <c r="E619" s="22"/>
      <c r="F619" s="11"/>
      <c r="G619" s="11">
        <f>VLOOKUP(D619,'[4]SLUOS Capital Charge'!$D$12:$S$177,16,FALSE)</f>
        <v>189.09792278242574</v>
      </c>
      <c r="H619" s="11">
        <f>VLOOKUP(A619,'[1]Public Lighting Charges'!$A$8:$L$689,12,FALSE)</f>
        <v>54.670546460910892</v>
      </c>
      <c r="I619" s="23">
        <f t="shared" si="35"/>
        <v>243.76846924333663</v>
      </c>
      <c r="J619" s="17">
        <f t="shared" si="36"/>
        <v>305.79535624230363</v>
      </c>
      <c r="K619" s="17">
        <f t="shared" si="36"/>
        <v>306.85952408202684</v>
      </c>
      <c r="L619" s="17">
        <f t="shared" si="36"/>
        <v>308.57793741688624</v>
      </c>
      <c r="M619" s="17">
        <f t="shared" si="36"/>
        <v>310.5775224513477</v>
      </c>
      <c r="N619" s="17">
        <f t="shared" si="36"/>
        <v>312.36644898066743</v>
      </c>
      <c r="O619" s="2">
        <v>78.272924352013703</v>
      </c>
    </row>
    <row r="620" spans="1:15" x14ac:dyDescent="0.2">
      <c r="A620" s="4" t="s">
        <v>651</v>
      </c>
      <c r="B620" s="24">
        <f t="shared" si="34"/>
        <v>0.20503002222056602</v>
      </c>
      <c r="C620" s="10">
        <v>5</v>
      </c>
      <c r="D620" s="15">
        <v>310</v>
      </c>
      <c r="E620" s="22"/>
      <c r="F620" s="11"/>
      <c r="G620" s="11">
        <f>VLOOKUP(D620,'[4]SLUOS Capital Charge'!$D$12:$S$177,16,FALSE)</f>
        <v>208.35057064081664</v>
      </c>
      <c r="H620" s="11">
        <f>VLOOKUP(A620,'[1]Public Lighting Charges'!$A$8:$L$689,12,FALSE)</f>
        <v>53.735516210910895</v>
      </c>
      <c r="I620" s="23">
        <f t="shared" si="35"/>
        <v>262.08608685172754</v>
      </c>
      <c r="J620" s="17">
        <f t="shared" si="36"/>
        <v>328.7738916511496</v>
      </c>
      <c r="K620" s="17">
        <f t="shared" si="36"/>
        <v>329.91802479409563</v>
      </c>
      <c r="L620" s="17">
        <f t="shared" si="36"/>
        <v>331.7655657329426</v>
      </c>
      <c r="M620" s="17">
        <f t="shared" si="36"/>
        <v>333.9154065988921</v>
      </c>
      <c r="N620" s="17">
        <f t="shared" si="36"/>
        <v>335.83875934090167</v>
      </c>
      <c r="O620" s="2">
        <v>77.337894102013692</v>
      </c>
    </row>
    <row r="621" spans="1:15" x14ac:dyDescent="0.2">
      <c r="A621" s="4" t="s">
        <v>652</v>
      </c>
      <c r="B621" s="24">
        <f t="shared" si="34"/>
        <v>0.31343183212585529</v>
      </c>
      <c r="C621" s="10">
        <v>5</v>
      </c>
      <c r="D621" s="15">
        <v>60</v>
      </c>
      <c r="E621" s="22"/>
      <c r="F621" s="11"/>
      <c r="G621" s="11">
        <f>VLOOKUP(D621,'[4]SLUOS Capital Charge'!$D$12:$S$177,16,FALSE)</f>
        <v>99.104693305192541</v>
      </c>
      <c r="H621" s="11">
        <f>VLOOKUP(A621,'[1]Public Lighting Charges'!$A$8:$L$689,12,FALSE)</f>
        <v>45.243235920910891</v>
      </c>
      <c r="I621" s="23">
        <f t="shared" si="35"/>
        <v>144.34792922610342</v>
      </c>
      <c r="J621" s="17">
        <f t="shared" si="36"/>
        <v>181.07725981768542</v>
      </c>
      <c r="K621" s="17">
        <f t="shared" si="36"/>
        <v>181.70740868185098</v>
      </c>
      <c r="L621" s="17">
        <f t="shared" si="36"/>
        <v>182.72497017046936</v>
      </c>
      <c r="M621" s="17">
        <f t="shared" si="36"/>
        <v>183.90902797717402</v>
      </c>
      <c r="N621" s="17">
        <f t="shared" si="36"/>
        <v>184.96834397832251</v>
      </c>
      <c r="O621" s="2">
        <v>69.45216177361371</v>
      </c>
    </row>
    <row r="622" spans="1:15" x14ac:dyDescent="0.2">
      <c r="A622" s="4" t="s">
        <v>653</v>
      </c>
      <c r="B622" s="24">
        <f t="shared" si="34"/>
        <v>0.22852894920472988</v>
      </c>
      <c r="C622" s="10">
        <v>5</v>
      </c>
      <c r="D622" s="15">
        <v>230</v>
      </c>
      <c r="E622" s="22"/>
      <c r="F622" s="11"/>
      <c r="G622" s="11">
        <f>VLOOKUP(D622,'[4]SLUOS Capital Charge'!$D$12:$S$177,16,FALSE)</f>
        <v>189.22496524118671</v>
      </c>
      <c r="H622" s="11">
        <f>VLOOKUP(A622,'[1]Public Lighting Charges'!$A$8:$L$689,12,FALSE)</f>
        <v>56.05314992091089</v>
      </c>
      <c r="I622" s="23">
        <f t="shared" si="35"/>
        <v>245.27811516209761</v>
      </c>
      <c r="J622" s="17">
        <f t="shared" si="36"/>
        <v>307.68913156509331</v>
      </c>
      <c r="K622" s="17">
        <f t="shared" si="36"/>
        <v>308.75988974293983</v>
      </c>
      <c r="L622" s="17">
        <f t="shared" si="36"/>
        <v>310.48894512550032</v>
      </c>
      <c r="M622" s="17">
        <f t="shared" si="36"/>
        <v>312.50091348991361</v>
      </c>
      <c r="N622" s="17">
        <f t="shared" si="36"/>
        <v>314.30091875161548</v>
      </c>
      <c r="O622" s="2">
        <v>80.262075773613716</v>
      </c>
    </row>
    <row r="623" spans="1:15" x14ac:dyDescent="0.2">
      <c r="A623" s="4" t="s">
        <v>654</v>
      </c>
      <c r="B623" s="24">
        <f t="shared" si="34"/>
        <v>0.2091009558144174</v>
      </c>
      <c r="C623" s="10">
        <v>5</v>
      </c>
      <c r="D623" s="15">
        <v>320</v>
      </c>
      <c r="E623" s="22"/>
      <c r="F623" s="11"/>
      <c r="G623" s="11">
        <f>VLOOKUP(D623,'[4]SLUOS Capital Charge'!$D$12:$S$177,16,FALSE)</f>
        <v>208.47761309957758</v>
      </c>
      <c r="H623" s="11">
        <f>VLOOKUP(A623,'[1]Public Lighting Charges'!$A$8:$L$689,12,FALSE)</f>
        <v>55.118119670910893</v>
      </c>
      <c r="I623" s="23">
        <f t="shared" si="35"/>
        <v>263.5957327704885</v>
      </c>
      <c r="J623" s="17">
        <f t="shared" si="36"/>
        <v>330.66766697393928</v>
      </c>
      <c r="K623" s="17">
        <f t="shared" si="36"/>
        <v>331.81839045500863</v>
      </c>
      <c r="L623" s="17">
        <f t="shared" si="36"/>
        <v>333.67657344155668</v>
      </c>
      <c r="M623" s="17">
        <f t="shared" si="36"/>
        <v>335.83879763745801</v>
      </c>
      <c r="N623" s="17">
        <f t="shared" si="36"/>
        <v>337.77322911184973</v>
      </c>
      <c r="O623" s="2">
        <v>79.327045523613705</v>
      </c>
    </row>
    <row r="624" spans="1:15" x14ac:dyDescent="0.2">
      <c r="A624" s="4" t="s">
        <v>655</v>
      </c>
      <c r="B624" s="24">
        <f t="shared" si="34"/>
        <v>0.37195582367661606</v>
      </c>
      <c r="C624" s="10">
        <v>5</v>
      </c>
      <c r="D624" s="15">
        <v>60</v>
      </c>
      <c r="E624" s="22"/>
      <c r="F624" s="11"/>
      <c r="G624" s="11">
        <f>VLOOKUP(D624,'[4]SLUOS Capital Charge'!$D$12:$S$177,16,FALSE)</f>
        <v>99.104693305192541</v>
      </c>
      <c r="H624" s="11">
        <f>VLOOKUP(A624,'[1]Public Lighting Charges'!$A$8:$L$689,12,FALSE)</f>
        <v>58.694227600910892</v>
      </c>
      <c r="I624" s="23">
        <f t="shared" si="35"/>
        <v>157.79892090610343</v>
      </c>
      <c r="J624" s="17">
        <f t="shared" si="36"/>
        <v>197.95085633066145</v>
      </c>
      <c r="K624" s="17">
        <f t="shared" si="36"/>
        <v>198.63972531069214</v>
      </c>
      <c r="L624" s="17">
        <f t="shared" si="36"/>
        <v>199.75210777243203</v>
      </c>
      <c r="M624" s="17">
        <f t="shared" si="36"/>
        <v>201.04650143079743</v>
      </c>
      <c r="N624" s="17">
        <f t="shared" si="36"/>
        <v>202.20452927903878</v>
      </c>
      <c r="O624" s="2">
        <v>93.574273519747038</v>
      </c>
    </row>
    <row r="625" spans="1:15" x14ac:dyDescent="0.2">
      <c r="A625" s="4" t="s">
        <v>616</v>
      </c>
      <c r="B625" s="24">
        <f t="shared" si="34"/>
        <v>0.3271868162984769</v>
      </c>
      <c r="C625" s="10">
        <v>5</v>
      </c>
      <c r="D625" s="15">
        <v>60</v>
      </c>
      <c r="E625" s="22"/>
      <c r="F625" s="11"/>
      <c r="G625" s="11">
        <f>VLOOKUP(D625,'[4]SLUOS Capital Charge'!$D$12:$S$177,16,FALSE)</f>
        <v>99.104693305192541</v>
      </c>
      <c r="H625" s="11">
        <f>VLOOKUP(A625,'[1]Public Lighting Charges'!$A$8:$L$689,12,FALSE)</f>
        <v>48.194283150592668</v>
      </c>
      <c r="I625" s="23">
        <f t="shared" si="35"/>
        <v>147.29897645578521</v>
      </c>
      <c r="J625" s="17">
        <f t="shared" si="36"/>
        <v>184.77920101495977</v>
      </c>
      <c r="K625" s="17">
        <f t="shared" si="36"/>
        <v>185.42223263449182</v>
      </c>
      <c r="L625" s="17">
        <f t="shared" si="36"/>
        <v>186.460597137245</v>
      </c>
      <c r="M625" s="17">
        <f t="shared" si="36"/>
        <v>187.66886180669437</v>
      </c>
      <c r="N625" s="17">
        <f t="shared" si="36"/>
        <v>188.74983445070092</v>
      </c>
      <c r="O625" s="2">
        <v>66.085784264198537</v>
      </c>
    </row>
    <row r="626" spans="1:15" x14ac:dyDescent="0.2">
      <c r="A626" s="4" t="s">
        <v>555</v>
      </c>
      <c r="B626" s="24">
        <f t="shared" si="34"/>
        <v>0.2178573190813094</v>
      </c>
      <c r="C626" s="10">
        <v>5</v>
      </c>
      <c r="D626" s="15">
        <v>320</v>
      </c>
      <c r="E626" s="22"/>
      <c r="F626" s="11"/>
      <c r="G626" s="11">
        <f>VLOOKUP(D626,'[4]SLUOS Capital Charge'!$D$12:$S$177,16,FALSE)</f>
        <v>208.47761309957758</v>
      </c>
      <c r="H626" s="11">
        <f>VLOOKUP(A626,'[1]Public Lighting Charges'!$A$8:$L$689,12,FALSE)</f>
        <v>58.06916690059267</v>
      </c>
      <c r="I626" s="23">
        <f t="shared" si="35"/>
        <v>266.54678000017026</v>
      </c>
      <c r="J626" s="17">
        <f t="shared" si="36"/>
        <v>334.36960817121354</v>
      </c>
      <c r="K626" s="17">
        <f t="shared" si="36"/>
        <v>335.53321440764938</v>
      </c>
      <c r="L626" s="17">
        <f t="shared" si="36"/>
        <v>337.41220040833224</v>
      </c>
      <c r="M626" s="17">
        <f t="shared" si="36"/>
        <v>339.5986314669783</v>
      </c>
      <c r="N626" s="17">
        <f t="shared" si="36"/>
        <v>341.55471958422805</v>
      </c>
      <c r="O626" s="2">
        <v>75.960668014198532</v>
      </c>
    </row>
    <row r="627" spans="1:15" x14ac:dyDescent="0.2">
      <c r="A627" s="4" t="s">
        <v>656</v>
      </c>
      <c r="B627" s="24">
        <f t="shared" si="34"/>
        <v>0.3279917660555462</v>
      </c>
      <c r="C627" s="10">
        <v>5</v>
      </c>
      <c r="D627" s="15">
        <v>60</v>
      </c>
      <c r="E627" s="22"/>
      <c r="F627" s="11"/>
      <c r="G627" s="11">
        <f>VLOOKUP(D627,'[4]SLUOS Capital Charge'!$D$12:$S$177,16,FALSE)</f>
        <v>99.104693305192541</v>
      </c>
      <c r="H627" s="11">
        <f>VLOOKUP(A627,'[1]Public Lighting Charges'!$A$8:$L$689,12,FALSE)</f>
        <v>48.370721874592661</v>
      </c>
      <c r="I627" s="23">
        <f t="shared" si="35"/>
        <v>147.47541517978522</v>
      </c>
      <c r="J627" s="17">
        <f t="shared" si="36"/>
        <v>185.00053457228154</v>
      </c>
      <c r="K627" s="17">
        <f t="shared" si="36"/>
        <v>185.64433643259309</v>
      </c>
      <c r="L627" s="17">
        <f t="shared" si="36"/>
        <v>186.68394471661563</v>
      </c>
      <c r="M627" s="17">
        <f t="shared" si="36"/>
        <v>187.89365667837933</v>
      </c>
      <c r="N627" s="17">
        <f t="shared" si="36"/>
        <v>188.97592414084676</v>
      </c>
      <c r="O627" s="2">
        <v>66.328808655598522</v>
      </c>
    </row>
    <row r="628" spans="1:15" x14ac:dyDescent="0.2">
      <c r="A628" s="4" t="s">
        <v>657</v>
      </c>
      <c r="B628" s="24">
        <f t="shared" si="34"/>
        <v>0.21837471032031489</v>
      </c>
      <c r="C628" s="10">
        <v>5</v>
      </c>
      <c r="D628" s="15">
        <v>320</v>
      </c>
      <c r="E628" s="22"/>
      <c r="F628" s="11"/>
      <c r="G628" s="11">
        <f>VLOOKUP(D628,'[4]SLUOS Capital Charge'!$D$12:$S$177,16,FALSE)</f>
        <v>208.47761309957758</v>
      </c>
      <c r="H628" s="11">
        <f>VLOOKUP(A628,'[1]Public Lighting Charges'!$A$8:$L$689,12,FALSE)</f>
        <v>58.245605624592663</v>
      </c>
      <c r="I628" s="23">
        <f t="shared" si="35"/>
        <v>266.72321872417024</v>
      </c>
      <c r="J628" s="17">
        <f t="shared" ref="J628:N659" si="37">IF($C628=1,($H628*(1+J$6)*J$5)+$E628,$I628*(1+J$6)*J$5)</f>
        <v>334.59094172853537</v>
      </c>
      <c r="K628" s="17">
        <f t="shared" si="37"/>
        <v>335.75531820575065</v>
      </c>
      <c r="L628" s="17">
        <f t="shared" si="37"/>
        <v>337.63554798770292</v>
      </c>
      <c r="M628" s="17">
        <f t="shared" si="37"/>
        <v>339.82342633866324</v>
      </c>
      <c r="N628" s="17">
        <f t="shared" si="37"/>
        <v>341.78080927437389</v>
      </c>
      <c r="O628" s="2">
        <v>76.203692405598517</v>
      </c>
    </row>
    <row r="629" spans="1:15" x14ac:dyDescent="0.2">
      <c r="A629" s="3" t="s">
        <v>338</v>
      </c>
      <c r="B629" s="24">
        <f t="shared" si="34"/>
        <v>0.32915732838866002</v>
      </c>
      <c r="C629" s="10">
        <v>5</v>
      </c>
      <c r="D629" s="15">
        <v>1620</v>
      </c>
      <c r="E629" s="22"/>
      <c r="F629" s="11"/>
      <c r="G629" s="11">
        <f>VLOOKUP(D629,'[4]SLUOS Capital Charge'!$D$12:$S$177,16,FALSE)</f>
        <v>76.391431576087484</v>
      </c>
      <c r="H629" s="11">
        <f>VLOOKUP(A629,'[1]Public Lighting Charges'!$A$8:$L$689,12,FALSE)</f>
        <v>37.482409204788922</v>
      </c>
      <c r="I629" s="23">
        <f t="shared" si="35"/>
        <v>113.87384078087641</v>
      </c>
      <c r="J629" s="17">
        <f t="shared" si="37"/>
        <v>142.84903956757043</v>
      </c>
      <c r="K629" s="17">
        <f t="shared" si="37"/>
        <v>143.34615422526556</v>
      </c>
      <c r="L629" s="17">
        <f t="shared" si="37"/>
        <v>144.14889268892708</v>
      </c>
      <c r="M629" s="17">
        <f t="shared" si="37"/>
        <v>145.08297751355133</v>
      </c>
      <c r="N629" s="17">
        <f t="shared" si="37"/>
        <v>145.91865546402937</v>
      </c>
      <c r="O629" s="2">
        <v>50.215643679333752</v>
      </c>
    </row>
    <row r="630" spans="1:15" x14ac:dyDescent="0.2">
      <c r="A630" s="4" t="s">
        <v>362</v>
      </c>
      <c r="B630" s="24">
        <f t="shared" si="34"/>
        <v>0.31856224019208834</v>
      </c>
      <c r="C630" s="10">
        <v>5</v>
      </c>
      <c r="D630" s="15">
        <v>40</v>
      </c>
      <c r="E630" s="22"/>
      <c r="F630" s="11"/>
      <c r="G630" s="11">
        <f>VLOOKUP(D630,'[4]SLUOS Capital Charge'!$D$12:$S$177,16,FALSE)</f>
        <v>75.050566407318428</v>
      </c>
      <c r="H630" s="11">
        <f>VLOOKUP(A630,'[1]Public Lighting Charges'!$A$8:$L$689,12,FALSE)</f>
        <v>35.085048074148219</v>
      </c>
      <c r="I630" s="23">
        <f t="shared" si="35"/>
        <v>110.13561448146665</v>
      </c>
      <c r="J630" s="17">
        <f t="shared" si="37"/>
        <v>138.15962158627585</v>
      </c>
      <c r="K630" s="17">
        <f t="shared" si="37"/>
        <v>138.64041706939608</v>
      </c>
      <c r="L630" s="17">
        <f t="shared" si="37"/>
        <v>139.41680340498473</v>
      </c>
      <c r="M630" s="17">
        <f t="shared" si="37"/>
        <v>140.32022429104904</v>
      </c>
      <c r="N630" s="17">
        <f t="shared" si="37"/>
        <v>141.12846878296546</v>
      </c>
      <c r="O630" s="2">
        <v>54.87331009726519</v>
      </c>
    </row>
    <row r="631" spans="1:15" x14ac:dyDescent="0.2">
      <c r="A631" s="4" t="s">
        <v>366</v>
      </c>
      <c r="B631" s="24">
        <f t="shared" si="34"/>
        <v>0.2174438586610144</v>
      </c>
      <c r="C631" s="10">
        <v>5</v>
      </c>
      <c r="D631" s="15">
        <v>350</v>
      </c>
      <c r="E631" s="22"/>
      <c r="F631" s="11"/>
      <c r="G631" s="11">
        <f>VLOOKUP(D631,'[4]SLUOS Capital Charge'!$D$12:$S$177,16,FALSE)</f>
        <v>165.17083834331257</v>
      </c>
      <c r="H631" s="11">
        <f>VLOOKUP(A631,'[1]Public Lighting Charges'!$A$8:$L$689,12,FALSE)</f>
        <v>45.894962074148218</v>
      </c>
      <c r="I631" s="23">
        <f t="shared" si="35"/>
        <v>211.06580041746079</v>
      </c>
      <c r="J631" s="17">
        <f t="shared" si="37"/>
        <v>264.77149333368368</v>
      </c>
      <c r="K631" s="17">
        <f t="shared" si="37"/>
        <v>265.69289813048493</v>
      </c>
      <c r="L631" s="17">
        <f t="shared" si="37"/>
        <v>267.18077836001567</v>
      </c>
      <c r="M631" s="17">
        <f t="shared" si="37"/>
        <v>268.91210980378861</v>
      </c>
      <c r="N631" s="17">
        <f t="shared" si="37"/>
        <v>270.4610435562584</v>
      </c>
      <c r="O631" s="2">
        <v>65.683224097265196</v>
      </c>
    </row>
    <row r="632" spans="1:15" x14ac:dyDescent="0.2">
      <c r="A632" s="4" t="s">
        <v>370</v>
      </c>
      <c r="B632" s="24">
        <f t="shared" si="34"/>
        <v>0.18273551852653824</v>
      </c>
      <c r="C632" s="10">
        <v>5</v>
      </c>
      <c r="D632" s="15">
        <v>360</v>
      </c>
      <c r="E632" s="22"/>
      <c r="F632" s="11"/>
      <c r="G632" s="11">
        <f>VLOOKUP(D632,'[4]SLUOS Capital Charge'!$D$12:$S$177,16,FALSE)</f>
        <v>201.07834352963201</v>
      </c>
      <c r="H632" s="11">
        <f>VLOOKUP(A632,'[1]Public Lighting Charges'!$A$8:$L$689,12,FALSE)</f>
        <v>44.959931824148221</v>
      </c>
      <c r="I632" s="23">
        <f t="shared" si="35"/>
        <v>246.03827535378022</v>
      </c>
      <c r="J632" s="17">
        <f t="shared" si="37"/>
        <v>308.64271451754962</v>
      </c>
      <c r="K632" s="17">
        <f t="shared" si="37"/>
        <v>309.71679116407068</v>
      </c>
      <c r="L632" s="17">
        <f t="shared" si="37"/>
        <v>311.45120519458953</v>
      </c>
      <c r="M632" s="17">
        <f t="shared" si="37"/>
        <v>313.46940900425051</v>
      </c>
      <c r="N632" s="17">
        <f t="shared" si="37"/>
        <v>315.27499280011494</v>
      </c>
      <c r="O632" s="2">
        <v>64.748193847265185</v>
      </c>
    </row>
    <row r="633" spans="1:15" x14ac:dyDescent="0.2">
      <c r="A633" s="4" t="s">
        <v>374</v>
      </c>
      <c r="B633" s="24">
        <f t="shared" si="34"/>
        <v>0.14826871061611702</v>
      </c>
      <c r="C633" s="10">
        <v>5</v>
      </c>
      <c r="D633" s="15">
        <v>730</v>
      </c>
      <c r="E633" s="22"/>
      <c r="F633" s="11"/>
      <c r="G633" s="11">
        <f>VLOOKUP(D633,'[4]SLUOS Capital Charge'!$D$12:$S$177,16,FALSE)</f>
        <v>229.90964733617946</v>
      </c>
      <c r="H633" s="11">
        <f>VLOOKUP(A633,'[1]Public Lighting Charges'!$A$8:$L$689,12,FALSE)</f>
        <v>40.022489949148216</v>
      </c>
      <c r="I633" s="23">
        <f t="shared" si="35"/>
        <v>269.93213728532766</v>
      </c>
      <c r="J633" s="17">
        <f t="shared" si="37"/>
        <v>338.61636961757927</v>
      </c>
      <c r="K633" s="17">
        <f t="shared" si="37"/>
        <v>339.79475458384843</v>
      </c>
      <c r="L633" s="17">
        <f t="shared" si="37"/>
        <v>341.69760520951803</v>
      </c>
      <c r="M633" s="17">
        <f t="shared" si="37"/>
        <v>343.91180569127573</v>
      </c>
      <c r="N633" s="17">
        <f t="shared" si="37"/>
        <v>345.89273769205744</v>
      </c>
      <c r="O633" s="2">
        <v>59.810751972265187</v>
      </c>
    </row>
    <row r="634" spans="1:15" x14ac:dyDescent="0.2">
      <c r="A634" s="4" t="s">
        <v>381</v>
      </c>
      <c r="B634" s="24">
        <f t="shared" si="34"/>
        <v>0.25247050525674863</v>
      </c>
      <c r="C634" s="10">
        <v>5</v>
      </c>
      <c r="D634" s="15">
        <v>890</v>
      </c>
      <c r="E634" s="22"/>
      <c r="F634" s="11"/>
      <c r="G634" s="11">
        <f>VLOOKUP(D634,'[4]SLUOS Capital Charge'!$D$12:$S$177,16,FALSE)</f>
        <v>103.88187021386588</v>
      </c>
      <c r="H634" s="11">
        <f>VLOOKUP(A634,'[1]Public Lighting Charges'!$A$8:$L$689,12,FALSE)</f>
        <v>35.085048074148219</v>
      </c>
      <c r="I634" s="23">
        <f t="shared" si="35"/>
        <v>138.96691828801409</v>
      </c>
      <c r="J634" s="17">
        <f t="shared" si="37"/>
        <v>174.32705064639927</v>
      </c>
      <c r="K634" s="17">
        <f t="shared" si="37"/>
        <v>174.93370878264875</v>
      </c>
      <c r="L634" s="17">
        <f t="shared" si="37"/>
        <v>175.9133375518316</v>
      </c>
      <c r="M634" s="17">
        <f t="shared" si="37"/>
        <v>177.05325597916749</v>
      </c>
      <c r="N634" s="17">
        <f t="shared" si="37"/>
        <v>178.07308273360746</v>
      </c>
      <c r="O634" s="2">
        <v>54.87331009726519</v>
      </c>
    </row>
    <row r="635" spans="1:15" x14ac:dyDescent="0.2">
      <c r="A635" s="4" t="s">
        <v>398</v>
      </c>
      <c r="B635" s="24">
        <f t="shared" si="34"/>
        <v>0.318295052103581</v>
      </c>
      <c r="C635" s="10">
        <v>5</v>
      </c>
      <c r="D635" s="15">
        <v>50</v>
      </c>
      <c r="E635" s="22"/>
      <c r="F635" s="11"/>
      <c r="G635" s="11">
        <f>VLOOKUP(D635,'[4]SLUOS Capital Charge'!$D$12:$S$177,16,FALSE)</f>
        <v>98.977650846431573</v>
      </c>
      <c r="H635" s="11">
        <f>VLOOKUP(A635,'[1]Public Lighting Charges'!$A$8:$L$689,12,FALSE)</f>
        <v>46.213683251778079</v>
      </c>
      <c r="I635" s="23">
        <f t="shared" si="35"/>
        <v>145.19133409820967</v>
      </c>
      <c r="J635" s="17">
        <f t="shared" si="37"/>
        <v>182.13526905949911</v>
      </c>
      <c r="K635" s="17">
        <f t="shared" si="37"/>
        <v>182.76909979582615</v>
      </c>
      <c r="L635" s="17">
        <f t="shared" si="37"/>
        <v>183.79260675468279</v>
      </c>
      <c r="M635" s="17">
        <f t="shared" si="37"/>
        <v>184.98358284645317</v>
      </c>
      <c r="N635" s="17">
        <f t="shared" si="37"/>
        <v>186.04908828364873</v>
      </c>
      <c r="O635" s="2">
        <v>76.246956196478934</v>
      </c>
    </row>
    <row r="636" spans="1:15" x14ac:dyDescent="0.2">
      <c r="A636" s="4" t="s">
        <v>402</v>
      </c>
      <c r="B636" s="24">
        <f t="shared" si="34"/>
        <v>0.23168879033354514</v>
      </c>
      <c r="C636" s="10">
        <v>5</v>
      </c>
      <c r="D636" s="15">
        <v>220</v>
      </c>
      <c r="E636" s="22"/>
      <c r="F636" s="11"/>
      <c r="G636" s="11">
        <f>VLOOKUP(D636,'[4]SLUOS Capital Charge'!$D$12:$S$177,16,FALSE)</f>
        <v>189.09792278242574</v>
      </c>
      <c r="H636" s="11">
        <f>VLOOKUP(A636,'[1]Public Lighting Charges'!$A$8:$L$689,12,FALSE)</f>
        <v>57.023597251778078</v>
      </c>
      <c r="I636" s="23">
        <f t="shared" si="35"/>
        <v>246.12152003420383</v>
      </c>
      <c r="J636" s="17">
        <f t="shared" si="37"/>
        <v>308.747140806907</v>
      </c>
      <c r="K636" s="17">
        <f t="shared" si="37"/>
        <v>309.82158085691503</v>
      </c>
      <c r="L636" s="17">
        <f t="shared" si="37"/>
        <v>311.55658170971378</v>
      </c>
      <c r="M636" s="17">
        <f t="shared" si="37"/>
        <v>313.57546835919277</v>
      </c>
      <c r="N636" s="17">
        <f t="shared" si="37"/>
        <v>315.3816630569417</v>
      </c>
      <c r="O636" s="2">
        <v>87.05687019647894</v>
      </c>
    </row>
    <row r="637" spans="1:15" x14ac:dyDescent="0.2">
      <c r="A637" s="4" t="s">
        <v>406</v>
      </c>
      <c r="B637" s="24">
        <f t="shared" si="34"/>
        <v>0.21210387956106982</v>
      </c>
      <c r="C637" s="10">
        <v>5</v>
      </c>
      <c r="D637" s="15">
        <v>310</v>
      </c>
      <c r="E637" s="22"/>
      <c r="F637" s="11"/>
      <c r="G637" s="11">
        <f>VLOOKUP(D637,'[4]SLUOS Capital Charge'!$D$12:$S$177,16,FALSE)</f>
        <v>208.35057064081664</v>
      </c>
      <c r="H637" s="11">
        <f>VLOOKUP(A637,'[1]Public Lighting Charges'!$A$8:$L$689,12,FALSE)</f>
        <v>56.088567001778081</v>
      </c>
      <c r="I637" s="23">
        <f t="shared" si="35"/>
        <v>264.43913764259474</v>
      </c>
      <c r="J637" s="17">
        <f t="shared" si="37"/>
        <v>331.72567621575297</v>
      </c>
      <c r="K637" s="17">
        <f t="shared" si="37"/>
        <v>332.88008156898377</v>
      </c>
      <c r="L637" s="17">
        <f t="shared" si="37"/>
        <v>334.74421002577014</v>
      </c>
      <c r="M637" s="17">
        <f t="shared" si="37"/>
        <v>336.91335250673717</v>
      </c>
      <c r="N637" s="17">
        <f t="shared" si="37"/>
        <v>338.85397341717595</v>
      </c>
      <c r="O637" s="2">
        <v>86.121839946478929</v>
      </c>
    </row>
    <row r="638" spans="1:15" x14ac:dyDescent="0.2">
      <c r="A638" s="4" t="s">
        <v>410</v>
      </c>
      <c r="B638" s="24">
        <f t="shared" si="34"/>
        <v>0.17303863568430303</v>
      </c>
      <c r="C638" s="10">
        <v>5</v>
      </c>
      <c r="D638" s="15">
        <v>690</v>
      </c>
      <c r="E638" s="22"/>
      <c r="F638" s="11"/>
      <c r="G638" s="11">
        <f>VLOOKUP(D638,'[4]SLUOS Capital Charge'!$D$12:$S$177,16,FALSE)</f>
        <v>244.45410155854873</v>
      </c>
      <c r="H638" s="11">
        <f>VLOOKUP(A638,'[1]Public Lighting Charges'!$A$8:$L$689,12,FALSE)</f>
        <v>51.151125126778076</v>
      </c>
      <c r="I638" s="23">
        <f t="shared" si="35"/>
        <v>295.60522668532678</v>
      </c>
      <c r="J638" s="17">
        <f t="shared" si="37"/>
        <v>370.82197661540818</v>
      </c>
      <c r="K638" s="17">
        <f t="shared" si="37"/>
        <v>372.11243709402981</v>
      </c>
      <c r="L638" s="17">
        <f t="shared" si="37"/>
        <v>374.1962667417564</v>
      </c>
      <c r="M638" s="17">
        <f t="shared" si="37"/>
        <v>376.62105855024299</v>
      </c>
      <c r="N638" s="17">
        <f t="shared" si="37"/>
        <v>378.79039584749239</v>
      </c>
      <c r="O638" s="2">
        <v>81.184398071478938</v>
      </c>
    </row>
    <row r="639" spans="1:15" x14ac:dyDescent="0.2">
      <c r="A639" s="4" t="s">
        <v>424</v>
      </c>
      <c r="B639" s="24">
        <f t="shared" si="34"/>
        <v>0.25691715028946943</v>
      </c>
      <c r="C639" s="10">
        <v>5</v>
      </c>
      <c r="D639" s="15">
        <v>220</v>
      </c>
      <c r="E639" s="22"/>
      <c r="F639" s="11"/>
      <c r="G639" s="11">
        <f>VLOOKUP(D639,'[4]SLUOS Capital Charge'!$D$12:$S$177,16,FALSE)</f>
        <v>189.09792278242574</v>
      </c>
      <c r="H639" s="11">
        <f>VLOOKUP(A639,'[1]Public Lighting Charges'!$A$8:$L$689,12,FALSE)</f>
        <v>65.379653784022011</v>
      </c>
      <c r="I639" s="23">
        <f t="shared" si="35"/>
        <v>254.47757656644774</v>
      </c>
      <c r="J639" s="17">
        <f t="shared" si="37"/>
        <v>319.22939592378032</v>
      </c>
      <c r="K639" s="17">
        <f t="shared" si="37"/>
        <v>320.34031422159512</v>
      </c>
      <c r="L639" s="17">
        <f t="shared" si="37"/>
        <v>322.13421998123607</v>
      </c>
      <c r="M639" s="17">
        <f t="shared" si="37"/>
        <v>324.22164972671453</v>
      </c>
      <c r="N639" s="17">
        <f t="shared" si="37"/>
        <v>326.08916642914033</v>
      </c>
      <c r="O639" s="2">
        <v>87.250842211790044</v>
      </c>
    </row>
    <row r="640" spans="1:15" x14ac:dyDescent="0.2">
      <c r="A640" s="4" t="s">
        <v>428</v>
      </c>
      <c r="B640" s="24">
        <f t="shared" si="34"/>
        <v>0.2362381189630432</v>
      </c>
      <c r="C640" s="10">
        <v>5</v>
      </c>
      <c r="D640" s="15">
        <v>310</v>
      </c>
      <c r="E640" s="22"/>
      <c r="F640" s="11"/>
      <c r="G640" s="11">
        <f>VLOOKUP(D640,'[4]SLUOS Capital Charge'!$D$12:$S$177,16,FALSE)</f>
        <v>208.35057064081664</v>
      </c>
      <c r="H640" s="11">
        <f>VLOOKUP(A640,'[1]Public Lighting Charges'!$A$8:$L$689,12,FALSE)</f>
        <v>64.444623534022</v>
      </c>
      <c r="I640" s="23">
        <f t="shared" si="35"/>
        <v>272.79519417483863</v>
      </c>
      <c r="J640" s="17">
        <f t="shared" si="37"/>
        <v>342.20793133262629</v>
      </c>
      <c r="K640" s="17">
        <f t="shared" si="37"/>
        <v>343.39881493366386</v>
      </c>
      <c r="L640" s="17">
        <f t="shared" si="37"/>
        <v>345.32184829729238</v>
      </c>
      <c r="M640" s="17">
        <f t="shared" si="37"/>
        <v>347.55953387425888</v>
      </c>
      <c r="N640" s="17">
        <f t="shared" si="37"/>
        <v>349.56147678937458</v>
      </c>
      <c r="O640" s="2">
        <v>86.315811961790033</v>
      </c>
    </row>
    <row r="641" spans="1:15" x14ac:dyDescent="0.2">
      <c r="A641" s="4" t="s">
        <v>432</v>
      </c>
      <c r="B641" s="24">
        <f t="shared" si="34"/>
        <v>0.32204732506779399</v>
      </c>
      <c r="C641" s="10">
        <v>5</v>
      </c>
      <c r="D641" s="15">
        <v>60</v>
      </c>
      <c r="E641" s="22"/>
      <c r="F641" s="11"/>
      <c r="G641" s="11">
        <f>VLOOKUP(D641,'[4]SLUOS Capital Charge'!$D$12:$S$177,16,FALSE)</f>
        <v>99.104693305192541</v>
      </c>
      <c r="H641" s="11">
        <f>VLOOKUP(A641,'[1]Public Lighting Charges'!$A$8:$L$689,12,FALSE)</f>
        <v>47.077624384022002</v>
      </c>
      <c r="I641" s="23">
        <f t="shared" si="35"/>
        <v>146.18231768921453</v>
      </c>
      <c r="J641" s="17">
        <f t="shared" si="37"/>
        <v>183.37840842523516</v>
      </c>
      <c r="K641" s="17">
        <f t="shared" si="37"/>
        <v>184.01656528655499</v>
      </c>
      <c r="L641" s="17">
        <f t="shared" si="37"/>
        <v>185.04705805215971</v>
      </c>
      <c r="M641" s="17">
        <f t="shared" si="37"/>
        <v>186.24616298833774</v>
      </c>
      <c r="N641" s="17">
        <f t="shared" si="37"/>
        <v>187.31894088715055</v>
      </c>
      <c r="O641" s="2">
        <v>77.540582756871061</v>
      </c>
    </row>
    <row r="642" spans="1:15" x14ac:dyDescent="0.2">
      <c r="A642" s="4" t="s">
        <v>436</v>
      </c>
      <c r="B642" s="24">
        <f t="shared" si="34"/>
        <v>0.23425580468327509</v>
      </c>
      <c r="C642" s="10">
        <v>5</v>
      </c>
      <c r="D642" s="15">
        <v>230</v>
      </c>
      <c r="E642" s="22"/>
      <c r="F642" s="11"/>
      <c r="G642" s="11">
        <f>VLOOKUP(D642,'[4]SLUOS Capital Charge'!$D$12:$S$177,16,FALSE)</f>
        <v>189.22496524118671</v>
      </c>
      <c r="H642" s="11">
        <f>VLOOKUP(A642,'[1]Public Lighting Charges'!$A$8:$L$689,12,FALSE)</f>
        <v>57.887538384022001</v>
      </c>
      <c r="I642" s="23">
        <f t="shared" si="35"/>
        <v>247.11250362520872</v>
      </c>
      <c r="J642" s="17">
        <f t="shared" si="37"/>
        <v>309.99028017264311</v>
      </c>
      <c r="K642" s="17">
        <f t="shared" si="37"/>
        <v>311.0690463476439</v>
      </c>
      <c r="L642" s="17">
        <f t="shared" si="37"/>
        <v>312.81103300719076</v>
      </c>
      <c r="M642" s="17">
        <f t="shared" si="37"/>
        <v>314.83804850107737</v>
      </c>
      <c r="N642" s="17">
        <f t="shared" si="37"/>
        <v>316.65151566044352</v>
      </c>
      <c r="O642" s="2">
        <v>88.350496756871067</v>
      </c>
    </row>
    <row r="643" spans="1:15" x14ac:dyDescent="0.2">
      <c r="A643" s="4" t="s">
        <v>440</v>
      </c>
      <c r="B643" s="24">
        <f t="shared" si="34"/>
        <v>0.21456686177639678</v>
      </c>
      <c r="C643" s="10">
        <v>5</v>
      </c>
      <c r="D643" s="15">
        <v>320</v>
      </c>
      <c r="E643" s="22"/>
      <c r="F643" s="11"/>
      <c r="G643" s="11">
        <f>VLOOKUP(D643,'[4]SLUOS Capital Charge'!$D$12:$S$177,16,FALSE)</f>
        <v>208.47761309957758</v>
      </c>
      <c r="H643" s="11">
        <f>VLOOKUP(A643,'[1]Public Lighting Charges'!$A$8:$L$689,12,FALSE)</f>
        <v>56.952508134022004</v>
      </c>
      <c r="I643" s="23">
        <f t="shared" si="35"/>
        <v>265.43012123359961</v>
      </c>
      <c r="J643" s="17">
        <f t="shared" si="37"/>
        <v>332.96881558148903</v>
      </c>
      <c r="K643" s="17">
        <f t="shared" si="37"/>
        <v>334.12754705971258</v>
      </c>
      <c r="L643" s="17">
        <f t="shared" si="37"/>
        <v>335.99866132324701</v>
      </c>
      <c r="M643" s="17">
        <f t="shared" si="37"/>
        <v>338.17593264862171</v>
      </c>
      <c r="N643" s="17">
        <f t="shared" si="37"/>
        <v>340.12382602067771</v>
      </c>
      <c r="O643" s="2">
        <v>87.415466506871056</v>
      </c>
    </row>
    <row r="644" spans="1:15" x14ac:dyDescent="0.2">
      <c r="A644" s="4" t="s">
        <v>444</v>
      </c>
      <c r="B644" s="24">
        <f t="shared" si="34"/>
        <v>0.17529824770915339</v>
      </c>
      <c r="C644" s="10">
        <v>5</v>
      </c>
      <c r="D644" s="15">
        <v>390</v>
      </c>
      <c r="E644" s="22"/>
      <c r="F644" s="11"/>
      <c r="G644" s="11">
        <f>VLOOKUP(D644,'[4]SLUOS Capital Charge'!$D$12:$S$177,16,FALSE)</f>
        <v>244.70818647607067</v>
      </c>
      <c r="H644" s="11">
        <f>VLOOKUP(A644,'[1]Public Lighting Charges'!$A$8:$L$689,12,FALSE)</f>
        <v>52.015066259021999</v>
      </c>
      <c r="I644" s="23">
        <f t="shared" si="35"/>
        <v>296.72325273509267</v>
      </c>
      <c r="J644" s="17">
        <f t="shared" si="37"/>
        <v>372.22448439353701</v>
      </c>
      <c r="K644" s="17">
        <f t="shared" si="37"/>
        <v>373.51982559922652</v>
      </c>
      <c r="L644" s="17">
        <f t="shared" si="37"/>
        <v>375.61153662258226</v>
      </c>
      <c r="M644" s="17">
        <f t="shared" si="37"/>
        <v>378.04549937989663</v>
      </c>
      <c r="N644" s="17">
        <f t="shared" si="37"/>
        <v>380.22304145632478</v>
      </c>
      <c r="O644" s="2">
        <v>82.478024631871065</v>
      </c>
    </row>
    <row r="645" spans="1:15" x14ac:dyDescent="0.2">
      <c r="A645" s="4" t="s">
        <v>455</v>
      </c>
      <c r="B645" s="24">
        <f t="shared" si="34"/>
        <v>0.10672852872880778</v>
      </c>
      <c r="C645" s="10">
        <v>5</v>
      </c>
      <c r="D645" s="15">
        <v>590</v>
      </c>
      <c r="E645" s="22"/>
      <c r="F645" s="11"/>
      <c r="G645" s="11">
        <f>VLOOKUP(D645,'[4]SLUOS Capital Charge'!$D$12:$S$177,16,FALSE)</f>
        <v>414.68141000917279</v>
      </c>
      <c r="H645" s="11">
        <f>VLOOKUP(A645,'[1]Public Lighting Charges'!$A$8:$L$689,12,FALSE)</f>
        <v>49.546345321522004</v>
      </c>
      <c r="I645" s="23">
        <f t="shared" si="35"/>
        <v>464.22775533069478</v>
      </c>
      <c r="J645" s="17">
        <f t="shared" si="37"/>
        <v>582.35050767459006</v>
      </c>
      <c r="K645" s="17">
        <f t="shared" si="37"/>
        <v>584.3770874412977</v>
      </c>
      <c r="L645" s="17">
        <f t="shared" si="37"/>
        <v>587.64959913096902</v>
      </c>
      <c r="M645" s="17">
        <f t="shared" si="37"/>
        <v>591.45756853333774</v>
      </c>
      <c r="N645" s="17">
        <f t="shared" si="37"/>
        <v>594.86436412808973</v>
      </c>
      <c r="O645" s="2">
        <v>80.009303694371056</v>
      </c>
    </row>
    <row r="646" spans="1:15" x14ac:dyDescent="0.2">
      <c r="A646" s="4" t="s">
        <v>463</v>
      </c>
      <c r="B646" s="24">
        <f t="shared" si="34"/>
        <v>0.1888282952468005</v>
      </c>
      <c r="C646" s="10">
        <v>5</v>
      </c>
      <c r="D646" s="15">
        <v>760</v>
      </c>
      <c r="E646" s="22"/>
      <c r="F646" s="11"/>
      <c r="G646" s="11">
        <f>VLOOKUP(D646,'[4]SLUOS Capital Charge'!$D$12:$S$177,16,FALSE)</f>
        <v>225.45553861767976</v>
      </c>
      <c r="H646" s="11">
        <f>VLOOKUP(A646,'[1]Public Lighting Charges'!$A$8:$L$689,12,FALSE)</f>
        <v>52.482581384022005</v>
      </c>
      <c r="I646" s="23">
        <f t="shared" si="35"/>
        <v>277.93812000170175</v>
      </c>
      <c r="J646" s="17">
        <f t="shared" si="37"/>
        <v>348.65947463613475</v>
      </c>
      <c r="K646" s="17">
        <f t="shared" si="37"/>
        <v>349.87280960786848</v>
      </c>
      <c r="L646" s="17">
        <f t="shared" si="37"/>
        <v>351.83209734167258</v>
      </c>
      <c r="M646" s="17">
        <f t="shared" si="37"/>
        <v>354.11196933244668</v>
      </c>
      <c r="N646" s="17">
        <f t="shared" si="37"/>
        <v>356.15165427580155</v>
      </c>
      <c r="O646" s="2">
        <v>82.945539756871057</v>
      </c>
    </row>
    <row r="647" spans="1:15" x14ac:dyDescent="0.2">
      <c r="A647" s="4" t="s">
        <v>468</v>
      </c>
      <c r="B647" s="24">
        <f t="shared" si="34"/>
        <v>0.25808277095429627</v>
      </c>
      <c r="C647" s="10">
        <v>5</v>
      </c>
      <c r="D647" s="15">
        <v>960</v>
      </c>
      <c r="E647" s="22"/>
      <c r="F647" s="11"/>
      <c r="G647" s="11">
        <f>VLOOKUP(D647,'[4]SLUOS Capital Charge'!$D$12:$S$177,16,FALSE)</f>
        <v>135.3352666816856</v>
      </c>
      <c r="H647" s="11">
        <f>VLOOKUP(A647,'[1]Public Lighting Charges'!$A$8:$L$689,12,FALSE)</f>
        <v>47.077624384022002</v>
      </c>
      <c r="I647" s="23">
        <f t="shared" si="35"/>
        <v>182.41289106570758</v>
      </c>
      <c r="J647" s="17">
        <f t="shared" si="37"/>
        <v>228.82785119737687</v>
      </c>
      <c r="K647" s="17">
        <f t="shared" si="37"/>
        <v>229.62417211954374</v>
      </c>
      <c r="L647" s="17">
        <f t="shared" si="37"/>
        <v>230.9100674834132</v>
      </c>
      <c r="M647" s="17">
        <f t="shared" si="37"/>
        <v>232.40636472070577</v>
      </c>
      <c r="N647" s="17">
        <f t="shared" si="37"/>
        <v>233.74502538149699</v>
      </c>
      <c r="O647" s="2">
        <v>77.540582756871061</v>
      </c>
    </row>
    <row r="648" spans="1:15" x14ac:dyDescent="0.2">
      <c r="A648" s="4" t="s">
        <v>484</v>
      </c>
      <c r="B648" s="24">
        <f t="shared" si="34"/>
        <v>0.35655495074419952</v>
      </c>
      <c r="C648" s="10">
        <v>5</v>
      </c>
      <c r="D648" s="15">
        <v>60</v>
      </c>
      <c r="E648" s="22"/>
      <c r="F648" s="11"/>
      <c r="G648" s="11">
        <f>VLOOKUP(D648,'[4]SLUOS Capital Charge'!$D$12:$S$177,16,FALSE)</f>
        <v>99.104693305192541</v>
      </c>
      <c r="H648" s="11">
        <f>VLOOKUP(A648,'[1]Public Lighting Charges'!$A$8:$L$689,12,FALSE)</f>
        <v>54.917306584022</v>
      </c>
      <c r="I648" s="23">
        <f t="shared" si="35"/>
        <v>154.02199988921456</v>
      </c>
      <c r="J648" s="17">
        <f t="shared" si="37"/>
        <v>193.2128977610252</v>
      </c>
      <c r="K648" s="17">
        <f t="shared" si="37"/>
        <v>193.8852786452336</v>
      </c>
      <c r="L648" s="17">
        <f t="shared" si="37"/>
        <v>194.97103620564693</v>
      </c>
      <c r="M648" s="17">
        <f t="shared" si="37"/>
        <v>196.23444852025952</v>
      </c>
      <c r="N648" s="17">
        <f t="shared" si="37"/>
        <v>197.36475894373621</v>
      </c>
      <c r="O648" s="2">
        <v>76.886972271790043</v>
      </c>
    </row>
    <row r="649" spans="1:15" x14ac:dyDescent="0.2">
      <c r="A649" s="4" t="s">
        <v>488</v>
      </c>
      <c r="B649" s="24">
        <f t="shared" si="34"/>
        <v>0.25780214580738514</v>
      </c>
      <c r="C649" s="10">
        <v>5</v>
      </c>
      <c r="D649" s="15">
        <v>230</v>
      </c>
      <c r="E649" s="22"/>
      <c r="F649" s="11"/>
      <c r="G649" s="11">
        <f>VLOOKUP(D649,'[4]SLUOS Capital Charge'!$D$12:$S$177,16,FALSE)</f>
        <v>189.22496524118671</v>
      </c>
      <c r="H649" s="11">
        <f>VLOOKUP(A649,'[1]Public Lighting Charges'!$A$8:$L$689,12,FALSE)</f>
        <v>65.727220584022007</v>
      </c>
      <c r="I649" s="23">
        <f t="shared" si="35"/>
        <v>254.95218582520872</v>
      </c>
      <c r="J649" s="17">
        <f t="shared" si="37"/>
        <v>319.82476950843306</v>
      </c>
      <c r="K649" s="17">
        <f t="shared" si="37"/>
        <v>320.93775970632242</v>
      </c>
      <c r="L649" s="17">
        <f t="shared" si="37"/>
        <v>322.73501116067786</v>
      </c>
      <c r="M649" s="17">
        <f t="shared" si="37"/>
        <v>324.82633403299906</v>
      </c>
      <c r="N649" s="17">
        <f t="shared" si="37"/>
        <v>326.6973337170291</v>
      </c>
      <c r="O649" s="2">
        <v>87.696886271790049</v>
      </c>
    </row>
    <row r="650" spans="1:15" x14ac:dyDescent="0.2">
      <c r="A650" s="4" t="s">
        <v>492</v>
      </c>
      <c r="B650" s="24">
        <f t="shared" ref="B650:B656" si="38">H650/I650</f>
        <v>0.23709970702915778</v>
      </c>
      <c r="C650" s="10">
        <v>5</v>
      </c>
      <c r="D650" s="15">
        <v>320</v>
      </c>
      <c r="E650" s="22"/>
      <c r="F650" s="11"/>
      <c r="G650" s="11">
        <f>VLOOKUP(D650,'[4]SLUOS Capital Charge'!$D$12:$S$177,16,FALSE)</f>
        <v>208.47761309957758</v>
      </c>
      <c r="H650" s="11">
        <f>VLOOKUP(A650,'[1]Public Lighting Charges'!$A$8:$L$689,12,FALSE)</f>
        <v>64.792190334021996</v>
      </c>
      <c r="I650" s="23">
        <f t="shared" ref="I650:I689" si="39">SUM(E650:H650)</f>
        <v>273.26980343359958</v>
      </c>
      <c r="J650" s="17">
        <f t="shared" si="37"/>
        <v>342.80330491727898</v>
      </c>
      <c r="K650" s="17">
        <f t="shared" si="37"/>
        <v>343.9962604183911</v>
      </c>
      <c r="L650" s="17">
        <f t="shared" si="37"/>
        <v>345.9226394767341</v>
      </c>
      <c r="M650" s="17">
        <f t="shared" si="37"/>
        <v>348.1642181805434</v>
      </c>
      <c r="N650" s="17">
        <f t="shared" si="37"/>
        <v>350.16964407726329</v>
      </c>
      <c r="O650" s="2">
        <v>86.761856021790038</v>
      </c>
    </row>
    <row r="651" spans="1:15" x14ac:dyDescent="0.2">
      <c r="A651" s="4" t="s">
        <v>502</v>
      </c>
      <c r="B651" s="24">
        <f t="shared" si="38"/>
        <v>0.31523262987218409</v>
      </c>
      <c r="C651" s="10">
        <v>5</v>
      </c>
      <c r="D651" s="15">
        <v>70</v>
      </c>
      <c r="E651" s="22"/>
      <c r="F651" s="11"/>
      <c r="G651" s="11">
        <f>VLOOKUP(D651,'[4]SLUOS Capital Charge'!$D$12:$S$177,16,FALSE)</f>
        <v>107.8038583511663</v>
      </c>
      <c r="H651" s="11">
        <f>VLOOKUP(A651,'[1]Public Lighting Charges'!$A$8:$L$689,12,FALSE)</f>
        <v>49.627501631778074</v>
      </c>
      <c r="I651" s="23">
        <f t="shared" si="39"/>
        <v>157.43135998294437</v>
      </c>
      <c r="J651" s="17">
        <f t="shared" si="37"/>
        <v>197.48976953060458</v>
      </c>
      <c r="K651" s="17">
        <f t="shared" si="37"/>
        <v>198.17703392857109</v>
      </c>
      <c r="L651" s="17">
        <f t="shared" si="37"/>
        <v>199.28682531857109</v>
      </c>
      <c r="M651" s="17">
        <f t="shared" si="37"/>
        <v>200.57820394663545</v>
      </c>
      <c r="N651" s="17">
        <f t="shared" si="37"/>
        <v>201.73353440136808</v>
      </c>
      <c r="O651" s="2">
        <v>81.212770437278934</v>
      </c>
    </row>
    <row r="652" spans="1:15" x14ac:dyDescent="0.2">
      <c r="A652" s="4" t="s">
        <v>506</v>
      </c>
      <c r="B652" s="24">
        <f t="shared" si="38"/>
        <v>0.23392573928451579</v>
      </c>
      <c r="C652" s="10">
        <v>5</v>
      </c>
      <c r="D652" s="15">
        <v>240</v>
      </c>
      <c r="E652" s="22"/>
      <c r="F652" s="11"/>
      <c r="G652" s="11">
        <f>VLOOKUP(D652,'[4]SLUOS Capital Charge'!$D$12:$S$177,16,FALSE)</f>
        <v>197.92413028716047</v>
      </c>
      <c r="H652" s="11">
        <f>VLOOKUP(A652,'[1]Public Lighting Charges'!$A$8:$L$689,12,FALSE)</f>
        <v>60.437415631778073</v>
      </c>
      <c r="I652" s="23">
        <f t="shared" si="39"/>
        <v>258.36154591893853</v>
      </c>
      <c r="J652" s="17">
        <f t="shared" si="37"/>
        <v>324.10164127801249</v>
      </c>
      <c r="K652" s="17">
        <f t="shared" si="37"/>
        <v>325.22951498965995</v>
      </c>
      <c r="L652" s="17">
        <f t="shared" si="37"/>
        <v>327.05080027360208</v>
      </c>
      <c r="M652" s="17">
        <f t="shared" si="37"/>
        <v>329.17008945937505</v>
      </c>
      <c r="N652" s="17">
        <f t="shared" si="37"/>
        <v>331.06610917466105</v>
      </c>
      <c r="O652" s="2">
        <v>92.02268443727894</v>
      </c>
    </row>
    <row r="653" spans="1:15" x14ac:dyDescent="0.2">
      <c r="A653" s="4" t="s">
        <v>511</v>
      </c>
      <c r="B653" s="24">
        <f t="shared" si="38"/>
        <v>0.21505914873817605</v>
      </c>
      <c r="C653" s="10">
        <v>5</v>
      </c>
      <c r="D653" s="15">
        <v>330</v>
      </c>
      <c r="E653" s="22"/>
      <c r="F653" s="11"/>
      <c r="G653" s="11">
        <f>VLOOKUP(D653,'[4]SLUOS Capital Charge'!$D$12:$S$177,16,FALSE)</f>
        <v>217.17677814555137</v>
      </c>
      <c r="H653" s="11">
        <f>VLOOKUP(A653,'[1]Public Lighting Charges'!$A$8:$L$689,12,FALSE)</f>
        <v>59.502385381778076</v>
      </c>
      <c r="I653" s="23">
        <f t="shared" si="39"/>
        <v>276.67916352732942</v>
      </c>
      <c r="J653" s="17">
        <f t="shared" si="37"/>
        <v>347.08017668685841</v>
      </c>
      <c r="K653" s="17">
        <f t="shared" si="37"/>
        <v>348.28801570172868</v>
      </c>
      <c r="L653" s="17">
        <f t="shared" si="37"/>
        <v>350.23842858965838</v>
      </c>
      <c r="M653" s="17">
        <f t="shared" si="37"/>
        <v>352.50797360691939</v>
      </c>
      <c r="N653" s="17">
        <f t="shared" si="37"/>
        <v>354.53841953489524</v>
      </c>
      <c r="O653" s="2">
        <v>91.087654187278929</v>
      </c>
    </row>
    <row r="654" spans="1:15" x14ac:dyDescent="0.2">
      <c r="A654" s="4" t="s">
        <v>616</v>
      </c>
      <c r="B654" s="24">
        <f t="shared" si="38"/>
        <v>0.3271868162984769</v>
      </c>
      <c r="C654" s="10">
        <v>5</v>
      </c>
      <c r="D654" s="15">
        <v>60</v>
      </c>
      <c r="E654" s="22"/>
      <c r="F654" s="11"/>
      <c r="G654" s="11">
        <f>VLOOKUP(D654,'[4]SLUOS Capital Charge'!$D$12:$S$177,16,FALSE)</f>
        <v>99.104693305192541</v>
      </c>
      <c r="H654" s="11">
        <f>VLOOKUP(A654,'[1]Public Lighting Charges'!$A$8:$L$689,12,FALSE)</f>
        <v>48.194283150592668</v>
      </c>
      <c r="I654" s="23">
        <f t="shared" si="39"/>
        <v>147.29897645578521</v>
      </c>
      <c r="J654" s="17">
        <f t="shared" si="37"/>
        <v>184.77920101495977</v>
      </c>
      <c r="K654" s="17">
        <f t="shared" si="37"/>
        <v>185.42223263449182</v>
      </c>
      <c r="L654" s="17">
        <f t="shared" si="37"/>
        <v>186.460597137245</v>
      </c>
      <c r="M654" s="17">
        <f t="shared" si="37"/>
        <v>187.66886180669437</v>
      </c>
      <c r="N654" s="17">
        <f t="shared" si="37"/>
        <v>188.74983445070092</v>
      </c>
      <c r="O654" s="2">
        <v>66.085784264198537</v>
      </c>
    </row>
    <row r="655" spans="1:15" x14ac:dyDescent="0.2">
      <c r="A655" s="4" t="s">
        <v>555</v>
      </c>
      <c r="B655" s="24">
        <f t="shared" si="38"/>
        <v>0.2178573190813094</v>
      </c>
      <c r="C655" s="10">
        <v>5</v>
      </c>
      <c r="D655" s="15">
        <v>320</v>
      </c>
      <c r="E655" s="22"/>
      <c r="F655" s="11"/>
      <c r="G655" s="11">
        <f>VLOOKUP(D655,'[4]SLUOS Capital Charge'!$D$12:$S$177,16,FALSE)</f>
        <v>208.47761309957758</v>
      </c>
      <c r="H655" s="11">
        <f>VLOOKUP(A655,'[1]Public Lighting Charges'!$A$8:$L$689,12,FALSE)</f>
        <v>58.06916690059267</v>
      </c>
      <c r="I655" s="23">
        <f t="shared" si="39"/>
        <v>266.54678000017026</v>
      </c>
      <c r="J655" s="17">
        <f t="shared" si="37"/>
        <v>334.36960817121354</v>
      </c>
      <c r="K655" s="17">
        <f t="shared" si="37"/>
        <v>335.53321440764938</v>
      </c>
      <c r="L655" s="17">
        <f t="shared" si="37"/>
        <v>337.41220040833224</v>
      </c>
      <c r="M655" s="17">
        <f t="shared" si="37"/>
        <v>339.5986314669783</v>
      </c>
      <c r="N655" s="17">
        <f t="shared" si="37"/>
        <v>341.55471958422805</v>
      </c>
      <c r="O655" s="2">
        <v>75.960668014198532</v>
      </c>
    </row>
    <row r="656" spans="1:15" x14ac:dyDescent="0.2">
      <c r="A656" s="4" t="s">
        <v>603</v>
      </c>
      <c r="B656" s="24">
        <f t="shared" si="38"/>
        <v>0.19122150406637359</v>
      </c>
      <c r="C656" s="10">
        <v>3</v>
      </c>
      <c r="D656" s="15">
        <v>290</v>
      </c>
      <c r="E656" s="22"/>
      <c r="F656" s="11"/>
      <c r="G656" s="11">
        <f>VLOOKUP(D656,'[4]SLUOS Capital Charge'!$D$12:$S$177,16,FALSE)</f>
        <v>213.45409417714907</v>
      </c>
      <c r="H656" s="11">
        <f>VLOOKUP(A656,'[1]Public Lighting Charges'!$A$8:$L$689,12,FALSE)</f>
        <v>50.467480457133114</v>
      </c>
      <c r="I656" s="23">
        <f t="shared" si="39"/>
        <v>263.92157463428219</v>
      </c>
      <c r="J656" s="17">
        <f t="shared" si="37"/>
        <v>331.07641929997533</v>
      </c>
      <c r="K656" s="17">
        <f t="shared" si="37"/>
        <v>332.22856523913924</v>
      </c>
      <c r="L656" s="17">
        <f t="shared" si="37"/>
        <v>334.08904520447845</v>
      </c>
      <c r="M656" s="17">
        <f t="shared" si="37"/>
        <v>336.25394221740351</v>
      </c>
      <c r="N656" s="17">
        <f t="shared" si="37"/>
        <v>338.19076492457572</v>
      </c>
      <c r="O656" s="2">
        <v>60.012654618103873</v>
      </c>
    </row>
    <row r="657" spans="1:15" x14ac:dyDescent="0.2">
      <c r="A657" s="3" t="s">
        <v>203</v>
      </c>
      <c r="B657" s="24"/>
      <c r="C657" s="10">
        <v>6</v>
      </c>
      <c r="D657" s="15">
        <v>1</v>
      </c>
      <c r="E657" s="22">
        <f>VLOOKUP(D657,'[2]RAB Calculations 10yr'!$A:$J,10,FALSE)</f>
        <v>0</v>
      </c>
      <c r="F657" s="11">
        <f>VLOOKUP(D657,'[3]SLUOS Capital Charge'!$D$13:$S$229,16,FALSE)</f>
        <v>0</v>
      </c>
      <c r="G657" s="11"/>
      <c r="H657" s="11">
        <f>VLOOKUP(A657,'[1]Public Lighting Charges'!$A$8:$L$689,12,FALSE)</f>
        <v>0</v>
      </c>
      <c r="I657" s="23">
        <f t="shared" si="39"/>
        <v>0</v>
      </c>
      <c r="J657" s="17">
        <f t="shared" si="37"/>
        <v>0</v>
      </c>
      <c r="K657" s="17">
        <f t="shared" si="37"/>
        <v>0</v>
      </c>
      <c r="L657" s="17">
        <f t="shared" si="37"/>
        <v>0</v>
      </c>
      <c r="M657" s="17">
        <f t="shared" si="37"/>
        <v>0</v>
      </c>
      <c r="N657" s="17">
        <f t="shared" si="37"/>
        <v>0</v>
      </c>
      <c r="O657" s="2">
        <v>0</v>
      </c>
    </row>
    <row r="658" spans="1:15" x14ac:dyDescent="0.2">
      <c r="A658" s="3" t="s">
        <v>205</v>
      </c>
      <c r="B658" s="24"/>
      <c r="C658" s="10">
        <v>6</v>
      </c>
      <c r="D658" s="15">
        <v>1</v>
      </c>
      <c r="E658" s="22">
        <f>VLOOKUP(D658,'[2]RAB Calculations 10yr'!$A:$J,10,FALSE)</f>
        <v>0</v>
      </c>
      <c r="F658" s="11">
        <f>VLOOKUP(D658,'[3]SLUOS Capital Charge'!$D$13:$S$229,16,FALSE)</f>
        <v>0</v>
      </c>
      <c r="G658" s="11"/>
      <c r="H658" s="11">
        <f>VLOOKUP(A658,'[1]Public Lighting Charges'!$A$8:$L$689,12,FALSE)</f>
        <v>0</v>
      </c>
      <c r="I658" s="23">
        <f t="shared" si="39"/>
        <v>0</v>
      </c>
      <c r="J658" s="17">
        <f t="shared" si="37"/>
        <v>0</v>
      </c>
      <c r="K658" s="17">
        <f t="shared" si="37"/>
        <v>0</v>
      </c>
      <c r="L658" s="17">
        <f t="shared" si="37"/>
        <v>0</v>
      </c>
      <c r="M658" s="17">
        <f t="shared" si="37"/>
        <v>0</v>
      </c>
      <c r="N658" s="17">
        <f t="shared" si="37"/>
        <v>0</v>
      </c>
      <c r="O658" s="2">
        <v>0</v>
      </c>
    </row>
    <row r="659" spans="1:15" x14ac:dyDescent="0.2">
      <c r="A659" s="3" t="s">
        <v>200</v>
      </c>
      <c r="B659" s="24"/>
      <c r="C659" s="10">
        <v>6</v>
      </c>
      <c r="D659" s="15">
        <v>1</v>
      </c>
      <c r="E659" s="22">
        <f>VLOOKUP(D659,'[2]RAB Calculations 10yr'!$A:$J,10,FALSE)</f>
        <v>0</v>
      </c>
      <c r="F659" s="11">
        <f>VLOOKUP(D659,'[3]SLUOS Capital Charge'!$D$13:$S$229,16,FALSE)</f>
        <v>0</v>
      </c>
      <c r="G659" s="11"/>
      <c r="H659" s="11">
        <f>VLOOKUP(A659,'[1]Public Lighting Charges'!$A$8:$L$689,12,FALSE)</f>
        <v>0</v>
      </c>
      <c r="I659" s="23">
        <f t="shared" si="39"/>
        <v>0</v>
      </c>
      <c r="J659" s="17">
        <f t="shared" si="37"/>
        <v>0</v>
      </c>
      <c r="K659" s="17">
        <f t="shared" si="37"/>
        <v>0</v>
      </c>
      <c r="L659" s="17">
        <f t="shared" si="37"/>
        <v>0</v>
      </c>
      <c r="M659" s="17">
        <f t="shared" si="37"/>
        <v>0</v>
      </c>
      <c r="N659" s="17">
        <f t="shared" si="37"/>
        <v>0</v>
      </c>
      <c r="O659" s="2">
        <v>0</v>
      </c>
    </row>
    <row r="660" spans="1:15" x14ac:dyDescent="0.2">
      <c r="A660" s="3" t="s">
        <v>303</v>
      </c>
      <c r="B660" s="24"/>
      <c r="C660" s="10">
        <v>6</v>
      </c>
      <c r="D660" s="15">
        <v>1</v>
      </c>
      <c r="E660" s="22">
        <f>VLOOKUP(D660,'[2]RAB Calculations 10yr'!$A:$J,10,FALSE)</f>
        <v>0</v>
      </c>
      <c r="F660" s="11">
        <f>VLOOKUP(D660,'[3]SLUOS Capital Charge'!$D$13:$S$229,16,FALSE)</f>
        <v>0</v>
      </c>
      <c r="G660" s="11"/>
      <c r="H660" s="11">
        <f>VLOOKUP(A660,'[1]Public Lighting Charges'!$A$8:$L$689,12,FALSE)</f>
        <v>0</v>
      </c>
      <c r="I660" s="23">
        <f t="shared" si="39"/>
        <v>0</v>
      </c>
      <c r="J660" s="17">
        <f t="shared" ref="J660:N689" si="40">IF($C660=1,($H660*(1+J$6)*J$5)+$E660,$I660*(1+J$6)*J$5)</f>
        <v>0</v>
      </c>
      <c r="K660" s="17">
        <f t="shared" si="40"/>
        <v>0</v>
      </c>
      <c r="L660" s="17">
        <f t="shared" si="40"/>
        <v>0</v>
      </c>
      <c r="M660" s="17">
        <f t="shared" si="40"/>
        <v>0</v>
      </c>
      <c r="N660" s="17">
        <f t="shared" si="40"/>
        <v>0</v>
      </c>
      <c r="O660" s="2">
        <v>0</v>
      </c>
    </row>
    <row r="661" spans="1:15" x14ac:dyDescent="0.2">
      <c r="A661" s="3" t="s">
        <v>206</v>
      </c>
      <c r="B661" s="24"/>
      <c r="C661" s="10">
        <v>6</v>
      </c>
      <c r="D661" s="15">
        <v>1</v>
      </c>
      <c r="E661" s="22">
        <f>VLOOKUP(D661,'[2]RAB Calculations 10yr'!$A:$J,10,FALSE)</f>
        <v>0</v>
      </c>
      <c r="F661" s="11">
        <f>VLOOKUP(D661,'[3]SLUOS Capital Charge'!$D$13:$S$229,16,FALSE)</f>
        <v>0</v>
      </c>
      <c r="G661" s="11"/>
      <c r="H661" s="11">
        <f>VLOOKUP(A661,'[1]Public Lighting Charges'!$A$8:$L$689,12,FALSE)</f>
        <v>0</v>
      </c>
      <c r="I661" s="23">
        <f t="shared" si="39"/>
        <v>0</v>
      </c>
      <c r="J661" s="17">
        <f t="shared" si="40"/>
        <v>0</v>
      </c>
      <c r="K661" s="17">
        <f t="shared" si="40"/>
        <v>0</v>
      </c>
      <c r="L661" s="17">
        <f t="shared" si="40"/>
        <v>0</v>
      </c>
      <c r="M661" s="17">
        <f t="shared" si="40"/>
        <v>0</v>
      </c>
      <c r="N661" s="17">
        <f t="shared" si="40"/>
        <v>0</v>
      </c>
      <c r="O661" s="2">
        <v>0</v>
      </c>
    </row>
    <row r="662" spans="1:15" x14ac:dyDescent="0.2">
      <c r="A662" s="3" t="s">
        <v>308</v>
      </c>
      <c r="B662" s="24"/>
      <c r="C662" s="10">
        <v>6</v>
      </c>
      <c r="D662" s="15">
        <v>1</v>
      </c>
      <c r="E662" s="22">
        <f>VLOOKUP(D662,'[2]RAB Calculations 10yr'!$A:$J,10,FALSE)</f>
        <v>0</v>
      </c>
      <c r="F662" s="11">
        <f>VLOOKUP(D662,'[3]SLUOS Capital Charge'!$D$13:$S$229,16,FALSE)</f>
        <v>0</v>
      </c>
      <c r="G662" s="11"/>
      <c r="H662" s="11">
        <f>VLOOKUP(A662,'[1]Public Lighting Charges'!$A$8:$L$689,12,FALSE)</f>
        <v>0</v>
      </c>
      <c r="I662" s="23">
        <f t="shared" si="39"/>
        <v>0</v>
      </c>
      <c r="J662" s="17">
        <f t="shared" si="40"/>
        <v>0</v>
      </c>
      <c r="K662" s="17">
        <f t="shared" si="40"/>
        <v>0</v>
      </c>
      <c r="L662" s="17">
        <f t="shared" si="40"/>
        <v>0</v>
      </c>
      <c r="M662" s="17">
        <f t="shared" si="40"/>
        <v>0</v>
      </c>
      <c r="N662" s="17">
        <f t="shared" si="40"/>
        <v>0</v>
      </c>
      <c r="O662" s="2">
        <v>0</v>
      </c>
    </row>
    <row r="663" spans="1:15" x14ac:dyDescent="0.2">
      <c r="A663" s="3" t="s">
        <v>309</v>
      </c>
      <c r="B663" s="24"/>
      <c r="C663" s="10">
        <v>6</v>
      </c>
      <c r="D663" s="15">
        <v>1</v>
      </c>
      <c r="E663" s="22">
        <f>VLOOKUP(D663,'[2]RAB Calculations 10yr'!$A:$J,10,FALSE)</f>
        <v>0</v>
      </c>
      <c r="F663" s="11">
        <f>VLOOKUP(D663,'[3]SLUOS Capital Charge'!$D$13:$S$229,16,FALSE)</f>
        <v>0</v>
      </c>
      <c r="G663" s="11"/>
      <c r="H663" s="11">
        <f>VLOOKUP(A663,'[1]Public Lighting Charges'!$A$8:$L$689,12,FALSE)</f>
        <v>0</v>
      </c>
      <c r="I663" s="23">
        <f t="shared" si="39"/>
        <v>0</v>
      </c>
      <c r="J663" s="17">
        <f t="shared" si="40"/>
        <v>0</v>
      </c>
      <c r="K663" s="17">
        <f t="shared" si="40"/>
        <v>0</v>
      </c>
      <c r="L663" s="17">
        <f t="shared" si="40"/>
        <v>0</v>
      </c>
      <c r="M663" s="17">
        <f t="shared" si="40"/>
        <v>0</v>
      </c>
      <c r="N663" s="17">
        <f t="shared" si="40"/>
        <v>0</v>
      </c>
      <c r="O663" s="2">
        <v>0</v>
      </c>
    </row>
    <row r="664" spans="1:15" x14ac:dyDescent="0.2">
      <c r="A664" s="3" t="s">
        <v>310</v>
      </c>
      <c r="B664" s="24"/>
      <c r="C664" s="10">
        <v>6</v>
      </c>
      <c r="D664" s="15">
        <v>1</v>
      </c>
      <c r="E664" s="22">
        <f>VLOOKUP(D664,'[2]RAB Calculations 10yr'!$A:$J,10,FALSE)</f>
        <v>0</v>
      </c>
      <c r="F664" s="11">
        <f>VLOOKUP(D664,'[3]SLUOS Capital Charge'!$D$13:$S$229,16,FALSE)</f>
        <v>0</v>
      </c>
      <c r="G664" s="11"/>
      <c r="H664" s="11">
        <f>VLOOKUP(A664,'[1]Public Lighting Charges'!$A$8:$L$689,12,FALSE)</f>
        <v>0</v>
      </c>
      <c r="I664" s="23">
        <f t="shared" si="39"/>
        <v>0</v>
      </c>
      <c r="J664" s="17">
        <f t="shared" si="40"/>
        <v>0</v>
      </c>
      <c r="K664" s="17">
        <f t="shared" si="40"/>
        <v>0</v>
      </c>
      <c r="L664" s="17">
        <f t="shared" si="40"/>
        <v>0</v>
      </c>
      <c r="M664" s="17">
        <f t="shared" si="40"/>
        <v>0</v>
      </c>
      <c r="N664" s="17">
        <f t="shared" si="40"/>
        <v>0</v>
      </c>
      <c r="O664" s="2">
        <v>0</v>
      </c>
    </row>
    <row r="665" spans="1:15" x14ac:dyDescent="0.2">
      <c r="A665" s="3" t="s">
        <v>307</v>
      </c>
      <c r="B665" s="24"/>
      <c r="C665" s="10">
        <v>6</v>
      </c>
      <c r="D665" s="15">
        <v>1</v>
      </c>
      <c r="E665" s="22">
        <f>VLOOKUP(D665,'[2]RAB Calculations 10yr'!$A:$J,10,FALSE)</f>
        <v>0</v>
      </c>
      <c r="F665" s="11">
        <f>VLOOKUP(D665,'[3]SLUOS Capital Charge'!$D$13:$S$229,16,FALSE)</f>
        <v>0</v>
      </c>
      <c r="G665" s="11"/>
      <c r="H665" s="11">
        <f>VLOOKUP(A665,'[1]Public Lighting Charges'!$A$8:$L$689,12,FALSE)</f>
        <v>0</v>
      </c>
      <c r="I665" s="23">
        <f t="shared" si="39"/>
        <v>0</v>
      </c>
      <c r="J665" s="17">
        <f t="shared" si="40"/>
        <v>0</v>
      </c>
      <c r="K665" s="17">
        <f t="shared" si="40"/>
        <v>0</v>
      </c>
      <c r="L665" s="17">
        <f t="shared" si="40"/>
        <v>0</v>
      </c>
      <c r="M665" s="17">
        <f t="shared" si="40"/>
        <v>0</v>
      </c>
      <c r="N665" s="17">
        <f t="shared" si="40"/>
        <v>0</v>
      </c>
      <c r="O665" s="2">
        <v>0</v>
      </c>
    </row>
    <row r="666" spans="1:15" x14ac:dyDescent="0.2">
      <c r="A666" s="3" t="s">
        <v>300</v>
      </c>
      <c r="B666" s="24"/>
      <c r="C666" s="10">
        <v>6</v>
      </c>
      <c r="D666" s="15">
        <v>1</v>
      </c>
      <c r="E666" s="22">
        <f>VLOOKUP(D666,'[2]RAB Calculations 10yr'!$A:$J,10,FALSE)</f>
        <v>0</v>
      </c>
      <c r="F666" s="11">
        <f>VLOOKUP(D666,'[3]SLUOS Capital Charge'!$D$13:$S$229,16,FALSE)</f>
        <v>0</v>
      </c>
      <c r="G666" s="11"/>
      <c r="H666" s="11">
        <f>VLOOKUP(A666,'[1]Public Lighting Charges'!$A$8:$L$689,12,FALSE)</f>
        <v>0</v>
      </c>
      <c r="I666" s="23">
        <f t="shared" si="39"/>
        <v>0</v>
      </c>
      <c r="J666" s="17">
        <f t="shared" si="40"/>
        <v>0</v>
      </c>
      <c r="K666" s="17">
        <f t="shared" si="40"/>
        <v>0</v>
      </c>
      <c r="L666" s="17">
        <f t="shared" si="40"/>
        <v>0</v>
      </c>
      <c r="M666" s="17">
        <f t="shared" si="40"/>
        <v>0</v>
      </c>
      <c r="N666" s="17">
        <f t="shared" si="40"/>
        <v>0</v>
      </c>
      <c r="O666" s="2">
        <v>0</v>
      </c>
    </row>
    <row r="667" spans="1:15" x14ac:dyDescent="0.2">
      <c r="A667" s="4" t="s">
        <v>306</v>
      </c>
      <c r="B667" s="24"/>
      <c r="C667" s="10">
        <v>6</v>
      </c>
      <c r="D667" s="15">
        <v>1</v>
      </c>
      <c r="E667" s="22">
        <f>VLOOKUP(D667,'[2]RAB Calculations 10yr'!$A:$J,10,FALSE)</f>
        <v>0</v>
      </c>
      <c r="F667" s="11">
        <f>VLOOKUP(D667,'[3]SLUOS Capital Charge'!$D$13:$S$229,16,FALSE)</f>
        <v>0</v>
      </c>
      <c r="G667" s="11"/>
      <c r="H667" s="11">
        <f>VLOOKUP(A667,'[1]Public Lighting Charges'!$A$8:$L$689,12,FALSE)</f>
        <v>0</v>
      </c>
      <c r="I667" s="23">
        <f t="shared" si="39"/>
        <v>0</v>
      </c>
      <c r="J667" s="17">
        <f t="shared" si="40"/>
        <v>0</v>
      </c>
      <c r="K667" s="17">
        <f t="shared" si="40"/>
        <v>0</v>
      </c>
      <c r="L667" s="17">
        <f t="shared" si="40"/>
        <v>0</v>
      </c>
      <c r="M667" s="17">
        <f t="shared" si="40"/>
        <v>0</v>
      </c>
      <c r="N667" s="17">
        <f t="shared" si="40"/>
        <v>0</v>
      </c>
      <c r="O667" s="2">
        <v>0</v>
      </c>
    </row>
    <row r="668" spans="1:15" x14ac:dyDescent="0.2">
      <c r="A668" s="4" t="s">
        <v>301</v>
      </c>
      <c r="B668" s="24"/>
      <c r="C668" s="10">
        <v>6</v>
      </c>
      <c r="D668" s="15">
        <v>1</v>
      </c>
      <c r="E668" s="22">
        <f>VLOOKUP(D668,'[2]RAB Calculations 10yr'!$A:$J,10,FALSE)</f>
        <v>0</v>
      </c>
      <c r="F668" s="11">
        <f>VLOOKUP(D668,'[3]SLUOS Capital Charge'!$D$13:$S$229,16,FALSE)</f>
        <v>0</v>
      </c>
      <c r="G668" s="11"/>
      <c r="H668" s="11">
        <f>VLOOKUP(A668,'[1]Public Lighting Charges'!$A$8:$L$689,12,FALSE)</f>
        <v>0</v>
      </c>
      <c r="I668" s="23">
        <f t="shared" si="39"/>
        <v>0</v>
      </c>
      <c r="J668" s="17">
        <f t="shared" si="40"/>
        <v>0</v>
      </c>
      <c r="K668" s="17">
        <f t="shared" si="40"/>
        <v>0</v>
      </c>
      <c r="L668" s="17">
        <f t="shared" si="40"/>
        <v>0</v>
      </c>
      <c r="M668" s="17">
        <f t="shared" si="40"/>
        <v>0</v>
      </c>
      <c r="N668" s="17">
        <f t="shared" si="40"/>
        <v>0</v>
      </c>
      <c r="O668" s="2">
        <v>0</v>
      </c>
    </row>
    <row r="669" spans="1:15" x14ac:dyDescent="0.2">
      <c r="A669" s="4" t="s">
        <v>204</v>
      </c>
      <c r="B669" s="24"/>
      <c r="C669" s="10">
        <v>6</v>
      </c>
      <c r="D669" s="15">
        <v>1</v>
      </c>
      <c r="E669" s="22">
        <f>VLOOKUP(D669,'[2]RAB Calculations 10yr'!$A:$J,10,FALSE)</f>
        <v>0</v>
      </c>
      <c r="F669" s="11">
        <f>VLOOKUP(D669,'[3]SLUOS Capital Charge'!$D$13:$S$229,16,FALSE)</f>
        <v>0</v>
      </c>
      <c r="G669" s="11"/>
      <c r="H669" s="11">
        <f>VLOOKUP(A669,'[1]Public Lighting Charges'!$A$8:$L$689,12,FALSE)</f>
        <v>0</v>
      </c>
      <c r="I669" s="23">
        <f t="shared" si="39"/>
        <v>0</v>
      </c>
      <c r="J669" s="17">
        <f t="shared" si="40"/>
        <v>0</v>
      </c>
      <c r="K669" s="17">
        <f t="shared" si="40"/>
        <v>0</v>
      </c>
      <c r="L669" s="17">
        <f t="shared" si="40"/>
        <v>0</v>
      </c>
      <c r="M669" s="17">
        <f t="shared" si="40"/>
        <v>0</v>
      </c>
      <c r="N669" s="17">
        <f t="shared" si="40"/>
        <v>0</v>
      </c>
      <c r="O669" s="2">
        <v>0</v>
      </c>
    </row>
    <row r="670" spans="1:15" x14ac:dyDescent="0.2">
      <c r="A670" s="4" t="s">
        <v>297</v>
      </c>
      <c r="B670" s="24"/>
      <c r="C670" s="10">
        <v>6</v>
      </c>
      <c r="D670" s="15">
        <v>1</v>
      </c>
      <c r="E670" s="22">
        <f>VLOOKUP(D670,'[2]RAB Calculations 10yr'!$A:$J,10,FALSE)</f>
        <v>0</v>
      </c>
      <c r="F670" s="11">
        <f>VLOOKUP(D670,'[3]SLUOS Capital Charge'!$D$13:$S$229,16,FALSE)</f>
        <v>0</v>
      </c>
      <c r="G670" s="11"/>
      <c r="H670" s="11">
        <f>VLOOKUP(A670,'[1]Public Lighting Charges'!$A$8:$L$689,12,FALSE)</f>
        <v>0</v>
      </c>
      <c r="I670" s="23">
        <f t="shared" si="39"/>
        <v>0</v>
      </c>
      <c r="J670" s="17">
        <f t="shared" si="40"/>
        <v>0</v>
      </c>
      <c r="K670" s="17">
        <f t="shared" si="40"/>
        <v>0</v>
      </c>
      <c r="L670" s="17">
        <f t="shared" si="40"/>
        <v>0</v>
      </c>
      <c r="M670" s="17">
        <f t="shared" si="40"/>
        <v>0</v>
      </c>
      <c r="N670" s="17">
        <f t="shared" si="40"/>
        <v>0</v>
      </c>
      <c r="O670" s="2">
        <v>0</v>
      </c>
    </row>
    <row r="671" spans="1:15" x14ac:dyDescent="0.2">
      <c r="A671" s="4" t="s">
        <v>298</v>
      </c>
      <c r="B671" s="24"/>
      <c r="C671" s="10">
        <v>6</v>
      </c>
      <c r="D671" s="15">
        <v>1</v>
      </c>
      <c r="E671" s="22">
        <f>VLOOKUP(D671,'[2]RAB Calculations 10yr'!$A:$J,10,FALSE)</f>
        <v>0</v>
      </c>
      <c r="F671" s="11">
        <f>VLOOKUP(D671,'[3]SLUOS Capital Charge'!$D$13:$S$229,16,FALSE)</f>
        <v>0</v>
      </c>
      <c r="G671" s="11"/>
      <c r="H671" s="11">
        <f>VLOOKUP(A671,'[1]Public Lighting Charges'!$A$8:$L$689,12,FALSE)</f>
        <v>0</v>
      </c>
      <c r="I671" s="23">
        <f t="shared" si="39"/>
        <v>0</v>
      </c>
      <c r="J671" s="17">
        <f t="shared" si="40"/>
        <v>0</v>
      </c>
      <c r="K671" s="17">
        <f t="shared" si="40"/>
        <v>0</v>
      </c>
      <c r="L671" s="17">
        <f t="shared" si="40"/>
        <v>0</v>
      </c>
      <c r="M671" s="17">
        <f t="shared" si="40"/>
        <v>0</v>
      </c>
      <c r="N671" s="17">
        <f t="shared" si="40"/>
        <v>0</v>
      </c>
      <c r="O671" s="2">
        <v>0</v>
      </c>
    </row>
    <row r="672" spans="1:15" x14ac:dyDescent="0.2">
      <c r="A672" s="4" t="s">
        <v>304</v>
      </c>
      <c r="B672" s="24"/>
      <c r="C672" s="10">
        <v>6</v>
      </c>
      <c r="D672" s="15">
        <v>1</v>
      </c>
      <c r="E672" s="22">
        <f>VLOOKUP(D672,'[2]RAB Calculations 10yr'!$A:$J,10,FALSE)</f>
        <v>0</v>
      </c>
      <c r="F672" s="11">
        <f>VLOOKUP(D672,'[3]SLUOS Capital Charge'!$D$13:$S$229,16,FALSE)</f>
        <v>0</v>
      </c>
      <c r="G672" s="11"/>
      <c r="H672" s="11">
        <f>VLOOKUP(A672,'[1]Public Lighting Charges'!$A$8:$L$689,12,FALSE)</f>
        <v>0</v>
      </c>
      <c r="I672" s="23">
        <f t="shared" si="39"/>
        <v>0</v>
      </c>
      <c r="J672" s="17">
        <f t="shared" si="40"/>
        <v>0</v>
      </c>
      <c r="K672" s="17">
        <f t="shared" si="40"/>
        <v>0</v>
      </c>
      <c r="L672" s="17">
        <f t="shared" si="40"/>
        <v>0</v>
      </c>
      <c r="M672" s="17">
        <f t="shared" si="40"/>
        <v>0</v>
      </c>
      <c r="N672" s="17">
        <f t="shared" si="40"/>
        <v>0</v>
      </c>
      <c r="O672" s="2">
        <v>0</v>
      </c>
    </row>
    <row r="673" spans="1:15" x14ac:dyDescent="0.2">
      <c r="A673" s="4" t="s">
        <v>202</v>
      </c>
      <c r="B673" s="24"/>
      <c r="C673" s="10">
        <v>6</v>
      </c>
      <c r="D673" s="15">
        <v>1</v>
      </c>
      <c r="E673" s="22">
        <f>VLOOKUP(D673,'[2]RAB Calculations 10yr'!$A:$J,10,FALSE)</f>
        <v>0</v>
      </c>
      <c r="F673" s="11">
        <f>VLOOKUP(D673,'[3]SLUOS Capital Charge'!$D$13:$S$229,16,FALSE)</f>
        <v>0</v>
      </c>
      <c r="G673" s="11"/>
      <c r="H673" s="11">
        <f>VLOOKUP(A673,'[1]Public Lighting Charges'!$A$8:$L$689,12,FALSE)</f>
        <v>0</v>
      </c>
      <c r="I673" s="23">
        <f t="shared" si="39"/>
        <v>0</v>
      </c>
      <c r="J673" s="17">
        <f t="shared" si="40"/>
        <v>0</v>
      </c>
      <c r="K673" s="17">
        <f t="shared" si="40"/>
        <v>0</v>
      </c>
      <c r="L673" s="17">
        <f t="shared" si="40"/>
        <v>0</v>
      </c>
      <c r="M673" s="17">
        <f t="shared" si="40"/>
        <v>0</v>
      </c>
      <c r="N673" s="17">
        <f t="shared" si="40"/>
        <v>0</v>
      </c>
      <c r="O673" s="2">
        <v>0</v>
      </c>
    </row>
    <row r="674" spans="1:15" x14ac:dyDescent="0.2">
      <c r="A674" s="4" t="s">
        <v>211</v>
      </c>
      <c r="B674" s="24"/>
      <c r="C674" s="10">
        <v>6</v>
      </c>
      <c r="D674" s="15">
        <v>1</v>
      </c>
      <c r="E674" s="22">
        <f>VLOOKUP(D674,'[2]RAB Calculations 10yr'!$A:$J,10,FALSE)</f>
        <v>0</v>
      </c>
      <c r="F674" s="11">
        <f>VLOOKUP(D674,'[3]SLUOS Capital Charge'!$D$13:$S$229,16,FALSE)</f>
        <v>0</v>
      </c>
      <c r="G674" s="11"/>
      <c r="H674" s="11">
        <f>VLOOKUP(A674,'[1]Public Lighting Charges'!$A$8:$L$689,12,FALSE)</f>
        <v>0</v>
      </c>
      <c r="I674" s="23">
        <f t="shared" si="39"/>
        <v>0</v>
      </c>
      <c r="J674" s="17">
        <f t="shared" si="40"/>
        <v>0</v>
      </c>
      <c r="K674" s="17">
        <f t="shared" si="40"/>
        <v>0</v>
      </c>
      <c r="L674" s="17">
        <f t="shared" si="40"/>
        <v>0</v>
      </c>
      <c r="M674" s="17">
        <f t="shared" si="40"/>
        <v>0</v>
      </c>
      <c r="N674" s="17">
        <f t="shared" si="40"/>
        <v>0</v>
      </c>
      <c r="O674" s="2">
        <v>0</v>
      </c>
    </row>
    <row r="675" spans="1:15" x14ac:dyDescent="0.2">
      <c r="A675" s="4" t="s">
        <v>208</v>
      </c>
      <c r="B675" s="24"/>
      <c r="C675" s="10">
        <v>6</v>
      </c>
      <c r="D675" s="15">
        <v>1</v>
      </c>
      <c r="E675" s="22">
        <f>VLOOKUP(D675,'[2]RAB Calculations 10yr'!$A:$J,10,FALSE)</f>
        <v>0</v>
      </c>
      <c r="F675" s="11">
        <f>VLOOKUP(D675,'[3]SLUOS Capital Charge'!$D$13:$S$229,16,FALSE)</f>
        <v>0</v>
      </c>
      <c r="G675" s="11"/>
      <c r="H675" s="11">
        <f>VLOOKUP(A675,'[1]Public Lighting Charges'!$A$8:$L$689,12,FALSE)</f>
        <v>0</v>
      </c>
      <c r="I675" s="23">
        <f t="shared" si="39"/>
        <v>0</v>
      </c>
      <c r="J675" s="17">
        <f t="shared" si="40"/>
        <v>0</v>
      </c>
      <c r="K675" s="17">
        <f t="shared" si="40"/>
        <v>0</v>
      </c>
      <c r="L675" s="17">
        <f t="shared" si="40"/>
        <v>0</v>
      </c>
      <c r="M675" s="17">
        <f t="shared" si="40"/>
        <v>0</v>
      </c>
      <c r="N675" s="17">
        <f t="shared" si="40"/>
        <v>0</v>
      </c>
      <c r="O675" s="2">
        <v>0</v>
      </c>
    </row>
    <row r="676" spans="1:15" x14ac:dyDescent="0.2">
      <c r="A676" s="4" t="s">
        <v>199</v>
      </c>
      <c r="B676" s="24"/>
      <c r="C676" s="10">
        <v>6</v>
      </c>
      <c r="D676" s="15">
        <v>1</v>
      </c>
      <c r="E676" s="22">
        <f>VLOOKUP(D676,'[2]RAB Calculations 10yr'!$A:$J,10,FALSE)</f>
        <v>0</v>
      </c>
      <c r="F676" s="11">
        <f>VLOOKUP(D676,'[3]SLUOS Capital Charge'!$D$13:$S$229,16,FALSE)</f>
        <v>0</v>
      </c>
      <c r="G676" s="11"/>
      <c r="H676" s="11">
        <f>VLOOKUP(A676,'[1]Public Lighting Charges'!$A$8:$L$689,12,FALSE)</f>
        <v>0</v>
      </c>
      <c r="I676" s="23">
        <f t="shared" si="39"/>
        <v>0</v>
      </c>
      <c r="J676" s="17">
        <f t="shared" si="40"/>
        <v>0</v>
      </c>
      <c r="K676" s="17">
        <f t="shared" si="40"/>
        <v>0</v>
      </c>
      <c r="L676" s="17">
        <f t="shared" si="40"/>
        <v>0</v>
      </c>
      <c r="M676" s="17">
        <f t="shared" si="40"/>
        <v>0</v>
      </c>
      <c r="N676" s="17">
        <f t="shared" si="40"/>
        <v>0</v>
      </c>
      <c r="O676" s="2">
        <v>0</v>
      </c>
    </row>
    <row r="677" spans="1:15" x14ac:dyDescent="0.2">
      <c r="A677" s="4" t="s">
        <v>210</v>
      </c>
      <c r="B677" s="24"/>
      <c r="C677" s="10">
        <v>6</v>
      </c>
      <c r="D677" s="15">
        <v>1</v>
      </c>
      <c r="E677" s="22">
        <f>VLOOKUP(D677,'[2]RAB Calculations 10yr'!$A:$J,10,FALSE)</f>
        <v>0</v>
      </c>
      <c r="F677" s="11">
        <f>VLOOKUP(D677,'[3]SLUOS Capital Charge'!$D$13:$S$229,16,FALSE)</f>
        <v>0</v>
      </c>
      <c r="G677" s="11"/>
      <c r="H677" s="11">
        <f>VLOOKUP(A677,'[1]Public Lighting Charges'!$A$8:$L$689,12,FALSE)</f>
        <v>0</v>
      </c>
      <c r="I677" s="23">
        <f t="shared" si="39"/>
        <v>0</v>
      </c>
      <c r="J677" s="17">
        <f t="shared" si="40"/>
        <v>0</v>
      </c>
      <c r="K677" s="17">
        <f t="shared" si="40"/>
        <v>0</v>
      </c>
      <c r="L677" s="17">
        <f t="shared" si="40"/>
        <v>0</v>
      </c>
      <c r="M677" s="17">
        <f t="shared" si="40"/>
        <v>0</v>
      </c>
      <c r="N677" s="17">
        <f t="shared" si="40"/>
        <v>0</v>
      </c>
      <c r="O677" s="2">
        <v>0</v>
      </c>
    </row>
    <row r="678" spans="1:15" x14ac:dyDescent="0.2">
      <c r="A678" s="4" t="s">
        <v>201</v>
      </c>
      <c r="B678" s="24"/>
      <c r="C678" s="10">
        <v>6</v>
      </c>
      <c r="D678" s="15">
        <v>1</v>
      </c>
      <c r="E678" s="22">
        <f>VLOOKUP(D678,'[2]RAB Calculations 10yr'!$A:$J,10,FALSE)</f>
        <v>0</v>
      </c>
      <c r="F678" s="11">
        <f>VLOOKUP(D678,'[3]SLUOS Capital Charge'!$D$13:$S$229,16,FALSE)</f>
        <v>0</v>
      </c>
      <c r="G678" s="11"/>
      <c r="H678" s="11">
        <f>VLOOKUP(A678,'[1]Public Lighting Charges'!$A$8:$L$689,12,FALSE)</f>
        <v>0</v>
      </c>
      <c r="I678" s="23">
        <f t="shared" si="39"/>
        <v>0</v>
      </c>
      <c r="J678" s="17">
        <f t="shared" si="40"/>
        <v>0</v>
      </c>
      <c r="K678" s="17">
        <f t="shared" si="40"/>
        <v>0</v>
      </c>
      <c r="L678" s="17">
        <f t="shared" si="40"/>
        <v>0</v>
      </c>
      <c r="M678" s="17">
        <f t="shared" si="40"/>
        <v>0</v>
      </c>
      <c r="N678" s="17">
        <f t="shared" si="40"/>
        <v>0</v>
      </c>
      <c r="O678" s="2">
        <v>0</v>
      </c>
    </row>
    <row r="679" spans="1:15" x14ac:dyDescent="0.2">
      <c r="A679" s="4" t="s">
        <v>315</v>
      </c>
      <c r="B679" s="24"/>
      <c r="C679" s="10">
        <v>6</v>
      </c>
      <c r="D679" s="15">
        <v>1</v>
      </c>
      <c r="E679" s="22">
        <f>VLOOKUP(D679,'[2]RAB Calculations 10yr'!$A:$J,10,FALSE)</f>
        <v>0</v>
      </c>
      <c r="F679" s="11">
        <f>VLOOKUP(D679,'[3]SLUOS Capital Charge'!$D$13:$S$229,16,FALSE)</f>
        <v>0</v>
      </c>
      <c r="G679" s="11"/>
      <c r="H679" s="11">
        <f>VLOOKUP(A679,'[1]Public Lighting Charges'!$A$8:$L$689,12,FALSE)</f>
        <v>0</v>
      </c>
      <c r="I679" s="23">
        <f t="shared" si="39"/>
        <v>0</v>
      </c>
      <c r="J679" s="17">
        <f t="shared" si="40"/>
        <v>0</v>
      </c>
      <c r="K679" s="17">
        <f t="shared" si="40"/>
        <v>0</v>
      </c>
      <c r="L679" s="17">
        <f t="shared" si="40"/>
        <v>0</v>
      </c>
      <c r="M679" s="17">
        <f t="shared" si="40"/>
        <v>0</v>
      </c>
      <c r="N679" s="17">
        <f t="shared" si="40"/>
        <v>0</v>
      </c>
      <c r="O679" s="2">
        <v>0</v>
      </c>
    </row>
    <row r="680" spans="1:15" x14ac:dyDescent="0.2">
      <c r="A680" s="4" t="s">
        <v>209</v>
      </c>
      <c r="B680" s="24"/>
      <c r="C680" s="10">
        <v>6</v>
      </c>
      <c r="D680" s="15">
        <v>1</v>
      </c>
      <c r="E680" s="22">
        <f>VLOOKUP(D680,'[2]RAB Calculations 10yr'!$A:$J,10,FALSE)</f>
        <v>0</v>
      </c>
      <c r="F680" s="11">
        <f>VLOOKUP(D680,'[3]SLUOS Capital Charge'!$D$13:$S$229,16,FALSE)</f>
        <v>0</v>
      </c>
      <c r="G680" s="11"/>
      <c r="H680" s="11">
        <f>VLOOKUP(A680,'[1]Public Lighting Charges'!$A$8:$L$689,12,FALSE)</f>
        <v>0</v>
      </c>
      <c r="I680" s="23">
        <f t="shared" si="39"/>
        <v>0</v>
      </c>
      <c r="J680" s="17">
        <f t="shared" si="40"/>
        <v>0</v>
      </c>
      <c r="K680" s="17">
        <f t="shared" si="40"/>
        <v>0</v>
      </c>
      <c r="L680" s="17">
        <f t="shared" si="40"/>
        <v>0</v>
      </c>
      <c r="M680" s="17">
        <f t="shared" si="40"/>
        <v>0</v>
      </c>
      <c r="N680" s="17">
        <f t="shared" si="40"/>
        <v>0</v>
      </c>
      <c r="O680" s="2">
        <v>0</v>
      </c>
    </row>
    <row r="681" spans="1:15" x14ac:dyDescent="0.2">
      <c r="A681" s="4" t="s">
        <v>207</v>
      </c>
      <c r="B681" s="24"/>
      <c r="C681" s="10">
        <v>6</v>
      </c>
      <c r="D681" s="15">
        <v>1</v>
      </c>
      <c r="E681" s="22">
        <f>VLOOKUP(D681,'[2]RAB Calculations 10yr'!$A:$J,10,FALSE)</f>
        <v>0</v>
      </c>
      <c r="F681" s="11">
        <f>VLOOKUP(D681,'[3]SLUOS Capital Charge'!$D$13:$S$229,16,FALSE)</f>
        <v>0</v>
      </c>
      <c r="G681" s="11"/>
      <c r="H681" s="11">
        <f>VLOOKUP(A681,'[1]Public Lighting Charges'!$A$8:$L$689,12,FALSE)</f>
        <v>0</v>
      </c>
      <c r="I681" s="23">
        <f t="shared" si="39"/>
        <v>0</v>
      </c>
      <c r="J681" s="17">
        <f t="shared" si="40"/>
        <v>0</v>
      </c>
      <c r="K681" s="17">
        <f t="shared" si="40"/>
        <v>0</v>
      </c>
      <c r="L681" s="17">
        <f t="shared" si="40"/>
        <v>0</v>
      </c>
      <c r="M681" s="17">
        <f t="shared" si="40"/>
        <v>0</v>
      </c>
      <c r="N681" s="17">
        <f t="shared" si="40"/>
        <v>0</v>
      </c>
      <c r="O681" s="2">
        <v>0</v>
      </c>
    </row>
    <row r="682" spans="1:15" x14ac:dyDescent="0.2">
      <c r="A682" s="4" t="s">
        <v>312</v>
      </c>
      <c r="B682" s="24"/>
      <c r="C682" s="10">
        <v>6</v>
      </c>
      <c r="D682" s="15">
        <v>1</v>
      </c>
      <c r="E682" s="22">
        <f>VLOOKUP(D682,'[2]RAB Calculations 10yr'!$A:$J,10,FALSE)</f>
        <v>0</v>
      </c>
      <c r="F682" s="11">
        <f>VLOOKUP(D682,'[3]SLUOS Capital Charge'!$D$13:$S$229,16,FALSE)</f>
        <v>0</v>
      </c>
      <c r="G682" s="11"/>
      <c r="H682" s="11">
        <f>VLOOKUP(A682,'[1]Public Lighting Charges'!$A$8:$L$689,12,FALSE)</f>
        <v>0</v>
      </c>
      <c r="I682" s="23">
        <f t="shared" si="39"/>
        <v>0</v>
      </c>
      <c r="J682" s="17">
        <f t="shared" si="40"/>
        <v>0</v>
      </c>
      <c r="K682" s="17">
        <f t="shared" si="40"/>
        <v>0</v>
      </c>
      <c r="L682" s="17">
        <f t="shared" si="40"/>
        <v>0</v>
      </c>
      <c r="M682" s="17">
        <f t="shared" si="40"/>
        <v>0</v>
      </c>
      <c r="N682" s="17">
        <f t="shared" si="40"/>
        <v>0</v>
      </c>
      <c r="O682" s="2">
        <v>0</v>
      </c>
    </row>
    <row r="683" spans="1:15" x14ac:dyDescent="0.2">
      <c r="A683" s="4" t="s">
        <v>313</v>
      </c>
      <c r="B683" s="24"/>
      <c r="C683" s="10">
        <v>6</v>
      </c>
      <c r="D683" s="15">
        <v>1</v>
      </c>
      <c r="E683" s="22">
        <f>VLOOKUP(D683,'[2]RAB Calculations 10yr'!$A:$J,10,FALSE)</f>
        <v>0</v>
      </c>
      <c r="F683" s="11">
        <f>VLOOKUP(D683,'[3]SLUOS Capital Charge'!$D$13:$S$229,16,FALSE)</f>
        <v>0</v>
      </c>
      <c r="G683" s="11"/>
      <c r="H683" s="11">
        <f>VLOOKUP(A683,'[1]Public Lighting Charges'!$A$8:$L$689,12,FALSE)</f>
        <v>0</v>
      </c>
      <c r="I683" s="23">
        <f t="shared" si="39"/>
        <v>0</v>
      </c>
      <c r="J683" s="17">
        <f t="shared" si="40"/>
        <v>0</v>
      </c>
      <c r="K683" s="17">
        <f t="shared" si="40"/>
        <v>0</v>
      </c>
      <c r="L683" s="17">
        <f t="shared" si="40"/>
        <v>0</v>
      </c>
      <c r="M683" s="17">
        <f t="shared" si="40"/>
        <v>0</v>
      </c>
      <c r="N683" s="17">
        <f t="shared" si="40"/>
        <v>0</v>
      </c>
      <c r="O683" s="2">
        <v>0</v>
      </c>
    </row>
    <row r="684" spans="1:15" x14ac:dyDescent="0.2">
      <c r="A684" s="4" t="s">
        <v>311</v>
      </c>
      <c r="B684" s="24"/>
      <c r="C684" s="10">
        <v>6</v>
      </c>
      <c r="D684" s="15">
        <v>1</v>
      </c>
      <c r="E684" s="22">
        <f>VLOOKUP(D684,'[2]RAB Calculations 10yr'!$A:$J,10,FALSE)</f>
        <v>0</v>
      </c>
      <c r="F684" s="11">
        <f>VLOOKUP(D684,'[3]SLUOS Capital Charge'!$D$13:$S$229,16,FALSE)</f>
        <v>0</v>
      </c>
      <c r="G684" s="11"/>
      <c r="H684" s="11">
        <f>VLOOKUP(A684,'[1]Public Lighting Charges'!$A$8:$L$689,12,FALSE)</f>
        <v>0</v>
      </c>
      <c r="I684" s="23">
        <f t="shared" si="39"/>
        <v>0</v>
      </c>
      <c r="J684" s="17">
        <f t="shared" si="40"/>
        <v>0</v>
      </c>
      <c r="K684" s="17">
        <f t="shared" si="40"/>
        <v>0</v>
      </c>
      <c r="L684" s="17">
        <f t="shared" si="40"/>
        <v>0</v>
      </c>
      <c r="M684" s="17">
        <f t="shared" si="40"/>
        <v>0</v>
      </c>
      <c r="N684" s="17">
        <f t="shared" si="40"/>
        <v>0</v>
      </c>
      <c r="O684" s="2">
        <v>0</v>
      </c>
    </row>
    <row r="685" spans="1:15" x14ac:dyDescent="0.2">
      <c r="A685" s="4" t="s">
        <v>299</v>
      </c>
      <c r="B685" s="24"/>
      <c r="C685" s="10">
        <v>6</v>
      </c>
      <c r="D685" s="15">
        <v>1</v>
      </c>
      <c r="E685" s="22">
        <f>VLOOKUP(D685,'[2]RAB Calculations 10yr'!$A:$J,10,FALSE)</f>
        <v>0</v>
      </c>
      <c r="F685" s="11">
        <f>VLOOKUP(D685,'[3]SLUOS Capital Charge'!$D$13:$S$229,16,FALSE)</f>
        <v>0</v>
      </c>
      <c r="G685" s="11"/>
      <c r="H685" s="11">
        <f>VLOOKUP(A685,'[1]Public Lighting Charges'!$A$8:$L$689,12,FALSE)</f>
        <v>0</v>
      </c>
      <c r="I685" s="23">
        <f t="shared" si="39"/>
        <v>0</v>
      </c>
      <c r="J685" s="17">
        <f t="shared" si="40"/>
        <v>0</v>
      </c>
      <c r="K685" s="17">
        <f t="shared" si="40"/>
        <v>0</v>
      </c>
      <c r="L685" s="17">
        <f t="shared" si="40"/>
        <v>0</v>
      </c>
      <c r="M685" s="17">
        <f t="shared" si="40"/>
        <v>0</v>
      </c>
      <c r="N685" s="17">
        <f t="shared" si="40"/>
        <v>0</v>
      </c>
      <c r="O685" s="2">
        <v>0</v>
      </c>
    </row>
    <row r="686" spans="1:15" x14ac:dyDescent="0.2">
      <c r="A686" s="4" t="s">
        <v>302</v>
      </c>
      <c r="B686" s="24"/>
      <c r="C686" s="10">
        <v>6</v>
      </c>
      <c r="D686" s="15">
        <v>1</v>
      </c>
      <c r="E686" s="22">
        <f>VLOOKUP(D686,'[2]RAB Calculations 10yr'!$A:$J,10,FALSE)</f>
        <v>0</v>
      </c>
      <c r="F686" s="11">
        <f>VLOOKUP(D686,'[3]SLUOS Capital Charge'!$D$13:$S$229,16,FALSE)</f>
        <v>0</v>
      </c>
      <c r="G686" s="11"/>
      <c r="H686" s="11">
        <f>VLOOKUP(A686,'[1]Public Lighting Charges'!$A$8:$L$689,12,FALSE)</f>
        <v>0</v>
      </c>
      <c r="I686" s="23">
        <f t="shared" si="39"/>
        <v>0</v>
      </c>
      <c r="J686" s="17">
        <f t="shared" si="40"/>
        <v>0</v>
      </c>
      <c r="K686" s="17">
        <f t="shared" si="40"/>
        <v>0</v>
      </c>
      <c r="L686" s="17">
        <f t="shared" si="40"/>
        <v>0</v>
      </c>
      <c r="M686" s="17">
        <f t="shared" si="40"/>
        <v>0</v>
      </c>
      <c r="N686" s="17">
        <f t="shared" si="40"/>
        <v>0</v>
      </c>
      <c r="O686" s="2">
        <v>0</v>
      </c>
    </row>
    <row r="687" spans="1:15" x14ac:dyDescent="0.2">
      <c r="A687" s="4" t="s">
        <v>198</v>
      </c>
      <c r="B687" s="24"/>
      <c r="C687" s="10">
        <v>6</v>
      </c>
      <c r="D687" s="15">
        <v>1</v>
      </c>
      <c r="E687" s="22">
        <f>VLOOKUP(D687,'[2]RAB Calculations 10yr'!$A:$J,10,FALSE)</f>
        <v>0</v>
      </c>
      <c r="F687" s="11">
        <f>VLOOKUP(D687,'[3]SLUOS Capital Charge'!$D$13:$S$229,16,FALSE)</f>
        <v>0</v>
      </c>
      <c r="G687" s="11"/>
      <c r="H687" s="11">
        <f>VLOOKUP(A687,'[1]Public Lighting Charges'!$A$8:$L$689,12,FALSE)</f>
        <v>0</v>
      </c>
      <c r="I687" s="23">
        <f t="shared" si="39"/>
        <v>0</v>
      </c>
      <c r="J687" s="17">
        <f t="shared" si="40"/>
        <v>0</v>
      </c>
      <c r="K687" s="17">
        <f t="shared" si="40"/>
        <v>0</v>
      </c>
      <c r="L687" s="17">
        <f t="shared" si="40"/>
        <v>0</v>
      </c>
      <c r="M687" s="17">
        <f t="shared" si="40"/>
        <v>0</v>
      </c>
      <c r="N687" s="17">
        <f t="shared" si="40"/>
        <v>0</v>
      </c>
      <c r="O687" s="2">
        <v>0</v>
      </c>
    </row>
    <row r="688" spans="1:15" x14ac:dyDescent="0.2">
      <c r="A688" s="4" t="s">
        <v>314</v>
      </c>
      <c r="B688" s="24"/>
      <c r="C688" s="10">
        <v>6</v>
      </c>
      <c r="D688" s="15">
        <v>1</v>
      </c>
      <c r="E688" s="22">
        <f>VLOOKUP(D688,'[2]RAB Calculations 10yr'!$A:$J,10,FALSE)</f>
        <v>0</v>
      </c>
      <c r="F688" s="11">
        <f>VLOOKUP(D688,'[3]SLUOS Capital Charge'!$D$13:$S$229,16,FALSE)</f>
        <v>0</v>
      </c>
      <c r="G688" s="11"/>
      <c r="H688" s="11">
        <f>VLOOKUP(A688,'[1]Public Lighting Charges'!$A$8:$L$689,12,FALSE)</f>
        <v>0</v>
      </c>
      <c r="I688" s="23">
        <f t="shared" si="39"/>
        <v>0</v>
      </c>
      <c r="J688" s="17">
        <f t="shared" si="40"/>
        <v>0</v>
      </c>
      <c r="K688" s="17">
        <f t="shared" si="40"/>
        <v>0</v>
      </c>
      <c r="L688" s="17">
        <f t="shared" si="40"/>
        <v>0</v>
      </c>
      <c r="M688" s="17">
        <f t="shared" si="40"/>
        <v>0</v>
      </c>
      <c r="N688" s="17">
        <f t="shared" si="40"/>
        <v>0</v>
      </c>
      <c r="O688" s="2">
        <v>0</v>
      </c>
    </row>
    <row r="689" spans="1:15" x14ac:dyDescent="0.2">
      <c r="A689" s="4" t="s">
        <v>305</v>
      </c>
      <c r="B689" s="24"/>
      <c r="C689" s="10">
        <v>6</v>
      </c>
      <c r="D689" s="15">
        <v>1</v>
      </c>
      <c r="E689" s="22">
        <f>VLOOKUP(D689,'[2]RAB Calculations 10yr'!$A:$J,10,FALSE)</f>
        <v>0</v>
      </c>
      <c r="F689" s="11">
        <f>VLOOKUP(D689,'[3]SLUOS Capital Charge'!$D$13:$S$229,16,FALSE)</f>
        <v>0</v>
      </c>
      <c r="G689" s="11"/>
      <c r="H689" s="11">
        <f>VLOOKUP(A689,'[1]Public Lighting Charges'!$A$8:$L$689,12,FALSE)</f>
        <v>0</v>
      </c>
      <c r="I689" s="23">
        <f t="shared" si="39"/>
        <v>0</v>
      </c>
      <c r="J689" s="17">
        <f t="shared" si="40"/>
        <v>0</v>
      </c>
      <c r="K689" s="17">
        <f t="shared" si="40"/>
        <v>0</v>
      </c>
      <c r="L689" s="17">
        <f t="shared" si="40"/>
        <v>0</v>
      </c>
      <c r="M689" s="17">
        <f t="shared" si="40"/>
        <v>0</v>
      </c>
      <c r="N689" s="17">
        <f t="shared" si="40"/>
        <v>0</v>
      </c>
      <c r="O689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3"/>
  <sheetViews>
    <sheetView workbookViewId="0">
      <pane ySplit="2" topLeftCell="A648" activePane="bottomLeft" state="frozen"/>
      <selection pane="bottomLeft" activeCell="E3" sqref="E3:H650"/>
    </sheetView>
  </sheetViews>
  <sheetFormatPr defaultRowHeight="15" x14ac:dyDescent="0.25"/>
  <cols>
    <col min="1" max="1" width="31.5703125" style="2" bestFit="1" customWidth="1"/>
    <col min="2" max="2" width="11.140625" style="2" customWidth="1"/>
    <col min="3" max="3" width="24.85546875" style="28" customWidth="1"/>
    <col min="4" max="4" width="15.7109375" style="28" customWidth="1"/>
    <col min="5" max="5" width="9.42578125" bestFit="1" customWidth="1"/>
    <col min="6" max="6" width="13.5703125" bestFit="1" customWidth="1"/>
    <col min="8" max="8" width="13.28515625" bestFit="1" customWidth="1"/>
  </cols>
  <sheetData>
    <row r="1" spans="1:8" x14ac:dyDescent="0.25">
      <c r="A1" s="32" t="s">
        <v>318</v>
      </c>
      <c r="B1" s="32" t="s">
        <v>316</v>
      </c>
      <c r="C1" s="32" t="s">
        <v>680</v>
      </c>
      <c r="D1" s="32" t="s">
        <v>685</v>
      </c>
      <c r="E1" s="36" t="s">
        <v>686</v>
      </c>
      <c r="F1" s="37"/>
      <c r="G1" s="37" t="s">
        <v>687</v>
      </c>
      <c r="H1" s="37"/>
    </row>
    <row r="2" spans="1:8" x14ac:dyDescent="0.25">
      <c r="A2" s="29"/>
      <c r="B2" s="29"/>
      <c r="C2" s="29"/>
      <c r="D2" s="29"/>
      <c r="E2" t="s">
        <v>688</v>
      </c>
      <c r="F2" t="s">
        <v>689</v>
      </c>
      <c r="G2" t="s">
        <v>688</v>
      </c>
      <c r="H2" t="s">
        <v>689</v>
      </c>
    </row>
    <row r="3" spans="1:8" x14ac:dyDescent="0.25">
      <c r="A3" s="3" t="s">
        <v>128</v>
      </c>
      <c r="B3" s="10">
        <v>1</v>
      </c>
      <c r="C3" s="30" t="s">
        <v>681</v>
      </c>
      <c r="D3" s="31">
        <v>1</v>
      </c>
      <c r="E3" s="33">
        <v>110.81257316630388</v>
      </c>
      <c r="F3" s="34">
        <v>87.485744215876821</v>
      </c>
      <c r="G3" s="33">
        <v>47.034599130641091</v>
      </c>
      <c r="H3" s="33">
        <v>37.555196923546966</v>
      </c>
    </row>
    <row r="4" spans="1:8" x14ac:dyDescent="0.25">
      <c r="A4" s="3" t="s">
        <v>101</v>
      </c>
      <c r="B4" s="10">
        <v>1</v>
      </c>
      <c r="C4" s="30" t="s">
        <v>682</v>
      </c>
      <c r="D4" s="31">
        <v>1</v>
      </c>
      <c r="E4" s="33">
        <v>22.168032453439473</v>
      </c>
      <c r="F4" s="34">
        <v>17.501505123252521</v>
      </c>
      <c r="G4" s="33">
        <v>37.159715380641089</v>
      </c>
      <c r="H4" s="33">
        <v>27.650570389668928</v>
      </c>
    </row>
    <row r="5" spans="1:8" x14ac:dyDescent="0.25">
      <c r="A5" s="3" t="s">
        <v>105</v>
      </c>
      <c r="B5" s="10">
        <v>1</v>
      </c>
      <c r="C5" s="30" t="s">
        <v>682</v>
      </c>
      <c r="D5" s="31">
        <v>2</v>
      </c>
      <c r="E5" s="33">
        <v>30.730434507286958</v>
      </c>
      <c r="F5" s="34">
        <v>24.261461097130976</v>
      </c>
      <c r="G5" s="33">
        <v>37.159715380641089</v>
      </c>
      <c r="H5" s="33">
        <v>27.650570389668928</v>
      </c>
    </row>
    <row r="6" spans="1:8" x14ac:dyDescent="0.25">
      <c r="A6" s="3" t="s">
        <v>319</v>
      </c>
      <c r="B6" s="10">
        <v>1</v>
      </c>
      <c r="C6" s="30" t="s">
        <v>682</v>
      </c>
      <c r="D6" s="31">
        <v>1</v>
      </c>
      <c r="E6" s="33">
        <v>22.168032453439473</v>
      </c>
      <c r="F6" s="34">
        <v>17.501505123252521</v>
      </c>
      <c r="G6" s="33">
        <v>39.000937400916627</v>
      </c>
      <c r="H6" s="33">
        <v>29.01109480579089</v>
      </c>
    </row>
    <row r="7" spans="1:8" x14ac:dyDescent="0.25">
      <c r="A7" s="3" t="s">
        <v>215</v>
      </c>
      <c r="B7" s="10">
        <v>1</v>
      </c>
      <c r="C7" s="30" t="s">
        <v>683</v>
      </c>
      <c r="D7" s="31">
        <v>1</v>
      </c>
      <c r="E7" s="33">
        <v>65.721779705751089</v>
      </c>
      <c r="F7" s="34">
        <v>51.886881104372094</v>
      </c>
      <c r="G7" s="33">
        <v>49.810851400916626</v>
      </c>
      <c r="H7" s="33">
        <v>39.821008805790889</v>
      </c>
    </row>
    <row r="8" spans="1:8" x14ac:dyDescent="0.25">
      <c r="A8" s="3" t="s">
        <v>240</v>
      </c>
      <c r="B8" s="10">
        <v>1</v>
      </c>
      <c r="C8" s="30" t="s">
        <v>681</v>
      </c>
      <c r="D8" s="31">
        <v>1</v>
      </c>
      <c r="E8" s="33">
        <v>110.81257316630388</v>
      </c>
      <c r="F8" s="34">
        <v>87.485744215876821</v>
      </c>
      <c r="G8" s="33">
        <v>48.875821150916629</v>
      </c>
      <c r="H8" s="33">
        <v>38.885978555790892</v>
      </c>
    </row>
    <row r="9" spans="1:8" x14ac:dyDescent="0.25">
      <c r="A9" s="3" t="s">
        <v>122</v>
      </c>
      <c r="B9" s="10">
        <v>1</v>
      </c>
      <c r="C9" s="30" t="s">
        <v>682</v>
      </c>
      <c r="D9" s="31">
        <v>1</v>
      </c>
      <c r="E9" s="33">
        <v>22.168032453439473</v>
      </c>
      <c r="F9" s="34">
        <v>17.501505123252521</v>
      </c>
      <c r="G9" s="33">
        <v>42.683381441467709</v>
      </c>
      <c r="H9" s="33">
        <v>31.821371989668926</v>
      </c>
    </row>
    <row r="10" spans="1:8" x14ac:dyDescent="0.25">
      <c r="A10" s="3" t="s">
        <v>322</v>
      </c>
      <c r="B10" s="10">
        <v>1</v>
      </c>
      <c r="C10" s="30" t="s">
        <v>682</v>
      </c>
      <c r="D10" s="31">
        <v>1</v>
      </c>
      <c r="E10" s="33">
        <v>22.168032453439473</v>
      </c>
      <c r="F10" s="34">
        <v>17.501505123252521</v>
      </c>
      <c r="G10" s="33">
        <v>37.159715380641089</v>
      </c>
      <c r="H10" s="33">
        <v>27.650570389668928</v>
      </c>
    </row>
    <row r="11" spans="1:8" x14ac:dyDescent="0.25">
      <c r="A11" s="3" t="s">
        <v>324</v>
      </c>
      <c r="B11" s="10">
        <v>1</v>
      </c>
      <c r="C11" s="30" t="s">
        <v>682</v>
      </c>
      <c r="D11" s="31">
        <v>1</v>
      </c>
      <c r="E11" s="33">
        <v>22.168032453439473</v>
      </c>
      <c r="F11" s="34">
        <v>17.501505123252521</v>
      </c>
      <c r="G11" s="33">
        <v>36.260687132967583</v>
      </c>
      <c r="H11" s="33">
        <v>26.941561185790889</v>
      </c>
    </row>
    <row r="12" spans="1:8" x14ac:dyDescent="0.25">
      <c r="A12" s="3" t="s">
        <v>236</v>
      </c>
      <c r="B12" s="10">
        <v>1</v>
      </c>
      <c r="C12" s="30" t="s">
        <v>682</v>
      </c>
      <c r="D12" s="31">
        <v>2</v>
      </c>
      <c r="E12" s="33">
        <v>30.730434507286958</v>
      </c>
      <c r="F12" s="34">
        <v>24.261461097130976</v>
      </c>
      <c r="G12" s="33">
        <v>36.260687132967583</v>
      </c>
      <c r="H12" s="33">
        <v>26.941561185790889</v>
      </c>
    </row>
    <row r="13" spans="1:8" x14ac:dyDescent="0.25">
      <c r="A13" s="3" t="s">
        <v>326</v>
      </c>
      <c r="B13" s="10">
        <v>1</v>
      </c>
      <c r="C13" s="30" t="s">
        <v>683</v>
      </c>
      <c r="D13" s="31">
        <v>1</v>
      </c>
      <c r="E13" s="33">
        <v>65.721779705751089</v>
      </c>
      <c r="F13" s="34">
        <v>51.886881104372094</v>
      </c>
      <c r="G13" s="33">
        <v>47.070601132967582</v>
      </c>
      <c r="H13" s="33">
        <v>37.751475185790888</v>
      </c>
    </row>
    <row r="14" spans="1:8" x14ac:dyDescent="0.25">
      <c r="A14" s="3" t="s">
        <v>233</v>
      </c>
      <c r="B14" s="10">
        <v>1</v>
      </c>
      <c r="C14" s="30" t="s">
        <v>681</v>
      </c>
      <c r="D14" s="31">
        <v>1</v>
      </c>
      <c r="E14" s="33">
        <v>110.81257316630388</v>
      </c>
      <c r="F14" s="34">
        <v>87.485744215876821</v>
      </c>
      <c r="G14" s="33">
        <v>46.135570882967585</v>
      </c>
      <c r="H14" s="33">
        <v>36.816444935790891</v>
      </c>
    </row>
    <row r="15" spans="1:8" x14ac:dyDescent="0.25">
      <c r="A15" s="3" t="s">
        <v>237</v>
      </c>
      <c r="B15" s="10">
        <v>1</v>
      </c>
      <c r="C15" s="30" t="s">
        <v>681</v>
      </c>
      <c r="D15" s="31">
        <v>2</v>
      </c>
      <c r="E15" s="33">
        <v>119.37497522015136</v>
      </c>
      <c r="F15" s="34">
        <v>94.245700189755269</v>
      </c>
      <c r="G15" s="33">
        <v>41.19812900796758</v>
      </c>
      <c r="H15" s="33">
        <v>31.87900306079089</v>
      </c>
    </row>
    <row r="16" spans="1:8" x14ac:dyDescent="0.25">
      <c r="A16" s="3" t="s">
        <v>328</v>
      </c>
      <c r="B16" s="10">
        <v>1</v>
      </c>
      <c r="C16" s="30" t="s">
        <v>682</v>
      </c>
      <c r="D16" s="31">
        <v>1</v>
      </c>
      <c r="E16" s="33">
        <v>22.168032453439473</v>
      </c>
      <c r="F16" s="34">
        <v>17.501505123252521</v>
      </c>
      <c r="G16" s="33">
        <v>37.209526590206991</v>
      </c>
      <c r="H16" s="33">
        <v>27.657743085790891</v>
      </c>
    </row>
    <row r="17" spans="1:8" x14ac:dyDescent="0.25">
      <c r="A17" s="3" t="s">
        <v>219</v>
      </c>
      <c r="B17" s="10">
        <v>1</v>
      </c>
      <c r="C17" s="30" t="s">
        <v>683</v>
      </c>
      <c r="D17" s="31">
        <v>1</v>
      </c>
      <c r="E17" s="33">
        <v>65.721779705751089</v>
      </c>
      <c r="F17" s="34">
        <v>51.886881104372094</v>
      </c>
      <c r="G17" s="33">
        <v>48.01944059020699</v>
      </c>
      <c r="H17" s="33">
        <v>38.46765708579089</v>
      </c>
    </row>
    <row r="18" spans="1:8" x14ac:dyDescent="0.25">
      <c r="A18" s="3" t="s">
        <v>330</v>
      </c>
      <c r="B18" s="10">
        <v>1</v>
      </c>
      <c r="C18" s="30" t="s">
        <v>682</v>
      </c>
      <c r="D18" s="31">
        <v>1</v>
      </c>
      <c r="E18" s="33">
        <v>22.168032453439473</v>
      </c>
      <c r="F18" s="34">
        <v>17.501505123252521</v>
      </c>
      <c r="G18" s="33">
        <v>37.209526590206991</v>
      </c>
      <c r="H18" s="33">
        <v>27.717228653546965</v>
      </c>
    </row>
    <row r="19" spans="1:8" x14ac:dyDescent="0.25">
      <c r="A19" s="3" t="s">
        <v>331</v>
      </c>
      <c r="B19" s="10">
        <v>1</v>
      </c>
      <c r="C19" s="30" t="s">
        <v>682</v>
      </c>
      <c r="D19" s="31">
        <v>1</v>
      </c>
      <c r="E19" s="33">
        <v>22.168032453439473</v>
      </c>
      <c r="F19" s="34">
        <v>17.501505123252521</v>
      </c>
      <c r="G19" s="33">
        <v>36.260687132967583</v>
      </c>
      <c r="H19" s="33">
        <v>26.941561185790889</v>
      </c>
    </row>
    <row r="20" spans="1:8" x14ac:dyDescent="0.25">
      <c r="A20" s="3" t="s">
        <v>335</v>
      </c>
      <c r="B20" s="10">
        <v>1</v>
      </c>
      <c r="C20" s="30" t="s">
        <v>682</v>
      </c>
      <c r="D20" s="31">
        <v>1</v>
      </c>
      <c r="E20" s="33">
        <v>24.690911274597884</v>
      </c>
      <c r="F20" s="34">
        <v>19.49330014189426</v>
      </c>
      <c r="G20" s="33">
        <v>50.160501753817272</v>
      </c>
      <c r="H20" s="33">
        <v>37.482409204788922</v>
      </c>
    </row>
    <row r="21" spans="1:8" x14ac:dyDescent="0.25">
      <c r="A21" s="4" t="s">
        <v>348</v>
      </c>
      <c r="B21" s="10">
        <v>1</v>
      </c>
      <c r="C21" s="30" t="s">
        <v>682</v>
      </c>
      <c r="D21" s="31">
        <v>1</v>
      </c>
      <c r="E21" s="33">
        <v>23.74631512823451</v>
      </c>
      <c r="F21" s="34">
        <v>18.747548152866557</v>
      </c>
      <c r="G21" s="33">
        <v>56.401164555728748</v>
      </c>
      <c r="H21" s="33">
        <v>36.125529074566707</v>
      </c>
    </row>
    <row r="22" spans="1:8" x14ac:dyDescent="0.25">
      <c r="A22" s="4" t="s">
        <v>212</v>
      </c>
      <c r="B22" s="10">
        <v>1</v>
      </c>
      <c r="C22" s="30" t="s">
        <v>681</v>
      </c>
      <c r="D22" s="31">
        <v>1</v>
      </c>
      <c r="E22" s="33">
        <v>112.39085584109893</v>
      </c>
      <c r="F22" s="34">
        <v>88.731787245490864</v>
      </c>
      <c r="G22" s="33">
        <v>66.27604830572875</v>
      </c>
      <c r="H22" s="33">
        <v>46.000412824566709</v>
      </c>
    </row>
    <row r="23" spans="1:8" x14ac:dyDescent="0.25">
      <c r="A23" s="4" t="s">
        <v>350</v>
      </c>
      <c r="B23" s="10">
        <v>1</v>
      </c>
      <c r="C23" s="30" t="s">
        <v>682</v>
      </c>
      <c r="D23" s="31">
        <v>1</v>
      </c>
      <c r="E23" s="33">
        <v>25.132953740006641</v>
      </c>
      <c r="F23" s="34">
        <v>19.842289547665644</v>
      </c>
      <c r="G23" s="33">
        <v>55.296952909053708</v>
      </c>
      <c r="H23" s="33">
        <v>39.850058058444745</v>
      </c>
    </row>
    <row r="24" spans="1:8" x14ac:dyDescent="0.25">
      <c r="A24" s="4" t="s">
        <v>353</v>
      </c>
      <c r="B24" s="10">
        <v>1</v>
      </c>
      <c r="C24" s="30" t="s">
        <v>683</v>
      </c>
      <c r="D24" s="31">
        <v>1</v>
      </c>
      <c r="E24" s="33">
        <v>68.686700992318251</v>
      </c>
      <c r="F24" s="34">
        <v>54.227665528785217</v>
      </c>
      <c r="G24" s="33">
        <v>66.106866909053707</v>
      </c>
      <c r="H24" s="33">
        <v>50.659972058444744</v>
      </c>
    </row>
    <row r="25" spans="1:8" x14ac:dyDescent="0.25">
      <c r="A25" s="4" t="s">
        <v>356</v>
      </c>
      <c r="B25" s="10">
        <v>1</v>
      </c>
      <c r="C25" s="30" t="s">
        <v>681</v>
      </c>
      <c r="D25" s="31">
        <v>1</v>
      </c>
      <c r="E25" s="33">
        <v>113.77749445287105</v>
      </c>
      <c r="F25" s="34">
        <v>89.826528640289951</v>
      </c>
      <c r="G25" s="33">
        <v>65.17183665905371</v>
      </c>
      <c r="H25" s="33">
        <v>49.724941808444747</v>
      </c>
    </row>
    <row r="26" spans="1:8" x14ac:dyDescent="0.25">
      <c r="A26" s="4" t="s">
        <v>230</v>
      </c>
      <c r="B26" s="10">
        <v>1</v>
      </c>
      <c r="C26" s="30" t="s">
        <v>683</v>
      </c>
      <c r="D26" s="31">
        <v>2</v>
      </c>
      <c r="E26" s="33">
        <v>80.21402433273289</v>
      </c>
      <c r="F26" s="34">
        <v>63.328405927076801</v>
      </c>
      <c r="G26" s="33">
        <v>60.701909909053711</v>
      </c>
      <c r="H26" s="33">
        <v>45.255015058444748</v>
      </c>
    </row>
    <row r="27" spans="1:8" x14ac:dyDescent="0.25">
      <c r="A27" s="4" t="s">
        <v>359</v>
      </c>
      <c r="B27" s="10">
        <v>1</v>
      </c>
      <c r="C27" s="30" t="s">
        <v>682</v>
      </c>
      <c r="D27" s="31">
        <v>1</v>
      </c>
      <c r="E27" s="33">
        <v>23.74631512823451</v>
      </c>
      <c r="F27" s="34">
        <v>18.747548152866557</v>
      </c>
      <c r="G27" s="33">
        <v>55.140697724328746</v>
      </c>
      <c r="H27" s="33">
        <v>35.085048074148219</v>
      </c>
    </row>
    <row r="28" spans="1:8" x14ac:dyDescent="0.25">
      <c r="A28" s="4" t="s">
        <v>363</v>
      </c>
      <c r="B28" s="10">
        <v>1</v>
      </c>
      <c r="C28" s="30" t="s">
        <v>683</v>
      </c>
      <c r="D28" s="31">
        <v>1</v>
      </c>
      <c r="E28" s="33">
        <v>67.300062380546109</v>
      </c>
      <c r="F28" s="34">
        <v>53.132924133986137</v>
      </c>
      <c r="G28" s="33">
        <v>65.950611724328752</v>
      </c>
      <c r="H28" s="33">
        <v>45.894962074148218</v>
      </c>
    </row>
    <row r="29" spans="1:8" x14ac:dyDescent="0.25">
      <c r="A29" s="4" t="s">
        <v>367</v>
      </c>
      <c r="B29" s="10">
        <v>1</v>
      </c>
      <c r="C29" s="30" t="s">
        <v>681</v>
      </c>
      <c r="D29" s="31">
        <v>1</v>
      </c>
      <c r="E29" s="33">
        <v>112.39085584109893</v>
      </c>
      <c r="F29" s="34">
        <v>88.731787245490864</v>
      </c>
      <c r="G29" s="33">
        <v>65.015581474328741</v>
      </c>
      <c r="H29" s="33">
        <v>44.959931824148221</v>
      </c>
    </row>
    <row r="30" spans="1:8" x14ac:dyDescent="0.25">
      <c r="A30" s="4" t="s">
        <v>371</v>
      </c>
      <c r="B30" s="10">
        <v>1</v>
      </c>
      <c r="C30" s="30" t="s">
        <v>681</v>
      </c>
      <c r="D30" s="31">
        <v>2</v>
      </c>
      <c r="E30" s="33">
        <v>122.53154056974145</v>
      </c>
      <c r="F30" s="34">
        <v>96.73778624898334</v>
      </c>
      <c r="G30" s="33">
        <v>60.078139599328743</v>
      </c>
      <c r="H30" s="33">
        <v>40.022489949148216</v>
      </c>
    </row>
    <row r="31" spans="1:8" x14ac:dyDescent="0.25">
      <c r="A31" s="4" t="s">
        <v>375</v>
      </c>
      <c r="B31" s="10">
        <v>1</v>
      </c>
      <c r="C31" s="30" t="s">
        <v>682</v>
      </c>
      <c r="D31" s="31">
        <v>3</v>
      </c>
      <c r="E31" s="33">
        <v>44.027684585519552</v>
      </c>
      <c r="F31" s="34">
        <v>34.759546159851546</v>
      </c>
      <c r="G31" s="33">
        <v>55.140697724328746</v>
      </c>
      <c r="H31" s="33">
        <v>35.085048074148219</v>
      </c>
    </row>
    <row r="32" spans="1:8" x14ac:dyDescent="0.25">
      <c r="A32" s="4" t="s">
        <v>378</v>
      </c>
      <c r="B32" s="10">
        <v>1</v>
      </c>
      <c r="C32" s="30" t="s">
        <v>682</v>
      </c>
      <c r="D32" s="31">
        <v>2</v>
      </c>
      <c r="E32" s="33">
        <v>33.886999856877033</v>
      </c>
      <c r="F32" s="34">
        <v>26.753547156359048</v>
      </c>
      <c r="G32" s="33">
        <v>55.140697724328746</v>
      </c>
      <c r="H32" s="33">
        <v>35.085048074148219</v>
      </c>
    </row>
    <row r="33" spans="1:8" x14ac:dyDescent="0.25">
      <c r="A33" s="4" t="s">
        <v>382</v>
      </c>
      <c r="B33" s="10">
        <v>1</v>
      </c>
      <c r="C33" s="30" t="s">
        <v>683</v>
      </c>
      <c r="D33" s="31">
        <v>2</v>
      </c>
      <c r="E33" s="33">
        <v>77.440747109188635</v>
      </c>
      <c r="F33" s="34">
        <v>61.138923137478621</v>
      </c>
      <c r="G33" s="33">
        <v>60.545654724328749</v>
      </c>
      <c r="H33" s="33">
        <v>40.490005074148222</v>
      </c>
    </row>
    <row r="34" spans="1:8" x14ac:dyDescent="0.25">
      <c r="A34" s="4" t="s">
        <v>385</v>
      </c>
      <c r="B34" s="10">
        <v>1</v>
      </c>
      <c r="C34" s="30" t="s">
        <v>682</v>
      </c>
      <c r="D34" s="31">
        <v>1</v>
      </c>
      <c r="E34" s="33">
        <v>25.132953740006641</v>
      </c>
      <c r="F34" s="34">
        <v>19.842289547665644</v>
      </c>
      <c r="G34" s="33">
        <v>57.121962851053702</v>
      </c>
      <c r="H34" s="33">
        <v>41.175993018444743</v>
      </c>
    </row>
    <row r="35" spans="1:8" x14ac:dyDescent="0.25">
      <c r="A35" s="4" t="s">
        <v>388</v>
      </c>
      <c r="B35" s="10">
        <v>1</v>
      </c>
      <c r="C35" s="30" t="s">
        <v>683</v>
      </c>
      <c r="D35" s="31">
        <v>1</v>
      </c>
      <c r="E35" s="33">
        <v>68.686700992318251</v>
      </c>
      <c r="F35" s="34">
        <v>54.227665528785217</v>
      </c>
      <c r="G35" s="33">
        <v>67.931876851053701</v>
      </c>
      <c r="H35" s="33">
        <v>51.985907018444742</v>
      </c>
    </row>
    <row r="36" spans="1:8" x14ac:dyDescent="0.25">
      <c r="A36" s="4" t="s">
        <v>391</v>
      </c>
      <c r="B36" s="10">
        <v>1</v>
      </c>
      <c r="C36" s="30" t="s">
        <v>681</v>
      </c>
      <c r="D36" s="31">
        <v>1</v>
      </c>
      <c r="E36" s="33">
        <v>113.77749445287105</v>
      </c>
      <c r="F36" s="34">
        <v>89.826528640289951</v>
      </c>
      <c r="G36" s="33">
        <v>66.996846601053704</v>
      </c>
      <c r="H36" s="33">
        <v>51.050876768444745</v>
      </c>
    </row>
    <row r="37" spans="1:8" x14ac:dyDescent="0.25">
      <c r="A37" s="4" t="s">
        <v>238</v>
      </c>
      <c r="B37" s="10">
        <v>1</v>
      </c>
      <c r="C37" s="30" t="s">
        <v>682</v>
      </c>
      <c r="D37" s="31">
        <v>1</v>
      </c>
      <c r="E37" s="33">
        <v>23.74631512823451</v>
      </c>
      <c r="F37" s="34">
        <v>18.747548152866557</v>
      </c>
      <c r="G37" s="33">
        <v>55.140697724328746</v>
      </c>
      <c r="H37" s="33">
        <v>35.085048074148219</v>
      </c>
    </row>
    <row r="38" spans="1:8" x14ac:dyDescent="0.25">
      <c r="A38" s="4" t="s">
        <v>395</v>
      </c>
      <c r="B38" s="10">
        <v>1</v>
      </c>
      <c r="C38" s="30" t="s">
        <v>682</v>
      </c>
      <c r="D38" s="31">
        <v>1</v>
      </c>
      <c r="E38" s="33">
        <v>41.123904287005303</v>
      </c>
      <c r="F38" s="34">
        <v>32.467032113871703</v>
      </c>
      <c r="G38" s="33">
        <v>76.302098121995414</v>
      </c>
      <c r="H38" s="33">
        <v>46.213683251778079</v>
      </c>
    </row>
    <row r="39" spans="1:8" x14ac:dyDescent="0.25">
      <c r="A39" s="4" t="s">
        <v>399</v>
      </c>
      <c r="B39" s="10">
        <v>1</v>
      </c>
      <c r="C39" s="30" t="s">
        <v>683</v>
      </c>
      <c r="D39" s="31">
        <v>1</v>
      </c>
      <c r="E39" s="33">
        <v>84.677651539316898</v>
      </c>
      <c r="F39" s="34">
        <v>66.852408094991276</v>
      </c>
      <c r="G39" s="33">
        <v>87.11201212199542</v>
      </c>
      <c r="H39" s="33">
        <v>57.023597251778078</v>
      </c>
    </row>
    <row r="40" spans="1:8" x14ac:dyDescent="0.25">
      <c r="A40" s="4" t="s">
        <v>403</v>
      </c>
      <c r="B40" s="10">
        <v>1</v>
      </c>
      <c r="C40" s="30" t="s">
        <v>681</v>
      </c>
      <c r="D40" s="31">
        <v>1</v>
      </c>
      <c r="E40" s="33">
        <v>118.44452247609064</v>
      </c>
      <c r="F40" s="34">
        <v>93.511114316997919</v>
      </c>
      <c r="G40" s="33">
        <v>86.176981871995409</v>
      </c>
      <c r="H40" s="33">
        <v>56.088567001778081</v>
      </c>
    </row>
    <row r="41" spans="1:8" x14ac:dyDescent="0.25">
      <c r="A41" s="4" t="s">
        <v>407</v>
      </c>
      <c r="B41" s="10">
        <v>1</v>
      </c>
      <c r="C41" s="30" t="s">
        <v>681</v>
      </c>
      <c r="D41" s="31">
        <v>2</v>
      </c>
      <c r="E41" s="33">
        <v>134.63887383972485</v>
      </c>
      <c r="F41" s="34">
        <v>106.29644039199748</v>
      </c>
      <c r="G41" s="33">
        <v>81.239539996995418</v>
      </c>
      <c r="H41" s="33">
        <v>51.151125126778076</v>
      </c>
    </row>
    <row r="42" spans="1:8" x14ac:dyDescent="0.25">
      <c r="A42" s="4" t="s">
        <v>411</v>
      </c>
      <c r="B42" s="10">
        <v>1</v>
      </c>
      <c r="C42" s="30" t="s">
        <v>681</v>
      </c>
      <c r="D42" s="31">
        <v>3</v>
      </c>
      <c r="E42" s="33">
        <v>150.83322520335906</v>
      </c>
      <c r="F42" s="34">
        <v>119.08176646699698</v>
      </c>
      <c r="G42" s="33">
        <v>79.593726038662084</v>
      </c>
      <c r="H42" s="33">
        <v>49.505311168444749</v>
      </c>
    </row>
    <row r="43" spans="1:8" x14ac:dyDescent="0.25">
      <c r="A43" s="4" t="s">
        <v>414</v>
      </c>
      <c r="B43" s="10">
        <v>1</v>
      </c>
      <c r="C43" s="30" t="s">
        <v>683</v>
      </c>
      <c r="D43" s="31">
        <v>2</v>
      </c>
      <c r="E43" s="33">
        <v>100.87200290295114</v>
      </c>
      <c r="F43" s="34">
        <v>79.637734169990836</v>
      </c>
      <c r="G43" s="33">
        <v>81.70705512199541</v>
      </c>
      <c r="H43" s="33">
        <v>51.618640251778082</v>
      </c>
    </row>
    <row r="44" spans="1:8" x14ac:dyDescent="0.25">
      <c r="A44" s="4" t="s">
        <v>416</v>
      </c>
      <c r="B44" s="10">
        <v>1</v>
      </c>
      <c r="C44" s="30" t="s">
        <v>682</v>
      </c>
      <c r="D44" s="31">
        <v>2</v>
      </c>
      <c r="E44" s="33">
        <v>57.318255650639529</v>
      </c>
      <c r="F44" s="34">
        <v>45.252358188871249</v>
      </c>
      <c r="G44" s="33">
        <v>76.302098121995414</v>
      </c>
      <c r="H44" s="33">
        <v>46.213683251778079</v>
      </c>
    </row>
    <row r="45" spans="1:8" x14ac:dyDescent="0.25">
      <c r="A45" s="4" t="s">
        <v>419</v>
      </c>
      <c r="B45" s="10">
        <v>1</v>
      </c>
      <c r="C45" s="30" t="s">
        <v>684</v>
      </c>
      <c r="D45" s="31">
        <v>3</v>
      </c>
      <c r="E45" s="33">
        <v>227.91721181833708</v>
      </c>
      <c r="F45" s="34">
        <v>179.93902971290353</v>
      </c>
      <c r="G45" s="33">
        <v>79.593726038662084</v>
      </c>
      <c r="H45" s="33">
        <v>49.505311168444749</v>
      </c>
    </row>
    <row r="46" spans="1:8" x14ac:dyDescent="0.25">
      <c r="A46" s="4" t="s">
        <v>421</v>
      </c>
      <c r="B46" s="10">
        <v>1</v>
      </c>
      <c r="C46" s="30" t="s">
        <v>682</v>
      </c>
      <c r="D46" s="31">
        <v>1</v>
      </c>
      <c r="E46" s="33">
        <v>41.123904287005303</v>
      </c>
      <c r="F46" s="34">
        <v>32.467032113871703</v>
      </c>
      <c r="G46" s="33">
        <v>76.427661734387044</v>
      </c>
      <c r="H46" s="33">
        <v>54.569739784022005</v>
      </c>
    </row>
    <row r="47" spans="1:8" x14ac:dyDescent="0.25">
      <c r="A47" s="4" t="s">
        <v>222</v>
      </c>
      <c r="B47" s="10">
        <v>1</v>
      </c>
      <c r="C47" s="30" t="s">
        <v>683</v>
      </c>
      <c r="D47" s="31">
        <v>1</v>
      </c>
      <c r="E47" s="33">
        <v>84.677651539316898</v>
      </c>
      <c r="F47" s="34">
        <v>66.852408094991276</v>
      </c>
      <c r="G47" s="33">
        <v>87.23757573438705</v>
      </c>
      <c r="H47" s="33">
        <v>65.379653784022011</v>
      </c>
    </row>
    <row r="48" spans="1:8" x14ac:dyDescent="0.25">
      <c r="A48" s="4" t="s">
        <v>425</v>
      </c>
      <c r="B48" s="10">
        <v>1</v>
      </c>
      <c r="C48" s="30" t="s">
        <v>681</v>
      </c>
      <c r="D48" s="31">
        <v>1</v>
      </c>
      <c r="E48" s="33">
        <v>118.44452247609064</v>
      </c>
      <c r="F48" s="34">
        <v>93.511114316997919</v>
      </c>
      <c r="G48" s="33">
        <v>86.302545484387039</v>
      </c>
      <c r="H48" s="33">
        <v>64.444623534022</v>
      </c>
    </row>
    <row r="49" spans="1:8" x14ac:dyDescent="0.25">
      <c r="A49" s="4" t="s">
        <v>223</v>
      </c>
      <c r="B49" s="10">
        <v>1</v>
      </c>
      <c r="C49" s="30" t="s">
        <v>681</v>
      </c>
      <c r="D49" s="31">
        <v>2</v>
      </c>
      <c r="E49" s="33">
        <v>134.63887383972485</v>
      </c>
      <c r="F49" s="34">
        <v>106.29644039199748</v>
      </c>
      <c r="G49" s="33">
        <v>81.365103609387049</v>
      </c>
      <c r="H49" s="33">
        <v>59.507181659022002</v>
      </c>
    </row>
    <row r="50" spans="1:8" x14ac:dyDescent="0.25">
      <c r="A50" s="4" t="s">
        <v>224</v>
      </c>
      <c r="B50" s="10">
        <v>1</v>
      </c>
      <c r="C50" s="30" t="s">
        <v>682</v>
      </c>
      <c r="D50" s="31">
        <v>2</v>
      </c>
      <c r="E50" s="33">
        <v>57.318255650639529</v>
      </c>
      <c r="F50" s="34">
        <v>45.252358188871249</v>
      </c>
      <c r="G50" s="33">
        <v>76.427661734387044</v>
      </c>
      <c r="H50" s="33">
        <v>54.569739784022005</v>
      </c>
    </row>
    <row r="51" spans="1:8" x14ac:dyDescent="0.25">
      <c r="A51" s="4" t="s">
        <v>225</v>
      </c>
      <c r="B51" s="10">
        <v>1</v>
      </c>
      <c r="C51" s="30" t="s">
        <v>684</v>
      </c>
      <c r="D51" s="31">
        <v>4</v>
      </c>
      <c r="E51" s="33">
        <v>244.11156318197129</v>
      </c>
      <c r="F51" s="34">
        <v>192.72435578790311</v>
      </c>
      <c r="G51" s="33">
        <v>78.896382671887039</v>
      </c>
      <c r="H51" s="33">
        <v>57.038460721522007</v>
      </c>
    </row>
    <row r="52" spans="1:8" x14ac:dyDescent="0.25">
      <c r="A52" s="4" t="s">
        <v>140</v>
      </c>
      <c r="B52" s="10">
        <v>1</v>
      </c>
      <c r="C52" s="30" t="s">
        <v>683</v>
      </c>
      <c r="D52" s="31">
        <v>1</v>
      </c>
      <c r="E52" s="33">
        <v>84.842532542131565</v>
      </c>
      <c r="F52" s="34">
        <v>66.982580482709878</v>
      </c>
      <c r="G52" s="33">
        <v>88.466493613995411</v>
      </c>
      <c r="H52" s="33">
        <v>57.917281167900036</v>
      </c>
    </row>
    <row r="53" spans="1:8" x14ac:dyDescent="0.25">
      <c r="A53" s="4" t="s">
        <v>115</v>
      </c>
      <c r="B53" s="10">
        <v>1</v>
      </c>
      <c r="C53" s="30" t="s">
        <v>681</v>
      </c>
      <c r="D53" s="31">
        <v>3</v>
      </c>
      <c r="E53" s="33">
        <v>151.32786821180309</v>
      </c>
      <c r="F53" s="34">
        <v>119.47228363015284</v>
      </c>
      <c r="G53" s="33">
        <v>80.948207530662074</v>
      </c>
      <c r="H53" s="33">
        <v>50.398995084566707</v>
      </c>
    </row>
    <row r="54" spans="1:8" x14ac:dyDescent="0.25">
      <c r="A54" s="4" t="s">
        <v>121</v>
      </c>
      <c r="B54" s="10">
        <v>1</v>
      </c>
      <c r="C54" s="30" t="s">
        <v>682</v>
      </c>
      <c r="D54" s="31">
        <v>1</v>
      </c>
      <c r="E54" s="33">
        <v>47.811941920900892</v>
      </c>
      <c r="F54" s="34">
        <v>37.747190610570783</v>
      </c>
      <c r="G54" s="33">
        <v>77.656579613995405</v>
      </c>
      <c r="H54" s="33">
        <v>47.107367167900037</v>
      </c>
    </row>
    <row r="55" spans="1:8" x14ac:dyDescent="0.25">
      <c r="A55" s="4" t="s">
        <v>143</v>
      </c>
      <c r="B55" s="10">
        <v>1</v>
      </c>
      <c r="C55" s="30" t="s">
        <v>683</v>
      </c>
      <c r="D55" s="31">
        <v>1</v>
      </c>
      <c r="E55" s="33">
        <v>91.365689173212502</v>
      </c>
      <c r="F55" s="34">
        <v>72.132566591690335</v>
      </c>
      <c r="G55" s="33">
        <v>88.466493613995411</v>
      </c>
      <c r="H55" s="33">
        <v>57.917281167900036</v>
      </c>
    </row>
    <row r="56" spans="1:8" x14ac:dyDescent="0.25">
      <c r="A56" s="4" t="s">
        <v>429</v>
      </c>
      <c r="B56" s="10">
        <v>1</v>
      </c>
      <c r="C56" s="30" t="s">
        <v>682</v>
      </c>
      <c r="D56" s="31">
        <v>1</v>
      </c>
      <c r="E56" s="33">
        <v>41.28878528981997</v>
      </c>
      <c r="F56" s="34">
        <v>32.597204501590319</v>
      </c>
      <c r="G56" s="33">
        <v>77.656579613995405</v>
      </c>
      <c r="H56" s="33">
        <v>47.077624384022002</v>
      </c>
    </row>
    <row r="57" spans="1:8" x14ac:dyDescent="0.25">
      <c r="A57" s="4" t="s">
        <v>433</v>
      </c>
      <c r="B57" s="10">
        <v>1</v>
      </c>
      <c r="C57" s="30" t="s">
        <v>683</v>
      </c>
      <c r="D57" s="31">
        <v>1</v>
      </c>
      <c r="E57" s="33">
        <v>84.842532542131565</v>
      </c>
      <c r="F57" s="34">
        <v>66.982580482709878</v>
      </c>
      <c r="G57" s="33">
        <v>88.466493613995411</v>
      </c>
      <c r="H57" s="33">
        <v>57.887538384022001</v>
      </c>
    </row>
    <row r="58" spans="1:8" x14ac:dyDescent="0.25">
      <c r="A58" s="4" t="s">
        <v>437</v>
      </c>
      <c r="B58" s="10">
        <v>1</v>
      </c>
      <c r="C58" s="30" t="s">
        <v>681</v>
      </c>
      <c r="D58" s="31">
        <v>1</v>
      </c>
      <c r="E58" s="33">
        <v>118.60940347890534</v>
      </c>
      <c r="F58" s="34">
        <v>93.641286704716535</v>
      </c>
      <c r="G58" s="33">
        <v>87.5314633639954</v>
      </c>
      <c r="H58" s="33">
        <v>56.952508134022004</v>
      </c>
    </row>
    <row r="59" spans="1:8" x14ac:dyDescent="0.25">
      <c r="A59" s="4" t="s">
        <v>441</v>
      </c>
      <c r="B59" s="10">
        <v>1</v>
      </c>
      <c r="C59" s="30" t="s">
        <v>681</v>
      </c>
      <c r="D59" s="31">
        <v>2</v>
      </c>
      <c r="E59" s="33">
        <v>134.96863584535419</v>
      </c>
      <c r="F59" s="34">
        <v>106.5567851674347</v>
      </c>
      <c r="G59" s="33">
        <v>82.594021488995409</v>
      </c>
      <c r="H59" s="33">
        <v>52.015066259021999</v>
      </c>
    </row>
    <row r="60" spans="1:8" x14ac:dyDescent="0.25">
      <c r="A60" s="4" t="s">
        <v>446</v>
      </c>
      <c r="B60" s="10">
        <v>1</v>
      </c>
      <c r="C60" s="30" t="s">
        <v>681</v>
      </c>
      <c r="D60" s="31">
        <v>4</v>
      </c>
      <c r="E60" s="33">
        <v>167.687100578252</v>
      </c>
      <c r="F60" s="34">
        <v>132.38778209287102</v>
      </c>
      <c r="G60" s="33">
        <v>80.1253005514954</v>
      </c>
      <c r="H60" s="33">
        <v>49.546345321522004</v>
      </c>
    </row>
    <row r="61" spans="1:8" x14ac:dyDescent="0.25">
      <c r="A61" s="4" t="s">
        <v>449</v>
      </c>
      <c r="B61" s="10">
        <v>1</v>
      </c>
      <c r="C61" s="30" t="s">
        <v>684</v>
      </c>
      <c r="D61" s="31">
        <v>3</v>
      </c>
      <c r="E61" s="33">
        <v>228.41185482678105</v>
      </c>
      <c r="F61" s="34">
        <v>180.3295468760594</v>
      </c>
      <c r="G61" s="33">
        <v>80.948207530662074</v>
      </c>
      <c r="H61" s="33">
        <v>50.369252300688672</v>
      </c>
    </row>
    <row r="62" spans="1:8" x14ac:dyDescent="0.25">
      <c r="A62" s="4" t="s">
        <v>452</v>
      </c>
      <c r="B62" s="10">
        <v>1</v>
      </c>
      <c r="C62" s="30" t="s">
        <v>684</v>
      </c>
      <c r="D62" s="31">
        <v>4</v>
      </c>
      <c r="E62" s="33">
        <v>244.77108719322996</v>
      </c>
      <c r="F62" s="34">
        <v>193.24504533877752</v>
      </c>
      <c r="G62" s="33">
        <v>80.1253005514954</v>
      </c>
      <c r="H62" s="33">
        <v>49.546345321522004</v>
      </c>
    </row>
    <row r="63" spans="1:8" x14ac:dyDescent="0.25">
      <c r="A63" s="4" t="s">
        <v>456</v>
      </c>
      <c r="B63" s="10">
        <v>1</v>
      </c>
      <c r="C63" s="30" t="s">
        <v>682</v>
      </c>
      <c r="D63" s="31">
        <v>1</v>
      </c>
      <c r="E63" s="33">
        <v>47.811941920900892</v>
      </c>
      <c r="F63" s="34">
        <v>37.747190610570783</v>
      </c>
      <c r="G63" s="33">
        <v>77.656579613995405</v>
      </c>
      <c r="H63" s="33">
        <v>47.077624384022002</v>
      </c>
    </row>
    <row r="64" spans="1:8" x14ac:dyDescent="0.25">
      <c r="A64" s="4" t="s">
        <v>460</v>
      </c>
      <c r="B64" s="10">
        <v>1</v>
      </c>
      <c r="C64" s="30" t="s">
        <v>683</v>
      </c>
      <c r="D64" s="31">
        <v>2</v>
      </c>
      <c r="E64" s="33">
        <v>101.20176490858046</v>
      </c>
      <c r="F64" s="34">
        <v>79.89807894542804</v>
      </c>
      <c r="G64" s="33">
        <v>83.061536613995401</v>
      </c>
      <c r="H64" s="33">
        <v>52.482581384022005</v>
      </c>
    </row>
    <row r="65" spans="1:8" x14ac:dyDescent="0.25">
      <c r="A65" s="4" t="s">
        <v>464</v>
      </c>
      <c r="B65" s="10">
        <v>1</v>
      </c>
      <c r="C65" s="30" t="s">
        <v>683</v>
      </c>
      <c r="D65" s="31">
        <v>3</v>
      </c>
      <c r="E65" s="33">
        <v>117.56099727502934</v>
      </c>
      <c r="F65" s="34">
        <v>92.813577408146188</v>
      </c>
      <c r="G65" s="33">
        <v>81.259884280662078</v>
      </c>
      <c r="H65" s="33">
        <v>50.680929050688668</v>
      </c>
    </row>
    <row r="66" spans="1:8" x14ac:dyDescent="0.25">
      <c r="A66" s="4" t="s">
        <v>465</v>
      </c>
      <c r="B66" s="10">
        <v>1</v>
      </c>
      <c r="C66" s="30" t="s">
        <v>682</v>
      </c>
      <c r="D66" s="31">
        <v>2</v>
      </c>
      <c r="E66" s="33">
        <v>57.648017656268877</v>
      </c>
      <c r="F66" s="34">
        <v>45.512702964308474</v>
      </c>
      <c r="G66" s="33">
        <v>77.656579613995405</v>
      </c>
      <c r="H66" s="33">
        <v>47.077624384022002</v>
      </c>
    </row>
    <row r="67" spans="1:8" x14ac:dyDescent="0.25">
      <c r="A67" s="4" t="s">
        <v>470</v>
      </c>
      <c r="B67" s="10">
        <v>1</v>
      </c>
      <c r="C67" s="30" t="s">
        <v>683</v>
      </c>
      <c r="D67" s="31">
        <v>1</v>
      </c>
      <c r="E67" s="33">
        <v>91.365689173212502</v>
      </c>
      <c r="F67" s="34">
        <v>72.132566591690335</v>
      </c>
      <c r="G67" s="33">
        <v>88.466493613995411</v>
      </c>
      <c r="H67" s="33">
        <v>57.887538384022001</v>
      </c>
    </row>
    <row r="68" spans="1:8" x14ac:dyDescent="0.25">
      <c r="A68" s="4" t="s">
        <v>473</v>
      </c>
      <c r="B68" s="10">
        <v>1</v>
      </c>
      <c r="C68" s="30" t="s">
        <v>681</v>
      </c>
      <c r="D68" s="31">
        <v>1</v>
      </c>
      <c r="E68" s="33">
        <v>125.13256010998623</v>
      </c>
      <c r="F68" s="34">
        <v>98.791272813697006</v>
      </c>
      <c r="G68" s="33">
        <v>87.5314633639954</v>
      </c>
      <c r="H68" s="33">
        <v>56.952508134022004</v>
      </c>
    </row>
    <row r="69" spans="1:8" x14ac:dyDescent="0.25">
      <c r="A69" s="4" t="s">
        <v>476</v>
      </c>
      <c r="B69" s="10">
        <v>1</v>
      </c>
      <c r="C69" s="30" t="s">
        <v>683</v>
      </c>
      <c r="D69" s="31">
        <v>2</v>
      </c>
      <c r="E69" s="33">
        <v>114.24807817074233</v>
      </c>
      <c r="F69" s="34">
        <v>90.198051163388996</v>
      </c>
      <c r="G69" s="33">
        <v>83.061536613995401</v>
      </c>
      <c r="H69" s="33">
        <v>52.482581384022005</v>
      </c>
    </row>
    <row r="70" spans="1:8" x14ac:dyDescent="0.25">
      <c r="A70" s="4" t="s">
        <v>479</v>
      </c>
      <c r="B70" s="10">
        <v>1</v>
      </c>
      <c r="C70" s="30" t="s">
        <v>684</v>
      </c>
      <c r="D70" s="31">
        <v>4</v>
      </c>
      <c r="E70" s="33">
        <v>270.86371371755365</v>
      </c>
      <c r="F70" s="34">
        <v>213.8449897746994</v>
      </c>
      <c r="G70" s="33">
        <v>80.1253005514954</v>
      </c>
      <c r="H70" s="33">
        <v>49.546345321522004</v>
      </c>
    </row>
    <row r="71" spans="1:8" x14ac:dyDescent="0.25">
      <c r="A71" s="4" t="s">
        <v>481</v>
      </c>
      <c r="B71" s="10">
        <v>1</v>
      </c>
      <c r="C71" s="30" t="s">
        <v>682</v>
      </c>
      <c r="D71" s="31">
        <v>1</v>
      </c>
      <c r="E71" s="33">
        <v>41.28878528981997</v>
      </c>
      <c r="F71" s="34">
        <v>32.597204501590319</v>
      </c>
      <c r="G71" s="33">
        <v>76.873705794387035</v>
      </c>
      <c r="H71" s="33">
        <v>54.917306584022</v>
      </c>
    </row>
    <row r="72" spans="1:8" x14ac:dyDescent="0.25">
      <c r="A72" s="4" t="s">
        <v>485</v>
      </c>
      <c r="B72" s="10">
        <v>1</v>
      </c>
      <c r="C72" s="30" t="s">
        <v>683</v>
      </c>
      <c r="D72" s="31">
        <v>1</v>
      </c>
      <c r="E72" s="33">
        <v>84.842532542131565</v>
      </c>
      <c r="F72" s="34">
        <v>66.982580482709878</v>
      </c>
      <c r="G72" s="33">
        <v>87.683619794387042</v>
      </c>
      <c r="H72" s="33">
        <v>65.727220584022007</v>
      </c>
    </row>
    <row r="73" spans="1:8" x14ac:dyDescent="0.25">
      <c r="A73" s="4" t="s">
        <v>489</v>
      </c>
      <c r="B73" s="10">
        <v>1</v>
      </c>
      <c r="C73" s="30" t="s">
        <v>681</v>
      </c>
      <c r="D73" s="31">
        <v>1</v>
      </c>
      <c r="E73" s="33">
        <v>118.60940347890534</v>
      </c>
      <c r="F73" s="34">
        <v>93.641286704716535</v>
      </c>
      <c r="G73" s="33">
        <v>86.748589544387031</v>
      </c>
      <c r="H73" s="33">
        <v>64.792190334021996</v>
      </c>
    </row>
    <row r="74" spans="1:8" x14ac:dyDescent="0.25">
      <c r="A74" s="4" t="s">
        <v>226</v>
      </c>
      <c r="B74" s="10">
        <v>1</v>
      </c>
      <c r="C74" s="30" t="s">
        <v>681</v>
      </c>
      <c r="D74" s="31">
        <v>2</v>
      </c>
      <c r="E74" s="33">
        <v>134.96863584535419</v>
      </c>
      <c r="F74" s="34">
        <v>106.5567851674347</v>
      </c>
      <c r="G74" s="33">
        <v>81.81114766938704</v>
      </c>
      <c r="H74" s="33">
        <v>59.854748459021998</v>
      </c>
    </row>
    <row r="75" spans="1:8" x14ac:dyDescent="0.25">
      <c r="A75" s="4" t="s">
        <v>493</v>
      </c>
      <c r="B75" s="10">
        <v>1</v>
      </c>
      <c r="C75" s="30" t="s">
        <v>684</v>
      </c>
      <c r="D75" s="31">
        <v>4</v>
      </c>
      <c r="E75" s="33">
        <v>244.77108719322996</v>
      </c>
      <c r="F75" s="34">
        <v>193.24504533877752</v>
      </c>
      <c r="G75" s="33">
        <v>79.342426731887031</v>
      </c>
      <c r="H75" s="33">
        <v>57.386027521522003</v>
      </c>
    </row>
    <row r="76" spans="1:8" x14ac:dyDescent="0.25">
      <c r="A76" s="4" t="s">
        <v>227</v>
      </c>
      <c r="B76" s="10">
        <v>1</v>
      </c>
      <c r="C76" s="30" t="s">
        <v>682</v>
      </c>
      <c r="D76" s="31">
        <v>2</v>
      </c>
      <c r="E76" s="33">
        <v>57.648017656268877</v>
      </c>
      <c r="F76" s="34">
        <v>45.512702964308474</v>
      </c>
      <c r="G76" s="33">
        <v>76.873705794387035</v>
      </c>
      <c r="H76" s="33">
        <v>54.917306584022</v>
      </c>
    </row>
    <row r="77" spans="1:8" x14ac:dyDescent="0.25">
      <c r="A77" s="4" t="s">
        <v>497</v>
      </c>
      <c r="B77" s="10">
        <v>1</v>
      </c>
      <c r="C77" s="30" t="s">
        <v>681</v>
      </c>
      <c r="D77" s="31">
        <v>1</v>
      </c>
      <c r="E77" s="33">
        <v>125.13256010998623</v>
      </c>
      <c r="F77" s="34">
        <v>98.791272813697006</v>
      </c>
      <c r="G77" s="33">
        <v>86.748589544387031</v>
      </c>
      <c r="H77" s="33">
        <v>64.792190334021996</v>
      </c>
    </row>
    <row r="78" spans="1:8" x14ac:dyDescent="0.25">
      <c r="A78" s="4" t="s">
        <v>228</v>
      </c>
      <c r="B78" s="10">
        <v>1</v>
      </c>
      <c r="C78" s="30" t="s">
        <v>684</v>
      </c>
      <c r="D78" s="31">
        <v>4</v>
      </c>
      <c r="E78" s="33">
        <v>270.86371371755365</v>
      </c>
      <c r="F78" s="34">
        <v>213.8449897746994</v>
      </c>
      <c r="G78" s="33">
        <v>79.342426731887031</v>
      </c>
      <c r="H78" s="33">
        <v>57.386027521522003</v>
      </c>
    </row>
    <row r="79" spans="1:8" x14ac:dyDescent="0.25">
      <c r="A79" s="4" t="s">
        <v>129</v>
      </c>
      <c r="B79" s="10">
        <v>1</v>
      </c>
      <c r="C79" s="30" t="s">
        <v>682</v>
      </c>
      <c r="D79" s="31">
        <v>1</v>
      </c>
      <c r="E79" s="33">
        <v>45.972800690994674</v>
      </c>
      <c r="F79" s="34">
        <v>36.295201593268779</v>
      </c>
      <c r="G79" s="33">
        <v>77.656579613995405</v>
      </c>
      <c r="H79" s="33">
        <v>47.077624384022002</v>
      </c>
    </row>
    <row r="80" spans="1:8" x14ac:dyDescent="0.25">
      <c r="A80" s="4" t="s">
        <v>130</v>
      </c>
      <c r="B80" s="10">
        <v>1</v>
      </c>
      <c r="C80" s="30" t="s">
        <v>681</v>
      </c>
      <c r="D80" s="31">
        <v>1</v>
      </c>
      <c r="E80" s="33">
        <v>123.29341888008</v>
      </c>
      <c r="F80" s="34">
        <v>97.339283796394994</v>
      </c>
      <c r="G80" s="33">
        <v>87.5314633639954</v>
      </c>
      <c r="H80" s="33">
        <v>56.952508134022004</v>
      </c>
    </row>
    <row r="81" spans="1:8" x14ac:dyDescent="0.25">
      <c r="A81" s="4" t="s">
        <v>131</v>
      </c>
      <c r="B81" s="10">
        <v>1</v>
      </c>
      <c r="C81" s="30" t="s">
        <v>681</v>
      </c>
      <c r="D81" s="31">
        <v>2</v>
      </c>
      <c r="E81" s="33">
        <v>144.33666664770365</v>
      </c>
      <c r="F81" s="34">
        <v>113.95277935079164</v>
      </c>
      <c r="G81" s="33">
        <v>82.594021488995409</v>
      </c>
      <c r="H81" s="33">
        <v>52.015066259021999</v>
      </c>
    </row>
    <row r="82" spans="1:8" x14ac:dyDescent="0.25">
      <c r="A82" s="4" t="s">
        <v>132</v>
      </c>
      <c r="B82" s="10">
        <v>1</v>
      </c>
      <c r="C82" s="30" t="s">
        <v>682</v>
      </c>
      <c r="D82" s="31">
        <v>2</v>
      </c>
      <c r="E82" s="33">
        <v>67.016048458618286</v>
      </c>
      <c r="F82" s="34">
        <v>52.908697147665407</v>
      </c>
      <c r="G82" s="33">
        <v>77.656579613995405</v>
      </c>
      <c r="H82" s="33">
        <v>47.077624384022002</v>
      </c>
    </row>
    <row r="83" spans="1:8" x14ac:dyDescent="0.25">
      <c r="A83" s="4" t="s">
        <v>116</v>
      </c>
      <c r="B83" s="10">
        <v>1</v>
      </c>
      <c r="C83" s="30" t="s">
        <v>682</v>
      </c>
      <c r="D83" s="31">
        <v>1</v>
      </c>
      <c r="E83" s="33">
        <v>45.972800690994674</v>
      </c>
      <c r="F83" s="34">
        <v>36.295201593268779</v>
      </c>
      <c r="G83" s="33">
        <v>81.267912362795414</v>
      </c>
      <c r="H83" s="33">
        <v>49.465700887481553</v>
      </c>
    </row>
    <row r="84" spans="1:8" x14ac:dyDescent="0.25">
      <c r="A84" s="4" t="s">
        <v>133</v>
      </c>
      <c r="B84" s="10">
        <v>1</v>
      </c>
      <c r="C84" s="30" t="s">
        <v>683</v>
      </c>
      <c r="D84" s="31">
        <v>1</v>
      </c>
      <c r="E84" s="33">
        <v>89.526547943306269</v>
      </c>
      <c r="F84" s="34">
        <v>70.680577574388337</v>
      </c>
      <c r="G84" s="33">
        <v>92.07782636279542</v>
      </c>
      <c r="H84" s="33">
        <v>60.275614887481552</v>
      </c>
    </row>
    <row r="85" spans="1:8" x14ac:dyDescent="0.25">
      <c r="A85" s="4" t="s">
        <v>126</v>
      </c>
      <c r="B85" s="10">
        <v>1</v>
      </c>
      <c r="C85" s="30" t="s">
        <v>681</v>
      </c>
      <c r="D85" s="31">
        <v>1</v>
      </c>
      <c r="E85" s="33">
        <v>123.29341888008</v>
      </c>
      <c r="F85" s="34">
        <v>97.339283796394994</v>
      </c>
      <c r="G85" s="33">
        <v>91.142796112795409</v>
      </c>
      <c r="H85" s="33">
        <v>59.340584637481555</v>
      </c>
    </row>
    <row r="86" spans="1:8" x14ac:dyDescent="0.25">
      <c r="A86" s="4" t="s">
        <v>117</v>
      </c>
      <c r="B86" s="10">
        <v>1</v>
      </c>
      <c r="C86" s="30" t="s">
        <v>682</v>
      </c>
      <c r="D86" s="31">
        <v>1</v>
      </c>
      <c r="E86" s="33">
        <v>44.265599549205014</v>
      </c>
      <c r="F86" s="34">
        <v>34.947378344082821</v>
      </c>
      <c r="G86" s="33">
        <v>81.267912362795414</v>
      </c>
      <c r="H86" s="33">
        <v>49.465700887481553</v>
      </c>
    </row>
    <row r="87" spans="1:8" x14ac:dyDescent="0.25">
      <c r="A87" s="4" t="s">
        <v>134</v>
      </c>
      <c r="B87" s="10">
        <v>1</v>
      </c>
      <c r="C87" s="30" t="s">
        <v>683</v>
      </c>
      <c r="D87" s="31">
        <v>2</v>
      </c>
      <c r="E87" s="33">
        <v>110.56979571092988</v>
      </c>
      <c r="F87" s="34">
        <v>87.294073128784959</v>
      </c>
      <c r="G87" s="33">
        <v>86.67286936279541</v>
      </c>
      <c r="H87" s="33">
        <v>54.870657887481556</v>
      </c>
    </row>
    <row r="88" spans="1:8" x14ac:dyDescent="0.25">
      <c r="A88" s="4" t="s">
        <v>499</v>
      </c>
      <c r="B88" s="10">
        <v>1</v>
      </c>
      <c r="C88" s="30" t="s">
        <v>682</v>
      </c>
      <c r="D88" s="31">
        <v>1</v>
      </c>
      <c r="E88" s="33">
        <v>45.972800690994674</v>
      </c>
      <c r="F88" s="34">
        <v>36.295201593268779</v>
      </c>
      <c r="G88" s="33">
        <v>81.267912362795414</v>
      </c>
      <c r="H88" s="33">
        <v>49.627501631778074</v>
      </c>
    </row>
    <row r="89" spans="1:8" x14ac:dyDescent="0.25">
      <c r="A89" s="4" t="s">
        <v>503</v>
      </c>
      <c r="B89" s="10">
        <v>1</v>
      </c>
      <c r="C89" s="30" t="s">
        <v>683</v>
      </c>
      <c r="D89" s="31">
        <v>1</v>
      </c>
      <c r="E89" s="33">
        <v>89.526547943306269</v>
      </c>
      <c r="F89" s="34">
        <v>70.680577574388337</v>
      </c>
      <c r="G89" s="33">
        <v>92.07782636279542</v>
      </c>
      <c r="H89" s="33">
        <v>60.437415631778073</v>
      </c>
    </row>
    <row r="90" spans="1:8" x14ac:dyDescent="0.25">
      <c r="A90" s="4" t="s">
        <v>508</v>
      </c>
      <c r="B90" s="10">
        <v>1</v>
      </c>
      <c r="C90" s="30" t="s">
        <v>681</v>
      </c>
      <c r="D90" s="31">
        <v>1</v>
      </c>
      <c r="E90" s="33">
        <v>123.29341888008</v>
      </c>
      <c r="F90" s="34">
        <v>97.339283796394994</v>
      </c>
      <c r="G90" s="33">
        <v>91.142796112795409</v>
      </c>
      <c r="H90" s="33">
        <v>59.502385381778076</v>
      </c>
    </row>
    <row r="91" spans="1:8" x14ac:dyDescent="0.25">
      <c r="A91" s="4" t="s">
        <v>512</v>
      </c>
      <c r="B91" s="10">
        <v>1</v>
      </c>
      <c r="C91" s="30" t="s">
        <v>681</v>
      </c>
      <c r="D91" s="31">
        <v>2</v>
      </c>
      <c r="E91" s="33">
        <v>144.33666664770365</v>
      </c>
      <c r="F91" s="34">
        <v>113.95277935079164</v>
      </c>
      <c r="G91" s="33">
        <v>86.205354237795419</v>
      </c>
      <c r="H91" s="33">
        <v>54.564943506778071</v>
      </c>
    </row>
    <row r="92" spans="1:8" x14ac:dyDescent="0.25">
      <c r="A92" s="4" t="s">
        <v>518</v>
      </c>
      <c r="B92" s="10">
        <v>1</v>
      </c>
      <c r="C92" s="30" t="s">
        <v>684</v>
      </c>
      <c r="D92" s="31">
        <v>4</v>
      </c>
      <c r="E92" s="33">
        <v>263.50714879792878</v>
      </c>
      <c r="F92" s="34">
        <v>208.03703370549141</v>
      </c>
      <c r="G92" s="33">
        <v>83.736633300295409</v>
      </c>
      <c r="H92" s="33">
        <v>52.096222569278076</v>
      </c>
    </row>
    <row r="93" spans="1:8" x14ac:dyDescent="0.25">
      <c r="A93" s="4" t="s">
        <v>520</v>
      </c>
      <c r="B93" s="10">
        <v>1</v>
      </c>
      <c r="C93" s="30" t="s">
        <v>682</v>
      </c>
      <c r="D93" s="31">
        <v>1</v>
      </c>
      <c r="E93" s="33">
        <v>44.265599549205014</v>
      </c>
      <c r="F93" s="34">
        <v>34.947378344082821</v>
      </c>
      <c r="G93" s="33">
        <v>81.267912362795414</v>
      </c>
      <c r="H93" s="33">
        <v>49.627501631778074</v>
      </c>
    </row>
    <row r="94" spans="1:8" x14ac:dyDescent="0.25">
      <c r="A94" s="4" t="s">
        <v>523</v>
      </c>
      <c r="B94" s="10">
        <v>1</v>
      </c>
      <c r="C94" s="30" t="s">
        <v>682</v>
      </c>
      <c r="D94" s="31">
        <v>2</v>
      </c>
      <c r="E94" s="33">
        <v>63.601646175038958</v>
      </c>
      <c r="F94" s="34">
        <v>50.213050649293507</v>
      </c>
      <c r="G94" s="33">
        <v>81.267912362795414</v>
      </c>
      <c r="H94" s="33">
        <v>49.627501631778074</v>
      </c>
    </row>
    <row r="95" spans="1:8" x14ac:dyDescent="0.25">
      <c r="A95" s="4" t="s">
        <v>525</v>
      </c>
      <c r="B95" s="10">
        <v>1</v>
      </c>
      <c r="C95" s="30" t="s">
        <v>683</v>
      </c>
      <c r="D95" s="31">
        <v>2</v>
      </c>
      <c r="E95" s="33">
        <v>110.56979571092988</v>
      </c>
      <c r="F95" s="34">
        <v>87.294073128784959</v>
      </c>
      <c r="G95" s="33">
        <v>86.67286936279541</v>
      </c>
      <c r="H95" s="33">
        <v>55.032458631778077</v>
      </c>
    </row>
    <row r="96" spans="1:8" x14ac:dyDescent="0.25">
      <c r="A96" s="4" t="s">
        <v>527</v>
      </c>
      <c r="B96" s="10">
        <v>1</v>
      </c>
      <c r="C96" s="30" t="s">
        <v>683</v>
      </c>
      <c r="D96" s="31">
        <v>2</v>
      </c>
      <c r="E96" s="33">
        <v>120.44257628631081</v>
      </c>
      <c r="F96" s="34">
        <v>95.088563694589268</v>
      </c>
      <c r="G96" s="33">
        <v>86.67286936279541</v>
      </c>
      <c r="H96" s="33">
        <v>55.032458631778077</v>
      </c>
    </row>
    <row r="97" spans="1:8" x14ac:dyDescent="0.25">
      <c r="A97" s="4" t="s">
        <v>528</v>
      </c>
      <c r="B97" s="10">
        <v>1</v>
      </c>
      <c r="C97" s="30" t="s">
        <v>682</v>
      </c>
      <c r="D97" s="31">
        <v>2</v>
      </c>
      <c r="E97" s="33">
        <v>67.016048458618286</v>
      </c>
      <c r="F97" s="34">
        <v>52.908697147665407</v>
      </c>
      <c r="G97" s="33">
        <v>81.267912362795414</v>
      </c>
      <c r="H97" s="33">
        <v>49.627501631778074</v>
      </c>
    </row>
    <row r="98" spans="1:8" x14ac:dyDescent="0.25">
      <c r="A98" s="4" t="s">
        <v>531</v>
      </c>
      <c r="B98" s="10">
        <v>1</v>
      </c>
      <c r="C98" s="30" t="s">
        <v>683</v>
      </c>
      <c r="D98" s="31">
        <v>1</v>
      </c>
      <c r="E98" s="33">
        <v>94.462938230996741</v>
      </c>
      <c r="F98" s="34">
        <v>74.577822857290485</v>
      </c>
      <c r="G98" s="33">
        <v>81.267912362795414</v>
      </c>
      <c r="H98" s="33">
        <v>49.627501631778074</v>
      </c>
    </row>
    <row r="99" spans="1:8" x14ac:dyDescent="0.25">
      <c r="A99" s="4" t="s">
        <v>533</v>
      </c>
      <c r="B99" s="10">
        <v>1</v>
      </c>
      <c r="C99" s="30" t="s">
        <v>681</v>
      </c>
      <c r="D99" s="31">
        <v>2</v>
      </c>
      <c r="E99" s="33">
        <v>154.20944722308457</v>
      </c>
      <c r="F99" s="34">
        <v>121.74726991659593</v>
      </c>
      <c r="G99" s="33">
        <v>86.205354237795419</v>
      </c>
      <c r="H99" s="33">
        <v>54.564943506778071</v>
      </c>
    </row>
    <row r="100" spans="1:8" x14ac:dyDescent="0.25">
      <c r="A100" s="4" t="s">
        <v>536</v>
      </c>
      <c r="B100" s="10">
        <v>1</v>
      </c>
      <c r="C100" s="30" t="s">
        <v>681</v>
      </c>
      <c r="D100" s="31">
        <v>1</v>
      </c>
      <c r="E100" s="33">
        <v>128.22980916777047</v>
      </c>
      <c r="F100" s="34">
        <v>101.23652907929713</v>
      </c>
      <c r="G100" s="33">
        <v>91.142796112795409</v>
      </c>
      <c r="H100" s="33">
        <v>59.502385381778076</v>
      </c>
    </row>
    <row r="101" spans="1:8" x14ac:dyDescent="0.25">
      <c r="A101" s="4" t="s">
        <v>234</v>
      </c>
      <c r="B101" s="10">
        <v>1</v>
      </c>
      <c r="C101" s="30" t="s">
        <v>683</v>
      </c>
      <c r="D101" s="31">
        <v>3</v>
      </c>
      <c r="E101" s="33">
        <v>146.42221434162488</v>
      </c>
      <c r="F101" s="34">
        <v>115.59930453188802</v>
      </c>
      <c r="G101" s="33">
        <v>84.871217029462088</v>
      </c>
      <c r="H101" s="33">
        <v>53.23080629844474</v>
      </c>
    </row>
    <row r="102" spans="1:8" x14ac:dyDescent="0.25">
      <c r="A102" s="4" t="s">
        <v>106</v>
      </c>
      <c r="B102" s="10">
        <v>1</v>
      </c>
      <c r="C102" s="30" t="s">
        <v>682</v>
      </c>
      <c r="D102" s="31">
        <v>1</v>
      </c>
      <c r="E102" s="33">
        <v>45.972800690994674</v>
      </c>
      <c r="F102" s="34">
        <v>36.295201593268779</v>
      </c>
      <c r="G102" s="33">
        <v>84.688137230387028</v>
      </c>
      <c r="H102" s="33">
        <v>60.678280264022</v>
      </c>
    </row>
    <row r="103" spans="1:8" x14ac:dyDescent="0.25">
      <c r="A103" s="4" t="s">
        <v>107</v>
      </c>
      <c r="B103" s="10">
        <v>1</v>
      </c>
      <c r="C103" s="30" t="s">
        <v>683</v>
      </c>
      <c r="D103" s="31">
        <v>1</v>
      </c>
      <c r="E103" s="33">
        <v>89.526547943306269</v>
      </c>
      <c r="F103" s="34">
        <v>70.680577574388337</v>
      </c>
      <c r="G103" s="33">
        <v>95.498051230387034</v>
      </c>
      <c r="H103" s="33">
        <v>71.488194264021999</v>
      </c>
    </row>
    <row r="104" spans="1:8" x14ac:dyDescent="0.25">
      <c r="A104" s="4" t="s">
        <v>108</v>
      </c>
      <c r="B104" s="10">
        <v>1</v>
      </c>
      <c r="C104" s="30" t="s">
        <v>681</v>
      </c>
      <c r="D104" s="31">
        <v>1</v>
      </c>
      <c r="E104" s="33">
        <v>123.29341888008</v>
      </c>
      <c r="F104" s="34">
        <v>97.339283796394994</v>
      </c>
      <c r="G104" s="33">
        <v>94.563020980387023</v>
      </c>
      <c r="H104" s="33">
        <v>70.553164014022002</v>
      </c>
    </row>
    <row r="105" spans="1:8" x14ac:dyDescent="0.25">
      <c r="A105" s="4" t="s">
        <v>109</v>
      </c>
      <c r="B105" s="10">
        <v>1</v>
      </c>
      <c r="C105" s="30" t="s">
        <v>681</v>
      </c>
      <c r="D105" s="31">
        <v>2</v>
      </c>
      <c r="E105" s="33">
        <v>144.33666664770365</v>
      </c>
      <c r="F105" s="34">
        <v>113.95277935079164</v>
      </c>
      <c r="G105" s="33">
        <v>89.625579105387033</v>
      </c>
      <c r="H105" s="33">
        <v>65.615722139021997</v>
      </c>
    </row>
    <row r="106" spans="1:8" x14ac:dyDescent="0.25">
      <c r="A106" s="4" t="s">
        <v>110</v>
      </c>
      <c r="B106" s="10">
        <v>1</v>
      </c>
      <c r="C106" s="30" t="s">
        <v>684</v>
      </c>
      <c r="D106" s="31">
        <v>4</v>
      </c>
      <c r="E106" s="33">
        <v>263.50714879792878</v>
      </c>
      <c r="F106" s="34">
        <v>208.03703370549141</v>
      </c>
      <c r="G106" s="33">
        <v>87.156858167887023</v>
      </c>
      <c r="H106" s="33">
        <v>63.147001201522002</v>
      </c>
    </row>
    <row r="107" spans="1:8" x14ac:dyDescent="0.25">
      <c r="A107" s="4" t="s">
        <v>111</v>
      </c>
      <c r="B107" s="10">
        <v>1</v>
      </c>
      <c r="C107" s="30" t="s">
        <v>683</v>
      </c>
      <c r="D107" s="31">
        <v>1</v>
      </c>
      <c r="E107" s="33">
        <v>94.462938230996741</v>
      </c>
      <c r="F107" s="34">
        <v>74.577822857290485</v>
      </c>
      <c r="G107" s="33">
        <v>84.688137230387028</v>
      </c>
      <c r="H107" s="33">
        <v>60.678280264022</v>
      </c>
    </row>
    <row r="108" spans="1:8" x14ac:dyDescent="0.25">
      <c r="A108" s="4" t="s">
        <v>124</v>
      </c>
      <c r="B108" s="10">
        <v>1</v>
      </c>
      <c r="C108" s="30" t="s">
        <v>684</v>
      </c>
      <c r="D108" s="31">
        <v>3</v>
      </c>
      <c r="E108" s="33">
        <v>257.2730718933766</v>
      </c>
      <c r="F108" s="34">
        <v>203.11527399980116</v>
      </c>
      <c r="G108" s="33">
        <v>102.53803927246207</v>
      </c>
      <c r="H108" s="33">
        <v>65.620538604148223</v>
      </c>
    </row>
    <row r="109" spans="1:8" x14ac:dyDescent="0.25">
      <c r="A109" s="4" t="s">
        <v>125</v>
      </c>
      <c r="B109" s="10">
        <v>1</v>
      </c>
      <c r="C109" s="30" t="s">
        <v>684</v>
      </c>
      <c r="D109" s="31">
        <v>4</v>
      </c>
      <c r="E109" s="33">
        <v>283.25270994869061</v>
      </c>
      <c r="F109" s="34">
        <v>223.62601483709994</v>
      </c>
      <c r="G109" s="33">
        <v>101.7151322932954</v>
      </c>
      <c r="H109" s="33">
        <v>64.797631624981548</v>
      </c>
    </row>
    <row r="110" spans="1:8" x14ac:dyDescent="0.25">
      <c r="A110" s="4" t="s">
        <v>141</v>
      </c>
      <c r="B110" s="10">
        <v>1</v>
      </c>
      <c r="C110" s="30" t="s">
        <v>684</v>
      </c>
      <c r="D110" s="31">
        <v>2</v>
      </c>
      <c r="E110" s="33">
        <v>231.2934338380625</v>
      </c>
      <c r="F110" s="34">
        <v>182.60453316250238</v>
      </c>
      <c r="G110" s="33">
        <v>104.18385323079541</v>
      </c>
      <c r="H110" s="33">
        <v>67.266352562481558</v>
      </c>
    </row>
    <row r="111" spans="1:8" x14ac:dyDescent="0.25">
      <c r="A111" s="4" t="s">
        <v>231</v>
      </c>
      <c r="B111" s="10">
        <v>1</v>
      </c>
      <c r="C111" s="30" t="s">
        <v>682</v>
      </c>
      <c r="D111" s="31">
        <v>1</v>
      </c>
      <c r="E111" s="33">
        <v>77.540180344272102</v>
      </c>
      <c r="F111" s="34">
        <v>61.217424974612342</v>
      </c>
      <c r="G111" s="33">
        <v>91.963137907995417</v>
      </c>
      <c r="H111" s="33">
        <v>56.798700784022003</v>
      </c>
    </row>
    <row r="112" spans="1:8" x14ac:dyDescent="0.25">
      <c r="A112" s="4" t="s">
        <v>239</v>
      </c>
      <c r="B112" s="10">
        <v>1</v>
      </c>
      <c r="C112" s="30" t="s">
        <v>684</v>
      </c>
      <c r="D112" s="31">
        <v>3</v>
      </c>
      <c r="E112" s="33">
        <v>257.2730718933766</v>
      </c>
      <c r="F112" s="34">
        <v>203.11527399980116</v>
      </c>
      <c r="G112" s="33">
        <v>95.254765824662087</v>
      </c>
      <c r="H112" s="33">
        <v>60.090328700688673</v>
      </c>
    </row>
    <row r="113" spans="1:8" x14ac:dyDescent="0.25">
      <c r="A113" s="4" t="s">
        <v>235</v>
      </c>
      <c r="B113" s="10">
        <v>1</v>
      </c>
      <c r="C113" s="30" t="s">
        <v>684</v>
      </c>
      <c r="D113" s="31">
        <v>2</v>
      </c>
      <c r="E113" s="33">
        <v>231.2934338380625</v>
      </c>
      <c r="F113" s="34">
        <v>182.60453316250238</v>
      </c>
      <c r="G113" s="33">
        <v>96.900579782995422</v>
      </c>
      <c r="H113" s="33">
        <v>61.736142659022001</v>
      </c>
    </row>
    <row r="114" spans="1:8" x14ac:dyDescent="0.25">
      <c r="A114" s="4" t="s">
        <v>541</v>
      </c>
      <c r="B114" s="10">
        <v>1</v>
      </c>
      <c r="C114" s="30" t="s">
        <v>684</v>
      </c>
      <c r="D114" s="31">
        <v>4</v>
      </c>
      <c r="E114" s="33">
        <v>283.25270994869061</v>
      </c>
      <c r="F114" s="34">
        <v>223.62601483709994</v>
      </c>
      <c r="G114" s="33">
        <v>94.431858845495412</v>
      </c>
      <c r="H114" s="33">
        <v>59.267421721522005</v>
      </c>
    </row>
    <row r="115" spans="1:8" x14ac:dyDescent="0.25">
      <c r="A115" s="4" t="s">
        <v>102</v>
      </c>
      <c r="B115" s="10">
        <v>1</v>
      </c>
      <c r="C115" s="30" t="s">
        <v>682</v>
      </c>
      <c r="D115" s="31">
        <v>1</v>
      </c>
      <c r="E115" s="33">
        <v>22.168032453439473</v>
      </c>
      <c r="F115" s="34">
        <v>17.501505123252521</v>
      </c>
      <c r="G115" s="33">
        <v>19.470011620936308</v>
      </c>
      <c r="H115" s="33">
        <v>15.819138826902002</v>
      </c>
    </row>
    <row r="116" spans="1:8" x14ac:dyDescent="0.25">
      <c r="A116" s="4" t="s">
        <v>142</v>
      </c>
      <c r="B116" s="10">
        <v>1</v>
      </c>
      <c r="C116" s="30" t="s">
        <v>682</v>
      </c>
      <c r="D116" s="31">
        <v>1</v>
      </c>
      <c r="E116" s="33">
        <v>22.168032453439473</v>
      </c>
      <c r="F116" s="34">
        <v>17.501505123252521</v>
      </c>
      <c r="G116" s="33">
        <v>19.470011620936308</v>
      </c>
      <c r="H116" s="33">
        <v>15.819138826902002</v>
      </c>
    </row>
    <row r="117" spans="1:8" x14ac:dyDescent="0.25">
      <c r="A117" s="4" t="s">
        <v>103</v>
      </c>
      <c r="B117" s="10">
        <v>1</v>
      </c>
      <c r="C117" s="30" t="s">
        <v>682</v>
      </c>
      <c r="D117" s="31">
        <v>1</v>
      </c>
      <c r="E117" s="33">
        <v>22.168032453439473</v>
      </c>
      <c r="F117" s="34">
        <v>17.501505123252521</v>
      </c>
      <c r="G117" s="33">
        <v>19.470011620936308</v>
      </c>
      <c r="H117" s="33">
        <v>15.819138826902002</v>
      </c>
    </row>
    <row r="118" spans="1:8" x14ac:dyDescent="0.25">
      <c r="A118" s="4" t="s">
        <v>118</v>
      </c>
      <c r="B118" s="10">
        <v>1</v>
      </c>
      <c r="C118" s="30" t="s">
        <v>683</v>
      </c>
      <c r="D118" s="31">
        <v>1</v>
      </c>
      <c r="E118" s="33">
        <v>65.721779705751089</v>
      </c>
      <c r="F118" s="34">
        <v>51.886881104372094</v>
      </c>
      <c r="G118" s="33">
        <v>31.535351511069642</v>
      </c>
      <c r="H118" s="33">
        <v>27.943964284791406</v>
      </c>
    </row>
    <row r="119" spans="1:8" x14ac:dyDescent="0.25">
      <c r="A119" s="4" t="s">
        <v>119</v>
      </c>
      <c r="B119" s="10">
        <v>1</v>
      </c>
      <c r="C119" s="30" t="s">
        <v>681</v>
      </c>
      <c r="D119" s="31">
        <v>1</v>
      </c>
      <c r="E119" s="33">
        <v>110.81257316630388</v>
      </c>
      <c r="F119" s="34">
        <v>87.485744215876821</v>
      </c>
      <c r="G119" s="33">
        <v>30.600321261069645</v>
      </c>
      <c r="H119" s="33">
        <v>27.008934034791409</v>
      </c>
    </row>
    <row r="120" spans="1:8" x14ac:dyDescent="0.25">
      <c r="A120" s="4" t="s">
        <v>104</v>
      </c>
      <c r="B120" s="10">
        <v>1</v>
      </c>
      <c r="C120" s="30" t="s">
        <v>682</v>
      </c>
      <c r="D120" s="31">
        <v>1</v>
      </c>
      <c r="E120" s="33">
        <v>23.74631512823451</v>
      </c>
      <c r="F120" s="34">
        <v>18.747548152866557</v>
      </c>
      <c r="G120" s="33">
        <v>65.736162247425611</v>
      </c>
      <c r="H120" s="33">
        <v>42.579924360910894</v>
      </c>
    </row>
    <row r="121" spans="1:8" x14ac:dyDescent="0.25">
      <c r="A121" s="4" t="s">
        <v>135</v>
      </c>
      <c r="B121" s="10">
        <v>1</v>
      </c>
      <c r="C121" s="30" t="s">
        <v>683</v>
      </c>
      <c r="D121" s="31">
        <v>1</v>
      </c>
      <c r="E121" s="33">
        <v>67.300062380546109</v>
      </c>
      <c r="F121" s="34">
        <v>53.132924133986137</v>
      </c>
      <c r="G121" s="33">
        <v>76.546076247425617</v>
      </c>
      <c r="H121" s="33">
        <v>53.389838360910893</v>
      </c>
    </row>
    <row r="122" spans="1:8" x14ac:dyDescent="0.25">
      <c r="A122" s="4" t="s">
        <v>136</v>
      </c>
      <c r="B122" s="10">
        <v>1</v>
      </c>
      <c r="C122" s="30" t="s">
        <v>681</v>
      </c>
      <c r="D122" s="31">
        <v>1</v>
      </c>
      <c r="E122" s="33">
        <v>112.39085584109893</v>
      </c>
      <c r="F122" s="34">
        <v>88.731787245490864</v>
      </c>
      <c r="G122" s="33">
        <v>75.611045997425606</v>
      </c>
      <c r="H122" s="33">
        <v>52.454808110910896</v>
      </c>
    </row>
    <row r="123" spans="1:8" x14ac:dyDescent="0.25">
      <c r="A123" s="4" t="s">
        <v>137</v>
      </c>
      <c r="B123" s="10">
        <v>1</v>
      </c>
      <c r="C123" s="30" t="s">
        <v>682</v>
      </c>
      <c r="D123" s="31">
        <v>2</v>
      </c>
      <c r="E123" s="33">
        <v>33.886999856877033</v>
      </c>
      <c r="F123" s="34">
        <v>26.753547156359048</v>
      </c>
      <c r="G123" s="33">
        <v>65.736162247425611</v>
      </c>
      <c r="H123" s="33">
        <v>42.579924360910894</v>
      </c>
    </row>
    <row r="124" spans="1:8" x14ac:dyDescent="0.25">
      <c r="A124" s="4" t="s">
        <v>112</v>
      </c>
      <c r="B124" s="10">
        <v>1</v>
      </c>
      <c r="C124" s="30" t="s">
        <v>682</v>
      </c>
      <c r="D124" s="31">
        <v>1</v>
      </c>
      <c r="E124" s="33">
        <v>41.123904287005303</v>
      </c>
      <c r="F124" s="34">
        <v>32.467032113871703</v>
      </c>
      <c r="G124" s="33">
        <v>67.567407523425615</v>
      </c>
      <c r="H124" s="33">
        <v>43.860632460910892</v>
      </c>
    </row>
    <row r="125" spans="1:8" x14ac:dyDescent="0.25">
      <c r="A125" s="4" t="s">
        <v>138</v>
      </c>
      <c r="B125" s="10">
        <v>1</v>
      </c>
      <c r="C125" s="30" t="s">
        <v>683</v>
      </c>
      <c r="D125" s="31">
        <v>1</v>
      </c>
      <c r="E125" s="33">
        <v>84.677651539316898</v>
      </c>
      <c r="F125" s="34">
        <v>66.852408094991276</v>
      </c>
      <c r="G125" s="33">
        <v>78.377321523425621</v>
      </c>
      <c r="H125" s="33">
        <v>54.670546460910892</v>
      </c>
    </row>
    <row r="126" spans="1:8" x14ac:dyDescent="0.25">
      <c r="A126" s="4" t="s">
        <v>113</v>
      </c>
      <c r="B126" s="10">
        <v>1</v>
      </c>
      <c r="C126" s="30" t="s">
        <v>681</v>
      </c>
      <c r="D126" s="31">
        <v>1</v>
      </c>
      <c r="E126" s="33">
        <v>118.44452247609064</v>
      </c>
      <c r="F126" s="34">
        <v>93.511114316997919</v>
      </c>
      <c r="G126" s="33">
        <v>77.44229127342561</v>
      </c>
      <c r="H126" s="33">
        <v>53.735516210910895</v>
      </c>
    </row>
    <row r="127" spans="1:8" x14ac:dyDescent="0.25">
      <c r="A127" s="4" t="s">
        <v>139</v>
      </c>
      <c r="B127" s="10">
        <v>1</v>
      </c>
      <c r="C127" s="30" t="s">
        <v>682</v>
      </c>
      <c r="D127" s="31">
        <v>1</v>
      </c>
      <c r="E127" s="33">
        <v>41.28878528981997</v>
      </c>
      <c r="F127" s="34">
        <v>32.597204501590319</v>
      </c>
      <c r="G127" s="33">
        <v>69.556558945025614</v>
      </c>
      <c r="H127" s="33">
        <v>45.243235920910891</v>
      </c>
    </row>
    <row r="128" spans="1:8" x14ac:dyDescent="0.25">
      <c r="A128" s="4" t="s">
        <v>123</v>
      </c>
      <c r="B128" s="10">
        <v>1</v>
      </c>
      <c r="C128" s="30" t="s">
        <v>683</v>
      </c>
      <c r="D128" s="31">
        <v>1</v>
      </c>
      <c r="E128" s="33">
        <v>84.842532542131565</v>
      </c>
      <c r="F128" s="34">
        <v>66.982580482709878</v>
      </c>
      <c r="G128" s="33">
        <v>80.36647294502562</v>
      </c>
      <c r="H128" s="33">
        <v>56.05314992091089</v>
      </c>
    </row>
    <row r="129" spans="1:8" x14ac:dyDescent="0.25">
      <c r="A129" s="4" t="s">
        <v>114</v>
      </c>
      <c r="B129" s="10">
        <v>1</v>
      </c>
      <c r="C129" s="30" t="s">
        <v>681</v>
      </c>
      <c r="D129" s="31">
        <v>1</v>
      </c>
      <c r="E129" s="33">
        <v>118.60940347890534</v>
      </c>
      <c r="F129" s="34">
        <v>93.641286704716535</v>
      </c>
      <c r="G129" s="33">
        <v>79.431442695025609</v>
      </c>
      <c r="H129" s="33">
        <v>55.118119670910893</v>
      </c>
    </row>
    <row r="130" spans="1:8" x14ac:dyDescent="0.25">
      <c r="A130" s="4" t="s">
        <v>543</v>
      </c>
      <c r="B130" s="10">
        <v>1</v>
      </c>
      <c r="C130" s="30" t="s">
        <v>682</v>
      </c>
      <c r="D130" s="31">
        <v>1</v>
      </c>
      <c r="E130" s="33">
        <v>41.28878528981997</v>
      </c>
      <c r="F130" s="34">
        <v>32.597204501590319</v>
      </c>
      <c r="G130" s="33">
        <v>93.678670691158956</v>
      </c>
      <c r="H130" s="33">
        <v>58.694227600910892</v>
      </c>
    </row>
    <row r="131" spans="1:8" x14ac:dyDescent="0.25">
      <c r="A131" s="4" t="s">
        <v>549</v>
      </c>
      <c r="B131" s="10">
        <v>1</v>
      </c>
      <c r="C131" s="30" t="s">
        <v>682</v>
      </c>
      <c r="D131" s="31">
        <v>1</v>
      </c>
      <c r="E131" s="33">
        <v>41.28878528981997</v>
      </c>
      <c r="F131" s="34">
        <v>32.597204501590319</v>
      </c>
      <c r="G131" s="33">
        <v>66.237175034137735</v>
      </c>
      <c r="H131" s="33">
        <v>48.194283150592668</v>
      </c>
    </row>
    <row r="132" spans="1:8" x14ac:dyDescent="0.25">
      <c r="A132" s="4" t="s">
        <v>552</v>
      </c>
      <c r="B132" s="10">
        <v>1</v>
      </c>
      <c r="C132" s="30" t="s">
        <v>681</v>
      </c>
      <c r="D132" s="31">
        <v>1</v>
      </c>
      <c r="E132" s="33">
        <v>118.60940347890534</v>
      </c>
      <c r="F132" s="34">
        <v>93.641286704716535</v>
      </c>
      <c r="G132" s="33">
        <v>76.11205878413773</v>
      </c>
      <c r="H132" s="33">
        <v>58.06916690059267</v>
      </c>
    </row>
    <row r="133" spans="1:8" x14ac:dyDescent="0.25">
      <c r="A133" s="4" t="s">
        <v>557</v>
      </c>
      <c r="B133" s="10">
        <v>1</v>
      </c>
      <c r="C133" s="30" t="s">
        <v>682</v>
      </c>
      <c r="D133" s="31">
        <v>1</v>
      </c>
      <c r="E133" s="33">
        <v>47.811941920900892</v>
      </c>
      <c r="F133" s="34">
        <v>37.747190610570783</v>
      </c>
      <c r="G133" s="33">
        <v>66.237175034137735</v>
      </c>
      <c r="H133" s="33">
        <v>48.194283150592668</v>
      </c>
    </row>
    <row r="134" spans="1:8" x14ac:dyDescent="0.25">
      <c r="A134" s="4" t="s">
        <v>229</v>
      </c>
      <c r="B134" s="10">
        <v>1</v>
      </c>
      <c r="C134" s="30" t="s">
        <v>683</v>
      </c>
      <c r="D134" s="31">
        <v>1</v>
      </c>
      <c r="E134" s="33">
        <v>91.365689173212502</v>
      </c>
      <c r="F134" s="34">
        <v>72.132566591690335</v>
      </c>
      <c r="G134" s="33">
        <v>77.047089034137741</v>
      </c>
      <c r="H134" s="33">
        <v>59.004197150592667</v>
      </c>
    </row>
    <row r="135" spans="1:8" x14ac:dyDescent="0.25">
      <c r="A135" s="4" t="s">
        <v>560</v>
      </c>
      <c r="B135" s="10">
        <v>1</v>
      </c>
      <c r="C135" s="30" t="s">
        <v>681</v>
      </c>
      <c r="D135" s="31">
        <v>1</v>
      </c>
      <c r="E135" s="33">
        <v>125.13256010998623</v>
      </c>
      <c r="F135" s="34">
        <v>98.791272813697006</v>
      </c>
      <c r="G135" s="33">
        <v>76.11205878413773</v>
      </c>
      <c r="H135" s="33">
        <v>58.06916690059267</v>
      </c>
    </row>
    <row r="136" spans="1:8" x14ac:dyDescent="0.25">
      <c r="A136" s="4" t="s">
        <v>563</v>
      </c>
      <c r="B136" s="10">
        <v>1</v>
      </c>
      <c r="C136" s="30" t="s">
        <v>682</v>
      </c>
      <c r="D136" s="31">
        <v>1</v>
      </c>
      <c r="E136" s="33">
        <v>41.28878528981997</v>
      </c>
      <c r="F136" s="34">
        <v>32.597204501590319</v>
      </c>
      <c r="G136" s="33">
        <v>66.480199425537734</v>
      </c>
      <c r="H136" s="33">
        <v>48.370721874592661</v>
      </c>
    </row>
    <row r="137" spans="1:8" x14ac:dyDescent="0.25">
      <c r="A137" s="4" t="s">
        <v>565</v>
      </c>
      <c r="B137" s="10">
        <v>1</v>
      </c>
      <c r="C137" s="30" t="s">
        <v>681</v>
      </c>
      <c r="D137" s="31">
        <v>1</v>
      </c>
      <c r="E137" s="33">
        <v>118.60940347890534</v>
      </c>
      <c r="F137" s="34">
        <v>93.641286704716535</v>
      </c>
      <c r="G137" s="33">
        <v>76.355083175537729</v>
      </c>
      <c r="H137" s="33">
        <v>58.245605624592663</v>
      </c>
    </row>
    <row r="138" spans="1:8" x14ac:dyDescent="0.25">
      <c r="A138" s="4" t="s">
        <v>567</v>
      </c>
      <c r="B138" s="10">
        <v>1</v>
      </c>
      <c r="C138" s="30" t="s">
        <v>682</v>
      </c>
      <c r="D138" s="31">
        <v>1</v>
      </c>
      <c r="E138" s="33">
        <v>44.265599549205014</v>
      </c>
      <c r="F138" s="34">
        <v>34.947378344082821</v>
      </c>
      <c r="G138" s="33">
        <v>66.480199425537734</v>
      </c>
      <c r="H138" s="33">
        <v>48.370721874592661</v>
      </c>
    </row>
    <row r="139" spans="1:8" x14ac:dyDescent="0.25">
      <c r="A139" s="4" t="s">
        <v>216</v>
      </c>
      <c r="B139" s="10">
        <v>1</v>
      </c>
      <c r="C139" s="30" t="s">
        <v>683</v>
      </c>
      <c r="D139" s="31">
        <v>1</v>
      </c>
      <c r="E139" s="33">
        <v>94.462938230996741</v>
      </c>
      <c r="F139" s="34">
        <v>74.577822857290485</v>
      </c>
      <c r="G139" s="33">
        <v>66.480199425537734</v>
      </c>
      <c r="H139" s="33">
        <v>48.370721874592661</v>
      </c>
    </row>
    <row r="140" spans="1:8" x14ac:dyDescent="0.25">
      <c r="A140" s="4" t="s">
        <v>232</v>
      </c>
      <c r="B140" s="10">
        <v>1</v>
      </c>
      <c r="C140" s="30" t="s">
        <v>681</v>
      </c>
      <c r="D140" s="31">
        <v>2</v>
      </c>
      <c r="E140" s="33">
        <v>154.20944722308457</v>
      </c>
      <c r="F140" s="34">
        <v>121.74726991659593</v>
      </c>
      <c r="G140" s="33">
        <v>71.417641300537738</v>
      </c>
      <c r="H140" s="33">
        <v>53.308163749592659</v>
      </c>
    </row>
    <row r="141" spans="1:8" x14ac:dyDescent="0.25">
      <c r="A141" s="4" t="s">
        <v>570</v>
      </c>
      <c r="B141" s="10">
        <v>1</v>
      </c>
      <c r="C141" s="30" t="s">
        <v>681</v>
      </c>
      <c r="D141" s="31">
        <v>1</v>
      </c>
      <c r="E141" s="33">
        <v>128.22980916777047</v>
      </c>
      <c r="F141" s="34">
        <v>101.23652907929713</v>
      </c>
      <c r="G141" s="33">
        <v>76.355083175537729</v>
      </c>
      <c r="H141" s="33">
        <v>58.245605624592663</v>
      </c>
    </row>
    <row r="142" spans="1:8" x14ac:dyDescent="0.25">
      <c r="A142" s="4" t="s">
        <v>573</v>
      </c>
      <c r="B142" s="10">
        <v>1</v>
      </c>
      <c r="C142" s="30" t="s">
        <v>682</v>
      </c>
      <c r="D142" s="31">
        <v>1</v>
      </c>
      <c r="E142" s="33">
        <v>22.168032453439473</v>
      </c>
      <c r="F142" s="34">
        <v>17.501505123252521</v>
      </c>
      <c r="G142" s="33">
        <v>39.27478033726387</v>
      </c>
      <c r="H142" s="33">
        <v>31.01259052022252</v>
      </c>
    </row>
    <row r="143" spans="1:8" x14ac:dyDescent="0.25">
      <c r="A143" s="4" t="s">
        <v>213</v>
      </c>
      <c r="B143" s="10">
        <v>1</v>
      </c>
      <c r="C143" s="30" t="s">
        <v>682</v>
      </c>
      <c r="D143" s="31">
        <v>2</v>
      </c>
      <c r="E143" s="33">
        <v>30.730434507286958</v>
      </c>
      <c r="F143" s="34">
        <v>24.261461097130976</v>
      </c>
      <c r="G143" s="33">
        <v>39.27478033726387</v>
      </c>
      <c r="H143" s="33">
        <v>31.01259052022252</v>
      </c>
    </row>
    <row r="144" spans="1:8" x14ac:dyDescent="0.25">
      <c r="A144" s="4" t="s">
        <v>214</v>
      </c>
      <c r="B144" s="10">
        <v>1</v>
      </c>
      <c r="C144" s="30" t="s">
        <v>683</v>
      </c>
      <c r="D144" s="31">
        <v>1</v>
      </c>
      <c r="E144" s="33">
        <v>65.721779705751089</v>
      </c>
      <c r="F144" s="34">
        <v>51.886881104372094</v>
      </c>
      <c r="G144" s="33">
        <v>50.084694337263869</v>
      </c>
      <c r="H144" s="33">
        <v>41.822504520222523</v>
      </c>
    </row>
    <row r="145" spans="1:8" x14ac:dyDescent="0.25">
      <c r="A145" s="4" t="s">
        <v>575</v>
      </c>
      <c r="B145" s="10">
        <v>1</v>
      </c>
      <c r="C145" s="30" t="s">
        <v>681</v>
      </c>
      <c r="D145" s="31">
        <v>1</v>
      </c>
      <c r="E145" s="33">
        <v>110.81257316630388</v>
      </c>
      <c r="F145" s="34">
        <v>87.485744215876821</v>
      </c>
      <c r="G145" s="33">
        <v>49.149664087263872</v>
      </c>
      <c r="H145" s="33">
        <v>40.887474270222519</v>
      </c>
    </row>
    <row r="146" spans="1:8" x14ac:dyDescent="0.25">
      <c r="A146" s="4" t="s">
        <v>577</v>
      </c>
      <c r="B146" s="10">
        <v>1</v>
      </c>
      <c r="C146" s="30" t="s">
        <v>682</v>
      </c>
      <c r="D146" s="31">
        <v>1</v>
      </c>
      <c r="E146" s="33">
        <v>22.168032453439473</v>
      </c>
      <c r="F146" s="34">
        <v>17.501505123252521</v>
      </c>
      <c r="G146" s="33">
        <v>37.130923119103869</v>
      </c>
      <c r="H146" s="33">
        <v>29.37246380822252</v>
      </c>
    </row>
    <row r="147" spans="1:8" x14ac:dyDescent="0.25">
      <c r="A147" s="4" t="s">
        <v>580</v>
      </c>
      <c r="B147" s="10">
        <v>1</v>
      </c>
      <c r="C147" s="30" t="s">
        <v>682</v>
      </c>
      <c r="D147" s="31">
        <v>2</v>
      </c>
      <c r="E147" s="33">
        <v>30.730434507286958</v>
      </c>
      <c r="F147" s="34">
        <v>24.261461097130976</v>
      </c>
      <c r="G147" s="33">
        <v>37.130923119103869</v>
      </c>
      <c r="H147" s="33">
        <v>29.37246380822252</v>
      </c>
    </row>
    <row r="148" spans="1:8" x14ac:dyDescent="0.25">
      <c r="A148" s="4" t="s">
        <v>582</v>
      </c>
      <c r="B148" s="10">
        <v>1</v>
      </c>
      <c r="C148" s="30" t="s">
        <v>683</v>
      </c>
      <c r="D148" s="31">
        <v>1</v>
      </c>
      <c r="E148" s="33">
        <v>65.721779705751089</v>
      </c>
      <c r="F148" s="34">
        <v>51.886881104372094</v>
      </c>
      <c r="G148" s="33">
        <v>47.940837119103868</v>
      </c>
      <c r="H148" s="33">
        <v>40.182377808222519</v>
      </c>
    </row>
    <row r="149" spans="1:8" x14ac:dyDescent="0.25">
      <c r="A149" s="4" t="s">
        <v>585</v>
      </c>
      <c r="B149" s="10">
        <v>1</v>
      </c>
      <c r="C149" s="30" t="s">
        <v>681</v>
      </c>
      <c r="D149" s="31">
        <v>1</v>
      </c>
      <c r="E149" s="33">
        <v>110.81257316630388</v>
      </c>
      <c r="F149" s="34">
        <v>87.485744215876821</v>
      </c>
      <c r="G149" s="33">
        <v>47.005806869103871</v>
      </c>
      <c r="H149" s="33">
        <v>39.247347558222522</v>
      </c>
    </row>
    <row r="150" spans="1:8" x14ac:dyDescent="0.25">
      <c r="A150" s="4" t="s">
        <v>588</v>
      </c>
      <c r="B150" s="10">
        <v>1</v>
      </c>
      <c r="C150" s="30" t="s">
        <v>681</v>
      </c>
      <c r="D150" s="31">
        <v>2</v>
      </c>
      <c r="E150" s="33">
        <v>119.37497522015136</v>
      </c>
      <c r="F150" s="34">
        <v>94.245700189755269</v>
      </c>
      <c r="G150" s="33">
        <v>42.068364994103867</v>
      </c>
      <c r="H150" s="33">
        <v>34.309905683222517</v>
      </c>
    </row>
    <row r="151" spans="1:8" x14ac:dyDescent="0.25">
      <c r="A151" s="4" t="s">
        <v>590</v>
      </c>
      <c r="B151" s="10">
        <v>1</v>
      </c>
      <c r="C151" s="30" t="s">
        <v>683</v>
      </c>
      <c r="D151" s="31">
        <v>2</v>
      </c>
      <c r="E151" s="33">
        <v>74.284181759598567</v>
      </c>
      <c r="F151" s="34">
        <v>58.646837078250549</v>
      </c>
      <c r="G151" s="33">
        <v>42.535880119103872</v>
      </c>
      <c r="H151" s="33">
        <v>34.777420808222523</v>
      </c>
    </row>
    <row r="152" spans="1:8" x14ac:dyDescent="0.25">
      <c r="A152" s="4" t="s">
        <v>592</v>
      </c>
      <c r="B152" s="10">
        <v>1</v>
      </c>
      <c r="C152" s="30" t="s">
        <v>682</v>
      </c>
      <c r="D152" s="31">
        <v>1</v>
      </c>
      <c r="E152" s="33">
        <v>22.168032453439473</v>
      </c>
      <c r="F152" s="34">
        <v>17.501505123252521</v>
      </c>
      <c r="G152" s="33">
        <v>37.462656200503872</v>
      </c>
      <c r="H152" s="33">
        <v>29.573869220466449</v>
      </c>
    </row>
    <row r="153" spans="1:8" x14ac:dyDescent="0.25">
      <c r="A153" s="4" t="s">
        <v>218</v>
      </c>
      <c r="B153" s="10">
        <v>1</v>
      </c>
      <c r="C153" s="30" t="s">
        <v>683</v>
      </c>
      <c r="D153" s="31">
        <v>1</v>
      </c>
      <c r="E153" s="33">
        <v>65.721779705751089</v>
      </c>
      <c r="F153" s="34">
        <v>51.886881104372094</v>
      </c>
      <c r="G153" s="33">
        <v>48.272570200503871</v>
      </c>
      <c r="H153" s="33">
        <v>40.383783220466448</v>
      </c>
    </row>
    <row r="154" spans="1:8" x14ac:dyDescent="0.25">
      <c r="A154" s="4" t="s">
        <v>242</v>
      </c>
      <c r="B154" s="10">
        <v>1</v>
      </c>
      <c r="C154" s="30" t="s">
        <v>682</v>
      </c>
      <c r="D154" s="31">
        <v>3</v>
      </c>
      <c r="E154" s="33">
        <v>39.29283656113445</v>
      </c>
      <c r="F154" s="34">
        <v>31.021417071009434</v>
      </c>
      <c r="G154" s="33">
        <v>37.462656200503872</v>
      </c>
      <c r="H154" s="33">
        <v>29.573869220466449</v>
      </c>
    </row>
    <row r="155" spans="1:8" x14ac:dyDescent="0.25">
      <c r="A155" s="4" t="s">
        <v>241</v>
      </c>
      <c r="B155" s="10">
        <v>1</v>
      </c>
      <c r="C155" s="30" t="s">
        <v>681</v>
      </c>
      <c r="D155" s="31">
        <v>1</v>
      </c>
      <c r="E155" s="33">
        <v>110.81257316630388</v>
      </c>
      <c r="F155" s="34">
        <v>87.485744215876821</v>
      </c>
      <c r="G155" s="33">
        <v>47.337539950503874</v>
      </c>
      <c r="H155" s="33">
        <v>39.448752970466451</v>
      </c>
    </row>
    <row r="156" spans="1:8" x14ac:dyDescent="0.25">
      <c r="A156" s="4" t="s">
        <v>217</v>
      </c>
      <c r="B156" s="10">
        <v>1</v>
      </c>
      <c r="C156" s="30" t="s">
        <v>681</v>
      </c>
      <c r="D156" s="31">
        <v>2</v>
      </c>
      <c r="E156" s="33">
        <v>119.37497522015136</v>
      </c>
      <c r="F156" s="34">
        <v>94.245700189755269</v>
      </c>
      <c r="G156" s="33">
        <v>42.40009807550387</v>
      </c>
      <c r="H156" s="33">
        <v>34.511311095466446</v>
      </c>
    </row>
    <row r="157" spans="1:8" x14ac:dyDescent="0.25">
      <c r="A157" s="4" t="s">
        <v>120</v>
      </c>
      <c r="B157" s="10">
        <v>1</v>
      </c>
      <c r="C157" s="30" t="s">
        <v>682</v>
      </c>
      <c r="D157" s="31">
        <v>1</v>
      </c>
      <c r="E157" s="33">
        <v>41.754531541715409</v>
      </c>
      <c r="F157" s="34">
        <v>32.964907879452291</v>
      </c>
      <c r="G157" s="33">
        <v>47.48364500210387</v>
      </c>
      <c r="H157" s="33">
        <v>38.541197007133114</v>
      </c>
    </row>
    <row r="158" spans="1:8" x14ac:dyDescent="0.25">
      <c r="A158" s="4" t="s">
        <v>594</v>
      </c>
      <c r="B158" s="10">
        <v>1</v>
      </c>
      <c r="C158" s="30" t="s">
        <v>682</v>
      </c>
      <c r="D158" s="31">
        <v>1</v>
      </c>
      <c r="E158" s="33">
        <v>41.754531541715409</v>
      </c>
      <c r="F158" s="34">
        <v>32.964907879452291</v>
      </c>
      <c r="G158" s="33">
        <v>50.137770868103871</v>
      </c>
      <c r="H158" s="33">
        <v>40.592596707133112</v>
      </c>
    </row>
    <row r="159" spans="1:8" x14ac:dyDescent="0.25">
      <c r="A159" s="4" t="s">
        <v>597</v>
      </c>
      <c r="B159" s="10">
        <v>1</v>
      </c>
      <c r="C159" s="30" t="s">
        <v>683</v>
      </c>
      <c r="D159" s="31">
        <v>1</v>
      </c>
      <c r="E159" s="33">
        <v>85.308278794027018</v>
      </c>
      <c r="F159" s="34">
        <v>67.350283860571864</v>
      </c>
      <c r="G159" s="33">
        <v>60.94768486810387</v>
      </c>
      <c r="H159" s="33">
        <v>51.402510707133111</v>
      </c>
    </row>
    <row r="160" spans="1:8" x14ac:dyDescent="0.25">
      <c r="A160" s="4" t="s">
        <v>600</v>
      </c>
      <c r="B160" s="10">
        <v>1</v>
      </c>
      <c r="C160" s="30" t="s">
        <v>681</v>
      </c>
      <c r="D160" s="31">
        <v>1</v>
      </c>
      <c r="E160" s="33">
        <v>119.07514973080072</v>
      </c>
      <c r="F160" s="34">
        <v>94.008990082578492</v>
      </c>
      <c r="G160" s="33">
        <v>60.012654618103873</v>
      </c>
      <c r="H160" s="33">
        <v>50.467480457133114</v>
      </c>
    </row>
    <row r="161" spans="1:8" x14ac:dyDescent="0.25">
      <c r="A161" s="4" t="s">
        <v>604</v>
      </c>
      <c r="B161" s="10">
        <v>1</v>
      </c>
      <c r="C161" s="30" t="s">
        <v>681</v>
      </c>
      <c r="D161" s="31">
        <v>2</v>
      </c>
      <c r="E161" s="33">
        <v>135.90012834914506</v>
      </c>
      <c r="F161" s="34">
        <v>107.29219192315865</v>
      </c>
      <c r="G161" s="33">
        <v>55.075212743103869</v>
      </c>
      <c r="H161" s="33">
        <v>45.530038582133109</v>
      </c>
    </row>
    <row r="162" spans="1:8" x14ac:dyDescent="0.25">
      <c r="A162" s="4" t="s">
        <v>220</v>
      </c>
      <c r="B162" s="10">
        <v>1</v>
      </c>
      <c r="C162" s="30" t="s">
        <v>682</v>
      </c>
      <c r="D162" s="31">
        <v>2</v>
      </c>
      <c r="E162" s="33">
        <v>58.579510160059733</v>
      </c>
      <c r="F162" s="34">
        <v>46.248109720032431</v>
      </c>
      <c r="G162" s="33">
        <v>50.137770868103871</v>
      </c>
      <c r="H162" s="33">
        <v>40.592596707133112</v>
      </c>
    </row>
    <row r="163" spans="1:8" x14ac:dyDescent="0.25">
      <c r="A163" s="4" t="s">
        <v>606</v>
      </c>
      <c r="B163" s="10">
        <v>1</v>
      </c>
      <c r="C163" s="30" t="s">
        <v>682</v>
      </c>
      <c r="D163" s="31">
        <v>1</v>
      </c>
      <c r="E163" s="33">
        <v>41.936276337071895</v>
      </c>
      <c r="F163" s="34">
        <v>33.108394112330068</v>
      </c>
      <c r="G163" s="33">
        <v>61.210555421703873</v>
      </c>
      <c r="H163" s="33">
        <v>48.977699727133114</v>
      </c>
    </row>
    <row r="164" spans="1:8" x14ac:dyDescent="0.25">
      <c r="A164" s="4" t="s">
        <v>608</v>
      </c>
      <c r="B164" s="10">
        <v>1</v>
      </c>
      <c r="C164" s="30" t="s">
        <v>683</v>
      </c>
      <c r="D164" s="31">
        <v>1</v>
      </c>
      <c r="E164" s="33">
        <v>85.490023589383497</v>
      </c>
      <c r="F164" s="34">
        <v>67.493770093449626</v>
      </c>
      <c r="G164" s="33">
        <v>72.020469421703879</v>
      </c>
      <c r="H164" s="33">
        <v>59.787613727133113</v>
      </c>
    </row>
    <row r="165" spans="1:8" x14ac:dyDescent="0.25">
      <c r="A165" s="4" t="s">
        <v>610</v>
      </c>
      <c r="B165" s="10">
        <v>1</v>
      </c>
      <c r="C165" s="30" t="s">
        <v>681</v>
      </c>
      <c r="D165" s="31">
        <v>1</v>
      </c>
      <c r="E165" s="33">
        <v>119.25689452615723</v>
      </c>
      <c r="F165" s="34">
        <v>94.152476315456283</v>
      </c>
      <c r="G165" s="33">
        <v>71.085439171703868</v>
      </c>
      <c r="H165" s="33">
        <v>58.852583477133116</v>
      </c>
    </row>
    <row r="166" spans="1:8" x14ac:dyDescent="0.25">
      <c r="A166" s="4" t="s">
        <v>612</v>
      </c>
      <c r="B166" s="10">
        <v>1</v>
      </c>
      <c r="C166" s="30" t="s">
        <v>681</v>
      </c>
      <c r="D166" s="31">
        <v>2</v>
      </c>
      <c r="E166" s="33">
        <v>136.26361793985808</v>
      </c>
      <c r="F166" s="34">
        <v>107.57916438891419</v>
      </c>
      <c r="G166" s="33">
        <v>66.147997296703878</v>
      </c>
      <c r="H166" s="33">
        <v>53.915141602133112</v>
      </c>
    </row>
    <row r="167" spans="1:8" x14ac:dyDescent="0.25">
      <c r="A167" s="4" t="s">
        <v>221</v>
      </c>
      <c r="B167" s="10">
        <v>1</v>
      </c>
      <c r="C167" s="30" t="s">
        <v>682</v>
      </c>
      <c r="D167" s="31">
        <v>2</v>
      </c>
      <c r="E167" s="33">
        <v>58.942999750772728</v>
      </c>
      <c r="F167" s="34">
        <v>46.535082185787971</v>
      </c>
      <c r="G167" s="33">
        <v>61.210555421703873</v>
      </c>
      <c r="H167" s="33">
        <v>48.977699727133114</v>
      </c>
    </row>
    <row r="168" spans="1:8" x14ac:dyDescent="0.25">
      <c r="A168" s="4" t="s">
        <v>127</v>
      </c>
      <c r="B168" s="10">
        <v>1</v>
      </c>
      <c r="C168" s="30" t="s">
        <v>681</v>
      </c>
      <c r="D168" s="31">
        <v>1</v>
      </c>
      <c r="E168" s="33">
        <v>119.25689452615723</v>
      </c>
      <c r="F168" s="34">
        <v>94.152476315456283</v>
      </c>
      <c r="G168" s="33">
        <v>60.060366256903869</v>
      </c>
      <c r="H168" s="33">
        <v>50.514866117133117</v>
      </c>
    </row>
    <row r="169" spans="1:8" x14ac:dyDescent="0.25">
      <c r="A169" s="3" t="s">
        <v>148</v>
      </c>
      <c r="B169" s="10">
        <v>2</v>
      </c>
      <c r="C169" s="30" t="s">
        <v>682</v>
      </c>
      <c r="D169" s="31">
        <v>1</v>
      </c>
      <c r="E169" s="35" t="s">
        <v>690</v>
      </c>
      <c r="F169" s="35" t="s">
        <v>690</v>
      </c>
      <c r="G169" s="33">
        <v>37.159715380641089</v>
      </c>
      <c r="H169" s="33">
        <v>27.680313173546963</v>
      </c>
    </row>
    <row r="170" spans="1:8" x14ac:dyDescent="0.25">
      <c r="A170" s="3" t="s">
        <v>191</v>
      </c>
      <c r="B170" s="10">
        <v>2</v>
      </c>
      <c r="C170" s="30" t="s">
        <v>681</v>
      </c>
      <c r="D170" s="31">
        <v>1</v>
      </c>
      <c r="E170" s="35" t="s">
        <v>690</v>
      </c>
      <c r="F170" s="35" t="s">
        <v>690</v>
      </c>
      <c r="G170" s="33">
        <v>47.034599130641091</v>
      </c>
      <c r="H170" s="33">
        <v>37.555196923546966</v>
      </c>
    </row>
    <row r="171" spans="1:8" x14ac:dyDescent="0.25">
      <c r="A171" s="3" t="s">
        <v>195</v>
      </c>
      <c r="B171" s="10">
        <v>2</v>
      </c>
      <c r="C171" s="30" t="s">
        <v>682</v>
      </c>
      <c r="D171" s="31">
        <v>1</v>
      </c>
      <c r="E171" s="35" t="s">
        <v>690</v>
      </c>
      <c r="F171" s="35" t="s">
        <v>690</v>
      </c>
      <c r="G171" s="33">
        <v>37.159715380641089</v>
      </c>
      <c r="H171" s="33">
        <v>27.620827605790893</v>
      </c>
    </row>
    <row r="172" spans="1:8" x14ac:dyDescent="0.25">
      <c r="A172" s="3" t="s">
        <v>154</v>
      </c>
      <c r="B172" s="10">
        <v>2</v>
      </c>
      <c r="C172" s="30" t="s">
        <v>682</v>
      </c>
      <c r="D172" s="31">
        <v>1</v>
      </c>
      <c r="E172" s="35" t="s">
        <v>690</v>
      </c>
      <c r="F172" s="35" t="s">
        <v>690</v>
      </c>
      <c r="G172" s="33">
        <v>37.159715380641089</v>
      </c>
      <c r="H172" s="33">
        <v>27.650570389668928</v>
      </c>
    </row>
    <row r="173" spans="1:8" x14ac:dyDescent="0.25">
      <c r="A173" s="3" t="s">
        <v>197</v>
      </c>
      <c r="B173" s="10">
        <v>2</v>
      </c>
      <c r="C173" s="30" t="s">
        <v>681</v>
      </c>
      <c r="D173" s="31">
        <v>1</v>
      </c>
      <c r="E173" s="35" t="s">
        <v>690</v>
      </c>
      <c r="F173" s="35" t="s">
        <v>690</v>
      </c>
      <c r="G173" s="33">
        <v>47.034599130641091</v>
      </c>
      <c r="H173" s="33">
        <v>37.525454139668931</v>
      </c>
    </row>
    <row r="174" spans="1:8" x14ac:dyDescent="0.25">
      <c r="A174" s="3" t="s">
        <v>320</v>
      </c>
      <c r="B174" s="10">
        <v>2</v>
      </c>
      <c r="C174" s="30" t="s">
        <v>682</v>
      </c>
      <c r="D174" s="31">
        <v>1</v>
      </c>
      <c r="E174" s="35" t="s">
        <v>690</v>
      </c>
      <c r="F174" s="35" t="s">
        <v>690</v>
      </c>
      <c r="G174" s="33">
        <v>39.000937400916627</v>
      </c>
      <c r="H174" s="33">
        <v>29.01109480579089</v>
      </c>
    </row>
    <row r="175" spans="1:8" x14ac:dyDescent="0.25">
      <c r="A175" s="3" t="s">
        <v>272</v>
      </c>
      <c r="B175" s="10">
        <v>2</v>
      </c>
      <c r="C175" s="30" t="s">
        <v>682</v>
      </c>
      <c r="D175" s="31">
        <v>2</v>
      </c>
      <c r="E175" s="35" t="s">
        <v>690</v>
      </c>
      <c r="F175" s="35" t="s">
        <v>690</v>
      </c>
      <c r="G175" s="33">
        <v>39.000937400916627</v>
      </c>
      <c r="H175" s="33">
        <v>29.01109480579089</v>
      </c>
    </row>
    <row r="176" spans="1:8" x14ac:dyDescent="0.25">
      <c r="A176" s="3" t="s">
        <v>271</v>
      </c>
      <c r="B176" s="10">
        <v>2</v>
      </c>
      <c r="C176" s="30" t="s">
        <v>683</v>
      </c>
      <c r="D176" s="31">
        <v>1</v>
      </c>
      <c r="E176" s="35" t="s">
        <v>690</v>
      </c>
      <c r="F176" s="35" t="s">
        <v>690</v>
      </c>
      <c r="G176" s="33">
        <v>49.810851400916626</v>
      </c>
      <c r="H176" s="33">
        <v>39.821008805790889</v>
      </c>
    </row>
    <row r="177" spans="1:8" x14ac:dyDescent="0.25">
      <c r="A177" s="3" t="s">
        <v>251</v>
      </c>
      <c r="B177" s="10">
        <v>2</v>
      </c>
      <c r="C177" s="30" t="s">
        <v>682</v>
      </c>
      <c r="D177" s="31">
        <v>4</v>
      </c>
      <c r="E177" s="35" t="s">
        <v>690</v>
      </c>
      <c r="F177" s="35" t="s">
        <v>690</v>
      </c>
      <c r="G177" s="33">
        <v>39.000937400916627</v>
      </c>
      <c r="H177" s="33">
        <v>29.01109480579089</v>
      </c>
    </row>
    <row r="178" spans="1:8" x14ac:dyDescent="0.25">
      <c r="A178" s="3" t="s">
        <v>264</v>
      </c>
      <c r="B178" s="10">
        <v>2</v>
      </c>
      <c r="C178" s="30" t="s">
        <v>681</v>
      </c>
      <c r="D178" s="31">
        <v>1</v>
      </c>
      <c r="E178" s="35" t="s">
        <v>690</v>
      </c>
      <c r="F178" s="35" t="s">
        <v>690</v>
      </c>
      <c r="G178" s="33">
        <v>48.875821150916629</v>
      </c>
      <c r="H178" s="33">
        <v>38.885978555790892</v>
      </c>
    </row>
    <row r="179" spans="1:8" x14ac:dyDescent="0.25">
      <c r="A179" s="3" t="s">
        <v>287</v>
      </c>
      <c r="B179" s="10">
        <v>2</v>
      </c>
      <c r="C179" s="30" t="s">
        <v>681</v>
      </c>
      <c r="D179" s="31">
        <v>2</v>
      </c>
      <c r="E179" s="35" t="s">
        <v>690</v>
      </c>
      <c r="F179" s="35" t="s">
        <v>690</v>
      </c>
      <c r="G179" s="33">
        <v>43.938379275916624</v>
      </c>
      <c r="H179" s="33">
        <v>33.948536680790887</v>
      </c>
    </row>
    <row r="180" spans="1:8" x14ac:dyDescent="0.25">
      <c r="A180" s="3" t="s">
        <v>321</v>
      </c>
      <c r="B180" s="10">
        <v>2</v>
      </c>
      <c r="C180" s="30" t="s">
        <v>682</v>
      </c>
      <c r="D180" s="31">
        <v>1</v>
      </c>
      <c r="E180" s="35" t="s">
        <v>690</v>
      </c>
      <c r="F180" s="35" t="s">
        <v>690</v>
      </c>
      <c r="G180" s="33">
        <v>40.842159421192164</v>
      </c>
      <c r="H180" s="33">
        <v>30.431104789668929</v>
      </c>
    </row>
    <row r="181" spans="1:8" x14ac:dyDescent="0.25">
      <c r="A181" s="3" t="s">
        <v>169</v>
      </c>
      <c r="B181" s="10">
        <v>2</v>
      </c>
      <c r="C181" s="30" t="s">
        <v>682</v>
      </c>
      <c r="D181" s="31">
        <v>1</v>
      </c>
      <c r="E181" s="35" t="s">
        <v>690</v>
      </c>
      <c r="F181" s="35" t="s">
        <v>690</v>
      </c>
      <c r="G181" s="33">
        <v>42.683381441467709</v>
      </c>
      <c r="H181" s="33">
        <v>31.821371989668926</v>
      </c>
    </row>
    <row r="182" spans="1:8" x14ac:dyDescent="0.25">
      <c r="A182" s="3" t="s">
        <v>170</v>
      </c>
      <c r="B182" s="10">
        <v>2</v>
      </c>
      <c r="C182" s="30" t="s">
        <v>681</v>
      </c>
      <c r="D182" s="31">
        <v>1</v>
      </c>
      <c r="E182" s="35" t="s">
        <v>690</v>
      </c>
      <c r="F182" s="35" t="s">
        <v>690</v>
      </c>
      <c r="G182" s="33">
        <v>52.558265191467711</v>
      </c>
      <c r="H182" s="33">
        <v>41.696255739668928</v>
      </c>
    </row>
    <row r="183" spans="1:8" x14ac:dyDescent="0.25">
      <c r="A183" s="3" t="s">
        <v>323</v>
      </c>
      <c r="B183" s="10">
        <v>2</v>
      </c>
      <c r="C183" s="30" t="s">
        <v>682</v>
      </c>
      <c r="D183" s="31">
        <v>1</v>
      </c>
      <c r="E183" s="35" t="s">
        <v>690</v>
      </c>
      <c r="F183" s="35" t="s">
        <v>690</v>
      </c>
      <c r="G183" s="33">
        <v>37.159715380641089</v>
      </c>
      <c r="H183" s="33">
        <v>27.650570389668928</v>
      </c>
    </row>
    <row r="184" spans="1:8" x14ac:dyDescent="0.25">
      <c r="A184" s="3" t="s">
        <v>280</v>
      </c>
      <c r="B184" s="10">
        <v>2</v>
      </c>
      <c r="C184" s="30" t="s">
        <v>681</v>
      </c>
      <c r="D184" s="31">
        <v>1</v>
      </c>
      <c r="E184" s="35" t="s">
        <v>690</v>
      </c>
      <c r="F184" s="35" t="s">
        <v>690</v>
      </c>
      <c r="G184" s="33">
        <v>47.034599130641091</v>
      </c>
      <c r="H184" s="33">
        <v>37.525454139668931</v>
      </c>
    </row>
    <row r="185" spans="1:8" x14ac:dyDescent="0.25">
      <c r="A185" s="3" t="s">
        <v>281</v>
      </c>
      <c r="B185" s="10">
        <v>2</v>
      </c>
      <c r="C185" s="30" t="s">
        <v>681</v>
      </c>
      <c r="D185" s="31">
        <v>2</v>
      </c>
      <c r="E185" s="35" t="s">
        <v>690</v>
      </c>
      <c r="F185" s="35" t="s">
        <v>690</v>
      </c>
      <c r="G185" s="33">
        <v>42.097157255641086</v>
      </c>
      <c r="H185" s="33">
        <v>32.588012264668926</v>
      </c>
    </row>
    <row r="186" spans="1:8" x14ac:dyDescent="0.25">
      <c r="A186" s="3" t="s">
        <v>325</v>
      </c>
      <c r="B186" s="10">
        <v>2</v>
      </c>
      <c r="C186" s="30" t="s">
        <v>682</v>
      </c>
      <c r="D186" s="31">
        <v>1</v>
      </c>
      <c r="E186" s="35" t="s">
        <v>690</v>
      </c>
      <c r="F186" s="35" t="s">
        <v>690</v>
      </c>
      <c r="G186" s="33">
        <v>36.260687132967583</v>
      </c>
      <c r="H186" s="33">
        <v>26.941561185790889</v>
      </c>
    </row>
    <row r="187" spans="1:8" x14ac:dyDescent="0.25">
      <c r="A187" s="3" t="s">
        <v>283</v>
      </c>
      <c r="B187" s="10">
        <v>2</v>
      </c>
      <c r="C187" s="30" t="s">
        <v>682</v>
      </c>
      <c r="D187" s="31">
        <v>2</v>
      </c>
      <c r="E187" s="35" t="s">
        <v>690</v>
      </c>
      <c r="F187" s="35" t="s">
        <v>690</v>
      </c>
      <c r="G187" s="33">
        <v>36.260687132967583</v>
      </c>
      <c r="H187" s="33">
        <v>26.941561185790889</v>
      </c>
    </row>
    <row r="188" spans="1:8" x14ac:dyDescent="0.25">
      <c r="A188" s="3" t="s">
        <v>327</v>
      </c>
      <c r="B188" s="10">
        <v>2</v>
      </c>
      <c r="C188" s="30" t="s">
        <v>683</v>
      </c>
      <c r="D188" s="31">
        <v>1</v>
      </c>
      <c r="E188" s="35" t="s">
        <v>690</v>
      </c>
      <c r="F188" s="35" t="s">
        <v>690</v>
      </c>
      <c r="G188" s="33">
        <v>47.070601132967582</v>
      </c>
      <c r="H188" s="33">
        <v>37.751475185790888</v>
      </c>
    </row>
    <row r="189" spans="1:8" x14ac:dyDescent="0.25">
      <c r="A189" s="3" t="s">
        <v>262</v>
      </c>
      <c r="B189" s="10">
        <v>2</v>
      </c>
      <c r="C189" s="30" t="s">
        <v>681</v>
      </c>
      <c r="D189" s="31">
        <v>1</v>
      </c>
      <c r="E189" s="35" t="s">
        <v>690</v>
      </c>
      <c r="F189" s="35" t="s">
        <v>690</v>
      </c>
      <c r="G189" s="33">
        <v>46.135570882967585</v>
      </c>
      <c r="H189" s="33">
        <v>36.816444935790891</v>
      </c>
    </row>
    <row r="190" spans="1:8" x14ac:dyDescent="0.25">
      <c r="A190" s="3" t="s">
        <v>282</v>
      </c>
      <c r="B190" s="10">
        <v>2</v>
      </c>
      <c r="C190" s="30" t="s">
        <v>681</v>
      </c>
      <c r="D190" s="31">
        <v>2</v>
      </c>
      <c r="E190" s="35" t="s">
        <v>690</v>
      </c>
      <c r="F190" s="35" t="s">
        <v>690</v>
      </c>
      <c r="G190" s="33">
        <v>41.19812900796758</v>
      </c>
      <c r="H190" s="33">
        <v>31.87900306079089</v>
      </c>
    </row>
    <row r="191" spans="1:8" x14ac:dyDescent="0.25">
      <c r="A191" s="3" t="s">
        <v>329</v>
      </c>
      <c r="B191" s="10">
        <v>2</v>
      </c>
      <c r="C191" s="30" t="s">
        <v>682</v>
      </c>
      <c r="D191" s="31">
        <v>1</v>
      </c>
      <c r="E191" s="35" t="s">
        <v>690</v>
      </c>
      <c r="F191" s="35" t="s">
        <v>690</v>
      </c>
      <c r="G191" s="33">
        <v>37.209526590206991</v>
      </c>
      <c r="H191" s="33">
        <v>27.657743085790891</v>
      </c>
    </row>
    <row r="192" spans="1:8" x14ac:dyDescent="0.25">
      <c r="A192" s="3" t="s">
        <v>294</v>
      </c>
      <c r="B192" s="10">
        <v>2</v>
      </c>
      <c r="C192" s="30" t="s">
        <v>682</v>
      </c>
      <c r="D192" s="31">
        <v>2</v>
      </c>
      <c r="E192" s="35" t="s">
        <v>690</v>
      </c>
      <c r="F192" s="35" t="s">
        <v>690</v>
      </c>
      <c r="G192" s="33">
        <v>37.209526590206991</v>
      </c>
      <c r="H192" s="33">
        <v>27.657743085790891</v>
      </c>
    </row>
    <row r="193" spans="1:8" x14ac:dyDescent="0.25">
      <c r="A193" s="3" t="s">
        <v>252</v>
      </c>
      <c r="B193" s="10">
        <v>2</v>
      </c>
      <c r="C193" s="30" t="s">
        <v>682</v>
      </c>
      <c r="D193" s="31">
        <v>4</v>
      </c>
      <c r="E193" s="35" t="s">
        <v>690</v>
      </c>
      <c r="F193" s="35" t="s">
        <v>690</v>
      </c>
      <c r="G193" s="33">
        <v>37.209526590206991</v>
      </c>
      <c r="H193" s="33">
        <v>27.657743085790891</v>
      </c>
    </row>
    <row r="194" spans="1:8" x14ac:dyDescent="0.25">
      <c r="A194" s="3" t="s">
        <v>285</v>
      </c>
      <c r="B194" s="10">
        <v>2</v>
      </c>
      <c r="C194" s="30" t="s">
        <v>681</v>
      </c>
      <c r="D194" s="31">
        <v>1</v>
      </c>
      <c r="E194" s="35" t="s">
        <v>690</v>
      </c>
      <c r="F194" s="35" t="s">
        <v>690</v>
      </c>
      <c r="G194" s="33">
        <v>47.084410340206993</v>
      </c>
      <c r="H194" s="33">
        <v>37.532626835790893</v>
      </c>
    </row>
    <row r="195" spans="1:8" x14ac:dyDescent="0.25">
      <c r="A195" s="3" t="s">
        <v>270</v>
      </c>
      <c r="B195" s="10">
        <v>2</v>
      </c>
      <c r="C195" s="30" t="s">
        <v>683</v>
      </c>
      <c r="D195" s="31">
        <v>2</v>
      </c>
      <c r="E195" s="35" t="s">
        <v>690</v>
      </c>
      <c r="F195" s="35" t="s">
        <v>690</v>
      </c>
      <c r="G195" s="33">
        <v>42.614483590206994</v>
      </c>
      <c r="H195" s="33">
        <v>33.062700085790894</v>
      </c>
    </row>
    <row r="196" spans="1:8" x14ac:dyDescent="0.25">
      <c r="A196" s="3" t="s">
        <v>183</v>
      </c>
      <c r="B196" s="10">
        <v>2</v>
      </c>
      <c r="C196" s="30" t="s">
        <v>681</v>
      </c>
      <c r="D196" s="31">
        <v>1</v>
      </c>
      <c r="E196" s="35" t="s">
        <v>690</v>
      </c>
      <c r="F196" s="35" t="s">
        <v>690</v>
      </c>
      <c r="G196" s="33">
        <v>46.135570882967585</v>
      </c>
      <c r="H196" s="33">
        <v>36.816444935790891</v>
      </c>
    </row>
    <row r="197" spans="1:8" x14ac:dyDescent="0.25">
      <c r="A197" s="3" t="s">
        <v>332</v>
      </c>
      <c r="B197" s="10">
        <v>2</v>
      </c>
      <c r="C197" s="30" t="s">
        <v>682</v>
      </c>
      <c r="D197" s="31">
        <v>1</v>
      </c>
      <c r="E197" s="35" t="s">
        <v>690</v>
      </c>
      <c r="F197" s="35" t="s">
        <v>690</v>
      </c>
      <c r="G197" s="33">
        <v>36.260687132967583</v>
      </c>
      <c r="H197" s="33">
        <v>26.941561185790889</v>
      </c>
    </row>
    <row r="198" spans="1:8" x14ac:dyDescent="0.25">
      <c r="A198" s="3" t="s">
        <v>333</v>
      </c>
      <c r="B198" s="10">
        <v>2</v>
      </c>
      <c r="C198" s="30" t="s">
        <v>683</v>
      </c>
      <c r="D198" s="31">
        <v>1</v>
      </c>
      <c r="E198" s="35" t="s">
        <v>690</v>
      </c>
      <c r="F198" s="35" t="s">
        <v>690</v>
      </c>
      <c r="G198" s="33">
        <v>47.070601132967582</v>
      </c>
      <c r="H198" s="33">
        <v>37.751475185790888</v>
      </c>
    </row>
    <row r="199" spans="1:8" x14ac:dyDescent="0.25">
      <c r="A199" s="3" t="s">
        <v>334</v>
      </c>
      <c r="B199" s="10">
        <v>2</v>
      </c>
      <c r="C199" s="30" t="s">
        <v>681</v>
      </c>
      <c r="D199" s="31">
        <v>1</v>
      </c>
      <c r="E199" s="35" t="s">
        <v>690</v>
      </c>
      <c r="F199" s="35" t="s">
        <v>690</v>
      </c>
      <c r="G199" s="33">
        <v>46.135570882967585</v>
      </c>
      <c r="H199" s="33">
        <v>36.816444935790891</v>
      </c>
    </row>
    <row r="200" spans="1:8" x14ac:dyDescent="0.25">
      <c r="A200" s="3" t="s">
        <v>179</v>
      </c>
      <c r="B200" s="10">
        <v>2</v>
      </c>
      <c r="C200" s="30" t="s">
        <v>682</v>
      </c>
      <c r="D200" s="31">
        <v>1</v>
      </c>
      <c r="E200" s="35" t="s">
        <v>690</v>
      </c>
      <c r="F200" s="35" t="s">
        <v>690</v>
      </c>
      <c r="G200" s="33">
        <v>37.209526590206991</v>
      </c>
      <c r="H200" s="33">
        <v>27.717228653546965</v>
      </c>
    </row>
    <row r="201" spans="1:8" x14ac:dyDescent="0.25">
      <c r="A201" s="3" t="s">
        <v>336</v>
      </c>
      <c r="B201" s="10">
        <v>2</v>
      </c>
      <c r="C201" s="30" t="s">
        <v>682</v>
      </c>
      <c r="D201" s="31">
        <v>1</v>
      </c>
      <c r="E201" s="35" t="s">
        <v>690</v>
      </c>
      <c r="F201" s="35" t="s">
        <v>690</v>
      </c>
      <c r="G201" s="33">
        <v>50.160501753817272</v>
      </c>
      <c r="H201" s="33">
        <v>37.482409204788922</v>
      </c>
    </row>
    <row r="202" spans="1:8" x14ac:dyDescent="0.25">
      <c r="A202" s="4" t="s">
        <v>340</v>
      </c>
      <c r="B202" s="10">
        <v>2</v>
      </c>
      <c r="C202" s="30" t="s">
        <v>683</v>
      </c>
      <c r="D202" s="31">
        <v>1</v>
      </c>
      <c r="E202" s="35" t="s">
        <v>690</v>
      </c>
      <c r="F202" s="35" t="s">
        <v>690</v>
      </c>
      <c r="G202" s="33">
        <v>60.970415753817271</v>
      </c>
      <c r="H202" s="33">
        <v>48.292323204788921</v>
      </c>
    </row>
    <row r="203" spans="1:8" x14ac:dyDescent="0.25">
      <c r="A203" s="4" t="s">
        <v>343</v>
      </c>
      <c r="B203" s="10">
        <v>2</v>
      </c>
      <c r="C203" s="30" t="s">
        <v>681</v>
      </c>
      <c r="D203" s="31">
        <v>1</v>
      </c>
      <c r="E203" s="35" t="s">
        <v>690</v>
      </c>
      <c r="F203" s="35" t="s">
        <v>690</v>
      </c>
      <c r="G203" s="33">
        <v>60.035385503817274</v>
      </c>
      <c r="H203" s="33">
        <v>47.357292954788925</v>
      </c>
    </row>
    <row r="204" spans="1:8" x14ac:dyDescent="0.25">
      <c r="A204" s="4" t="s">
        <v>349</v>
      </c>
      <c r="B204" s="10">
        <v>2</v>
      </c>
      <c r="C204" s="30" t="s">
        <v>682</v>
      </c>
      <c r="D204" s="31">
        <v>1</v>
      </c>
      <c r="E204" s="35" t="s">
        <v>690</v>
      </c>
      <c r="F204" s="35" t="s">
        <v>690</v>
      </c>
      <c r="G204" s="33">
        <v>56.401164555728748</v>
      </c>
      <c r="H204" s="33">
        <v>36.125529074566707</v>
      </c>
    </row>
    <row r="205" spans="1:8" x14ac:dyDescent="0.25">
      <c r="A205" s="4" t="s">
        <v>266</v>
      </c>
      <c r="B205" s="10">
        <v>2</v>
      </c>
      <c r="C205" s="30" t="s">
        <v>683</v>
      </c>
      <c r="D205" s="31">
        <v>1</v>
      </c>
      <c r="E205" s="35" t="s">
        <v>690</v>
      </c>
      <c r="F205" s="35" t="s">
        <v>690</v>
      </c>
      <c r="G205" s="33">
        <v>67.211078555728747</v>
      </c>
      <c r="H205" s="33">
        <v>46.935443074566706</v>
      </c>
    </row>
    <row r="206" spans="1:8" x14ac:dyDescent="0.25">
      <c r="A206" s="4" t="s">
        <v>245</v>
      </c>
      <c r="B206" s="10">
        <v>2</v>
      </c>
      <c r="C206" s="30" t="s">
        <v>681</v>
      </c>
      <c r="D206" s="31">
        <v>1</v>
      </c>
      <c r="E206" s="35" t="s">
        <v>690</v>
      </c>
      <c r="F206" s="35" t="s">
        <v>690</v>
      </c>
      <c r="G206" s="33">
        <v>66.27604830572875</v>
      </c>
      <c r="H206" s="33">
        <v>46.000412824566709</v>
      </c>
    </row>
    <row r="207" spans="1:8" x14ac:dyDescent="0.25">
      <c r="A207" s="4" t="s">
        <v>274</v>
      </c>
      <c r="B207" s="10">
        <v>2</v>
      </c>
      <c r="C207" s="30" t="s">
        <v>682</v>
      </c>
      <c r="D207" s="31">
        <v>2</v>
      </c>
      <c r="E207" s="35" t="s">
        <v>690</v>
      </c>
      <c r="F207" s="35" t="s">
        <v>690</v>
      </c>
      <c r="G207" s="33">
        <v>56.401164555728748</v>
      </c>
      <c r="H207" s="33">
        <v>36.125529074566707</v>
      </c>
    </row>
    <row r="208" spans="1:8" x14ac:dyDescent="0.25">
      <c r="A208" s="4" t="s">
        <v>275</v>
      </c>
      <c r="B208" s="10">
        <v>2</v>
      </c>
      <c r="C208" s="30" t="s">
        <v>683</v>
      </c>
      <c r="D208" s="31">
        <v>2</v>
      </c>
      <c r="E208" s="35" t="s">
        <v>690</v>
      </c>
      <c r="F208" s="35" t="s">
        <v>690</v>
      </c>
      <c r="G208" s="33">
        <v>61.806121555728751</v>
      </c>
      <c r="H208" s="33">
        <v>41.53048607456671</v>
      </c>
    </row>
    <row r="209" spans="1:8" x14ac:dyDescent="0.25">
      <c r="A209" s="4" t="s">
        <v>351</v>
      </c>
      <c r="B209" s="10">
        <v>2</v>
      </c>
      <c r="C209" s="30" t="s">
        <v>682</v>
      </c>
      <c r="D209" s="31">
        <v>1</v>
      </c>
      <c r="E209" s="35" t="s">
        <v>690</v>
      </c>
      <c r="F209" s="35" t="s">
        <v>690</v>
      </c>
      <c r="G209" s="33">
        <v>55.296952909053708</v>
      </c>
      <c r="H209" s="33">
        <v>39.850058058444745</v>
      </c>
    </row>
    <row r="210" spans="1:8" x14ac:dyDescent="0.25">
      <c r="A210" s="4" t="s">
        <v>354</v>
      </c>
      <c r="B210" s="10">
        <v>2</v>
      </c>
      <c r="C210" s="30" t="s">
        <v>683</v>
      </c>
      <c r="D210" s="31">
        <v>1</v>
      </c>
      <c r="E210" s="35" t="s">
        <v>690</v>
      </c>
      <c r="F210" s="35" t="s">
        <v>690</v>
      </c>
      <c r="G210" s="33">
        <v>66.106866909053707</v>
      </c>
      <c r="H210" s="33">
        <v>50.659972058444744</v>
      </c>
    </row>
    <row r="211" spans="1:8" x14ac:dyDescent="0.25">
      <c r="A211" s="4" t="s">
        <v>357</v>
      </c>
      <c r="B211" s="10">
        <v>2</v>
      </c>
      <c r="C211" s="30" t="s">
        <v>681</v>
      </c>
      <c r="D211" s="31">
        <v>1</v>
      </c>
      <c r="E211" s="35" t="s">
        <v>690</v>
      </c>
      <c r="F211" s="35" t="s">
        <v>690</v>
      </c>
      <c r="G211" s="33">
        <v>65.17183665905371</v>
      </c>
      <c r="H211" s="33">
        <v>49.724941808444747</v>
      </c>
    </row>
    <row r="212" spans="1:8" x14ac:dyDescent="0.25">
      <c r="A212" s="4" t="s">
        <v>360</v>
      </c>
      <c r="B212" s="10">
        <v>2</v>
      </c>
      <c r="C212" s="30" t="s">
        <v>682</v>
      </c>
      <c r="D212" s="31">
        <v>1</v>
      </c>
      <c r="E212" s="35" t="s">
        <v>690</v>
      </c>
      <c r="F212" s="35" t="s">
        <v>690</v>
      </c>
      <c r="G212" s="33">
        <v>55.140697724328746</v>
      </c>
      <c r="H212" s="33">
        <v>35.085048074148219</v>
      </c>
    </row>
    <row r="213" spans="1:8" x14ac:dyDescent="0.25">
      <c r="A213" s="4" t="s">
        <v>364</v>
      </c>
      <c r="B213" s="10">
        <v>2</v>
      </c>
      <c r="C213" s="30" t="s">
        <v>683</v>
      </c>
      <c r="D213" s="31">
        <v>1</v>
      </c>
      <c r="E213" s="35" t="s">
        <v>690</v>
      </c>
      <c r="F213" s="35" t="s">
        <v>690</v>
      </c>
      <c r="G213" s="33">
        <v>65.950611724328752</v>
      </c>
      <c r="H213" s="33">
        <v>45.894962074148218</v>
      </c>
    </row>
    <row r="214" spans="1:8" x14ac:dyDescent="0.25">
      <c r="A214" s="4" t="s">
        <v>368</v>
      </c>
      <c r="B214" s="10">
        <v>2</v>
      </c>
      <c r="C214" s="30" t="s">
        <v>681</v>
      </c>
      <c r="D214" s="31">
        <v>1</v>
      </c>
      <c r="E214" s="35" t="s">
        <v>690</v>
      </c>
      <c r="F214" s="35" t="s">
        <v>690</v>
      </c>
      <c r="G214" s="33">
        <v>65.015581474328741</v>
      </c>
      <c r="H214" s="33">
        <v>44.959931824148221</v>
      </c>
    </row>
    <row r="215" spans="1:8" x14ac:dyDescent="0.25">
      <c r="A215" s="4" t="s">
        <v>372</v>
      </c>
      <c r="B215" s="10">
        <v>2</v>
      </c>
      <c r="C215" s="30" t="s">
        <v>681</v>
      </c>
      <c r="D215" s="31">
        <v>2</v>
      </c>
      <c r="E215" s="35" t="s">
        <v>690</v>
      </c>
      <c r="F215" s="35" t="s">
        <v>690</v>
      </c>
      <c r="G215" s="33">
        <v>60.078139599328743</v>
      </c>
      <c r="H215" s="33">
        <v>40.022489949148216</v>
      </c>
    </row>
    <row r="216" spans="1:8" x14ac:dyDescent="0.25">
      <c r="A216" s="4" t="s">
        <v>376</v>
      </c>
      <c r="B216" s="10">
        <v>2</v>
      </c>
      <c r="C216" s="30" t="s">
        <v>682</v>
      </c>
      <c r="D216" s="31">
        <v>3</v>
      </c>
      <c r="E216" s="35" t="s">
        <v>690</v>
      </c>
      <c r="F216" s="35" t="s">
        <v>690</v>
      </c>
      <c r="G216" s="33">
        <v>55.140697724328746</v>
      </c>
      <c r="H216" s="33">
        <v>35.085048074148219</v>
      </c>
    </row>
    <row r="217" spans="1:8" x14ac:dyDescent="0.25">
      <c r="A217" s="4" t="s">
        <v>377</v>
      </c>
      <c r="B217" s="10">
        <v>2</v>
      </c>
      <c r="C217" s="30" t="s">
        <v>681</v>
      </c>
      <c r="D217" s="31">
        <v>4</v>
      </c>
      <c r="E217" s="35" t="s">
        <v>690</v>
      </c>
      <c r="F217" s="35" t="s">
        <v>690</v>
      </c>
      <c r="G217" s="33">
        <v>57.609418661828748</v>
      </c>
      <c r="H217" s="33">
        <v>37.553769011648221</v>
      </c>
    </row>
    <row r="218" spans="1:8" x14ac:dyDescent="0.25">
      <c r="A218" s="4" t="s">
        <v>379</v>
      </c>
      <c r="B218" s="10">
        <v>2</v>
      </c>
      <c r="C218" s="30" t="s">
        <v>682</v>
      </c>
      <c r="D218" s="31">
        <v>2</v>
      </c>
      <c r="E218" s="35" t="s">
        <v>690</v>
      </c>
      <c r="F218" s="35" t="s">
        <v>690</v>
      </c>
      <c r="G218" s="33">
        <v>55.140697724328746</v>
      </c>
      <c r="H218" s="33">
        <v>35.085048074148219</v>
      </c>
    </row>
    <row r="219" spans="1:8" x14ac:dyDescent="0.25">
      <c r="A219" s="4" t="s">
        <v>383</v>
      </c>
      <c r="B219" s="10">
        <v>2</v>
      </c>
      <c r="C219" s="30" t="s">
        <v>683</v>
      </c>
      <c r="D219" s="31">
        <v>2</v>
      </c>
      <c r="E219" s="35" t="s">
        <v>690</v>
      </c>
      <c r="F219" s="35" t="s">
        <v>690</v>
      </c>
      <c r="G219" s="33">
        <v>60.545654724328749</v>
      </c>
      <c r="H219" s="33">
        <v>40.490005074148222</v>
      </c>
    </row>
    <row r="220" spans="1:8" x14ac:dyDescent="0.25">
      <c r="A220" s="4" t="s">
        <v>386</v>
      </c>
      <c r="B220" s="10">
        <v>2</v>
      </c>
      <c r="C220" s="30" t="s">
        <v>682</v>
      </c>
      <c r="D220" s="31">
        <v>1</v>
      </c>
      <c r="E220" s="35" t="s">
        <v>690</v>
      </c>
      <c r="F220" s="35" t="s">
        <v>690</v>
      </c>
      <c r="G220" s="33">
        <v>57.121962851053702</v>
      </c>
      <c r="H220" s="33">
        <v>41.175993018444743</v>
      </c>
    </row>
    <row r="221" spans="1:8" x14ac:dyDescent="0.25">
      <c r="A221" s="4" t="s">
        <v>389</v>
      </c>
      <c r="B221" s="10">
        <v>2</v>
      </c>
      <c r="C221" s="30" t="s">
        <v>683</v>
      </c>
      <c r="D221" s="31">
        <v>1</v>
      </c>
      <c r="E221" s="35" t="s">
        <v>690</v>
      </c>
      <c r="F221" s="35" t="s">
        <v>690</v>
      </c>
      <c r="G221" s="33">
        <v>67.931876851053701</v>
      </c>
      <c r="H221" s="33">
        <v>51.985907018444742</v>
      </c>
    </row>
    <row r="222" spans="1:8" x14ac:dyDescent="0.25">
      <c r="A222" s="4" t="s">
        <v>392</v>
      </c>
      <c r="B222" s="10">
        <v>2</v>
      </c>
      <c r="C222" s="30" t="s">
        <v>681</v>
      </c>
      <c r="D222" s="31">
        <v>1</v>
      </c>
      <c r="E222" s="35" t="s">
        <v>690</v>
      </c>
      <c r="F222" s="35" t="s">
        <v>690</v>
      </c>
      <c r="G222" s="33">
        <v>66.996846601053704</v>
      </c>
      <c r="H222" s="33">
        <v>51.050876768444745</v>
      </c>
    </row>
    <row r="223" spans="1:8" x14ac:dyDescent="0.25">
      <c r="A223" s="4" t="s">
        <v>249</v>
      </c>
      <c r="B223" s="10">
        <v>2</v>
      </c>
      <c r="C223" s="30" t="s">
        <v>682</v>
      </c>
      <c r="D223" s="31">
        <v>1</v>
      </c>
      <c r="E223" s="35" t="s">
        <v>690</v>
      </c>
      <c r="F223" s="35" t="s">
        <v>690</v>
      </c>
      <c r="G223" s="33">
        <v>55.140697724328746</v>
      </c>
      <c r="H223" s="33">
        <v>35.085048074148219</v>
      </c>
    </row>
    <row r="224" spans="1:8" x14ac:dyDescent="0.25">
      <c r="A224" s="4" t="s">
        <v>250</v>
      </c>
      <c r="B224" s="10">
        <v>2</v>
      </c>
      <c r="C224" s="30" t="s">
        <v>683</v>
      </c>
      <c r="D224" s="31">
        <v>1</v>
      </c>
      <c r="E224" s="35" t="s">
        <v>690</v>
      </c>
      <c r="F224" s="35" t="s">
        <v>690</v>
      </c>
      <c r="G224" s="33">
        <v>65.950611724328752</v>
      </c>
      <c r="H224" s="33">
        <v>45.894962074148218</v>
      </c>
    </row>
    <row r="225" spans="1:8" x14ac:dyDescent="0.25">
      <c r="A225" s="4" t="s">
        <v>394</v>
      </c>
      <c r="B225" s="10">
        <v>2</v>
      </c>
      <c r="C225" s="30" t="s">
        <v>681</v>
      </c>
      <c r="D225" s="31">
        <v>1</v>
      </c>
      <c r="E225" s="35" t="s">
        <v>690</v>
      </c>
      <c r="F225" s="35" t="s">
        <v>690</v>
      </c>
      <c r="G225" s="33">
        <v>65.015581474328741</v>
      </c>
      <c r="H225" s="33">
        <v>44.959931824148221</v>
      </c>
    </row>
    <row r="226" spans="1:8" x14ac:dyDescent="0.25">
      <c r="A226" s="4" t="s">
        <v>192</v>
      </c>
      <c r="B226" s="10">
        <v>2</v>
      </c>
      <c r="C226" s="30" t="s">
        <v>682</v>
      </c>
      <c r="D226" s="31">
        <v>1</v>
      </c>
      <c r="E226" s="35" t="s">
        <v>690</v>
      </c>
      <c r="F226" s="35" t="s">
        <v>690</v>
      </c>
      <c r="G226" s="33">
        <v>54.892603031328747</v>
      </c>
      <c r="H226" s="33">
        <v>35.004523518444742</v>
      </c>
    </row>
    <row r="227" spans="1:8" x14ac:dyDescent="0.25">
      <c r="A227" s="4" t="s">
        <v>175</v>
      </c>
      <c r="B227" s="10">
        <v>2</v>
      </c>
      <c r="C227" s="30" t="s">
        <v>681</v>
      </c>
      <c r="D227" s="31">
        <v>1</v>
      </c>
      <c r="E227" s="35" t="s">
        <v>690</v>
      </c>
      <c r="F227" s="35" t="s">
        <v>690</v>
      </c>
      <c r="G227" s="33">
        <v>64.767486781328742</v>
      </c>
      <c r="H227" s="33">
        <v>44.879407268444744</v>
      </c>
    </row>
    <row r="228" spans="1:8" x14ac:dyDescent="0.25">
      <c r="A228" s="4" t="s">
        <v>396</v>
      </c>
      <c r="B228" s="10">
        <v>2</v>
      </c>
      <c r="C228" s="30" t="s">
        <v>682</v>
      </c>
      <c r="D228" s="31">
        <v>1</v>
      </c>
      <c r="E228" s="35" t="s">
        <v>690</v>
      </c>
      <c r="F228" s="35" t="s">
        <v>690</v>
      </c>
      <c r="G228" s="33">
        <v>76.302098121995414</v>
      </c>
      <c r="H228" s="33">
        <v>46.213683251778079</v>
      </c>
    </row>
    <row r="229" spans="1:8" x14ac:dyDescent="0.25">
      <c r="A229" s="4" t="s">
        <v>400</v>
      </c>
      <c r="B229" s="10">
        <v>2</v>
      </c>
      <c r="C229" s="30" t="s">
        <v>683</v>
      </c>
      <c r="D229" s="31">
        <v>1</v>
      </c>
      <c r="E229" s="35" t="s">
        <v>690</v>
      </c>
      <c r="F229" s="35" t="s">
        <v>690</v>
      </c>
      <c r="G229" s="33">
        <v>87.11201212199542</v>
      </c>
      <c r="H229" s="33">
        <v>57.023597251778078</v>
      </c>
    </row>
    <row r="230" spans="1:8" x14ac:dyDescent="0.25">
      <c r="A230" s="4" t="s">
        <v>404</v>
      </c>
      <c r="B230" s="10">
        <v>2</v>
      </c>
      <c r="C230" s="30" t="s">
        <v>681</v>
      </c>
      <c r="D230" s="31">
        <v>1</v>
      </c>
      <c r="E230" s="35" t="s">
        <v>690</v>
      </c>
      <c r="F230" s="35" t="s">
        <v>690</v>
      </c>
      <c r="G230" s="33">
        <v>86.176981871995409</v>
      </c>
      <c r="H230" s="33">
        <v>56.088567001778081</v>
      </c>
    </row>
    <row r="231" spans="1:8" x14ac:dyDescent="0.25">
      <c r="A231" s="4" t="s">
        <v>408</v>
      </c>
      <c r="B231" s="10">
        <v>2</v>
      </c>
      <c r="C231" s="30" t="s">
        <v>681</v>
      </c>
      <c r="D231" s="31">
        <v>2</v>
      </c>
      <c r="E231" s="35" t="s">
        <v>690</v>
      </c>
      <c r="F231" s="35" t="s">
        <v>690</v>
      </c>
      <c r="G231" s="33">
        <v>81.239539996995418</v>
      </c>
      <c r="H231" s="33">
        <v>51.151125126778076</v>
      </c>
    </row>
    <row r="232" spans="1:8" x14ac:dyDescent="0.25">
      <c r="A232" s="4" t="s">
        <v>412</v>
      </c>
      <c r="B232" s="10">
        <v>2</v>
      </c>
      <c r="C232" s="30" t="s">
        <v>681</v>
      </c>
      <c r="D232" s="31">
        <v>3</v>
      </c>
      <c r="E232" s="35" t="s">
        <v>690</v>
      </c>
      <c r="F232" s="35" t="s">
        <v>690</v>
      </c>
      <c r="G232" s="33">
        <v>79.593726038662084</v>
      </c>
      <c r="H232" s="33">
        <v>49.505311168444749</v>
      </c>
    </row>
    <row r="233" spans="1:8" x14ac:dyDescent="0.25">
      <c r="A233" s="4" t="s">
        <v>413</v>
      </c>
      <c r="B233" s="10">
        <v>2</v>
      </c>
      <c r="C233" s="30" t="s">
        <v>681</v>
      </c>
      <c r="D233" s="31">
        <v>4</v>
      </c>
      <c r="E233" s="35" t="s">
        <v>690</v>
      </c>
      <c r="F233" s="35" t="s">
        <v>690</v>
      </c>
      <c r="G233" s="33">
        <v>78.770819059495409</v>
      </c>
      <c r="H233" s="33">
        <v>48.682404189278081</v>
      </c>
    </row>
    <row r="234" spans="1:8" x14ac:dyDescent="0.25">
      <c r="A234" s="4" t="s">
        <v>415</v>
      </c>
      <c r="B234" s="10">
        <v>2</v>
      </c>
      <c r="C234" s="30" t="s">
        <v>683</v>
      </c>
      <c r="D234" s="31">
        <v>2</v>
      </c>
      <c r="E234" s="35" t="s">
        <v>690</v>
      </c>
      <c r="F234" s="35" t="s">
        <v>690</v>
      </c>
      <c r="G234" s="33">
        <v>81.70705512199541</v>
      </c>
      <c r="H234" s="33">
        <v>51.618640251778082</v>
      </c>
    </row>
    <row r="235" spans="1:8" x14ac:dyDescent="0.25">
      <c r="A235" s="4" t="s">
        <v>417</v>
      </c>
      <c r="B235" s="10">
        <v>2</v>
      </c>
      <c r="C235" s="30" t="s">
        <v>682</v>
      </c>
      <c r="D235" s="31">
        <v>2</v>
      </c>
      <c r="E235" s="35" t="s">
        <v>690</v>
      </c>
      <c r="F235" s="35" t="s">
        <v>690</v>
      </c>
      <c r="G235" s="33">
        <v>76.302098121995414</v>
      </c>
      <c r="H235" s="33">
        <v>46.213683251778079</v>
      </c>
    </row>
    <row r="236" spans="1:8" x14ac:dyDescent="0.25">
      <c r="A236" s="4" t="s">
        <v>420</v>
      </c>
      <c r="B236" s="10">
        <v>2</v>
      </c>
      <c r="C236" s="30" t="s">
        <v>684</v>
      </c>
      <c r="D236" s="31">
        <v>3</v>
      </c>
      <c r="E236" s="35" t="s">
        <v>690</v>
      </c>
      <c r="F236" s="35" t="s">
        <v>690</v>
      </c>
      <c r="G236" s="33">
        <v>79.593726038662084</v>
      </c>
      <c r="H236" s="33">
        <v>49.505311168444749</v>
      </c>
    </row>
    <row r="237" spans="1:8" x14ac:dyDescent="0.25">
      <c r="A237" s="4" t="s">
        <v>256</v>
      </c>
      <c r="B237" s="10">
        <v>2</v>
      </c>
      <c r="C237" s="30" t="s">
        <v>684</v>
      </c>
      <c r="D237" s="31">
        <v>4</v>
      </c>
      <c r="E237" s="35" t="s">
        <v>690</v>
      </c>
      <c r="F237" s="35" t="s">
        <v>690</v>
      </c>
      <c r="G237" s="33">
        <v>78.770819059495409</v>
      </c>
      <c r="H237" s="33">
        <v>48.682404189278081</v>
      </c>
    </row>
    <row r="238" spans="1:8" x14ac:dyDescent="0.25">
      <c r="A238" s="4" t="s">
        <v>422</v>
      </c>
      <c r="B238" s="10">
        <v>2</v>
      </c>
      <c r="C238" s="30" t="s">
        <v>682</v>
      </c>
      <c r="D238" s="31">
        <v>1</v>
      </c>
      <c r="E238" s="35" t="s">
        <v>690</v>
      </c>
      <c r="F238" s="35" t="s">
        <v>690</v>
      </c>
      <c r="G238" s="33">
        <v>76.427661734387044</v>
      </c>
      <c r="H238" s="33">
        <v>54.569739784022005</v>
      </c>
    </row>
    <row r="239" spans="1:8" x14ac:dyDescent="0.25">
      <c r="A239" s="4" t="s">
        <v>268</v>
      </c>
      <c r="B239" s="10">
        <v>2</v>
      </c>
      <c r="C239" s="30" t="s">
        <v>683</v>
      </c>
      <c r="D239" s="31">
        <v>1</v>
      </c>
      <c r="E239" s="35" t="s">
        <v>690</v>
      </c>
      <c r="F239" s="35" t="s">
        <v>690</v>
      </c>
      <c r="G239" s="33">
        <v>87.23757573438705</v>
      </c>
      <c r="H239" s="33">
        <v>65.379653784022011</v>
      </c>
    </row>
    <row r="240" spans="1:8" x14ac:dyDescent="0.25">
      <c r="A240" s="4" t="s">
        <v>426</v>
      </c>
      <c r="B240" s="10">
        <v>2</v>
      </c>
      <c r="C240" s="30" t="s">
        <v>681</v>
      </c>
      <c r="D240" s="31">
        <v>1</v>
      </c>
      <c r="E240" s="35" t="s">
        <v>690</v>
      </c>
      <c r="F240" s="35" t="s">
        <v>690</v>
      </c>
      <c r="G240" s="33">
        <v>86.302545484387039</v>
      </c>
      <c r="H240" s="33">
        <v>64.444623534022</v>
      </c>
    </row>
    <row r="241" spans="1:8" x14ac:dyDescent="0.25">
      <c r="A241" s="4" t="s">
        <v>162</v>
      </c>
      <c r="B241" s="10">
        <v>2</v>
      </c>
      <c r="C241" s="30" t="s">
        <v>682</v>
      </c>
      <c r="D241" s="31">
        <v>1</v>
      </c>
      <c r="E241" s="35" t="s">
        <v>690</v>
      </c>
      <c r="F241" s="35" t="s">
        <v>690</v>
      </c>
      <c r="G241" s="33">
        <v>77.656579613995405</v>
      </c>
      <c r="H241" s="33">
        <v>47.107367167900037</v>
      </c>
    </row>
    <row r="242" spans="1:8" x14ac:dyDescent="0.25">
      <c r="A242" s="4" t="s">
        <v>165</v>
      </c>
      <c r="B242" s="10">
        <v>2</v>
      </c>
      <c r="C242" s="30" t="s">
        <v>683</v>
      </c>
      <c r="D242" s="31">
        <v>1</v>
      </c>
      <c r="E242" s="35" t="s">
        <v>690</v>
      </c>
      <c r="F242" s="35" t="s">
        <v>690</v>
      </c>
      <c r="G242" s="33">
        <v>88.466493613995411</v>
      </c>
      <c r="H242" s="33">
        <v>57.917281167900036</v>
      </c>
    </row>
    <row r="243" spans="1:8" x14ac:dyDescent="0.25">
      <c r="A243" s="4" t="s">
        <v>166</v>
      </c>
      <c r="B243" s="10">
        <v>2</v>
      </c>
      <c r="C243" s="30" t="s">
        <v>681</v>
      </c>
      <c r="D243" s="31">
        <v>1</v>
      </c>
      <c r="E243" s="35" t="s">
        <v>690</v>
      </c>
      <c r="F243" s="35" t="s">
        <v>690</v>
      </c>
      <c r="G243" s="33">
        <v>87.5314633639954</v>
      </c>
      <c r="H243" s="33">
        <v>56.982250917900039</v>
      </c>
    </row>
    <row r="244" spans="1:8" x14ac:dyDescent="0.25">
      <c r="A244" s="4" t="s">
        <v>181</v>
      </c>
      <c r="B244" s="10">
        <v>2</v>
      </c>
      <c r="C244" s="30" t="s">
        <v>681</v>
      </c>
      <c r="D244" s="31">
        <v>2</v>
      </c>
      <c r="E244" s="35" t="s">
        <v>690</v>
      </c>
      <c r="F244" s="35" t="s">
        <v>690</v>
      </c>
      <c r="G244" s="33">
        <v>82.594021488995409</v>
      </c>
      <c r="H244" s="33">
        <v>52.044809042900035</v>
      </c>
    </row>
    <row r="245" spans="1:8" x14ac:dyDescent="0.25">
      <c r="A245" s="4" t="s">
        <v>172</v>
      </c>
      <c r="B245" s="10">
        <v>2</v>
      </c>
      <c r="C245" s="30" t="s">
        <v>682</v>
      </c>
      <c r="D245" s="31">
        <v>1</v>
      </c>
      <c r="E245" s="35" t="s">
        <v>690</v>
      </c>
      <c r="F245" s="35" t="s">
        <v>690</v>
      </c>
      <c r="G245" s="33">
        <v>77.656579613995405</v>
      </c>
      <c r="H245" s="33">
        <v>47.107367167900037</v>
      </c>
    </row>
    <row r="246" spans="1:8" x14ac:dyDescent="0.25">
      <c r="A246" s="4" t="s">
        <v>173</v>
      </c>
      <c r="B246" s="10">
        <v>2</v>
      </c>
      <c r="C246" s="30" t="s">
        <v>683</v>
      </c>
      <c r="D246" s="31">
        <v>1</v>
      </c>
      <c r="E246" s="35" t="s">
        <v>690</v>
      </c>
      <c r="F246" s="35" t="s">
        <v>690</v>
      </c>
      <c r="G246" s="33">
        <v>88.466493613995411</v>
      </c>
      <c r="H246" s="33">
        <v>57.917281167900036</v>
      </c>
    </row>
    <row r="247" spans="1:8" x14ac:dyDescent="0.25">
      <c r="A247" s="4" t="s">
        <v>167</v>
      </c>
      <c r="B247" s="10">
        <v>2</v>
      </c>
      <c r="C247" s="30" t="s">
        <v>681</v>
      </c>
      <c r="D247" s="31">
        <v>1</v>
      </c>
      <c r="E247" s="35" t="s">
        <v>690</v>
      </c>
      <c r="F247" s="35" t="s">
        <v>690</v>
      </c>
      <c r="G247" s="33">
        <v>87.5314633639954</v>
      </c>
      <c r="H247" s="33">
        <v>56.982250917900039</v>
      </c>
    </row>
    <row r="248" spans="1:8" x14ac:dyDescent="0.25">
      <c r="A248" s="4" t="s">
        <v>174</v>
      </c>
      <c r="B248" s="10">
        <v>2</v>
      </c>
      <c r="C248" s="30" t="s">
        <v>683</v>
      </c>
      <c r="D248" s="31">
        <v>2</v>
      </c>
      <c r="E248" s="35" t="s">
        <v>690</v>
      </c>
      <c r="F248" s="35" t="s">
        <v>690</v>
      </c>
      <c r="G248" s="33">
        <v>83.061536613995401</v>
      </c>
      <c r="H248" s="33">
        <v>52.51232416790004</v>
      </c>
    </row>
    <row r="249" spans="1:8" x14ac:dyDescent="0.25">
      <c r="A249" s="4" t="s">
        <v>430</v>
      </c>
      <c r="B249" s="10">
        <v>2</v>
      </c>
      <c r="C249" s="30" t="s">
        <v>682</v>
      </c>
      <c r="D249" s="31">
        <v>1</v>
      </c>
      <c r="E249" s="35" t="s">
        <v>690</v>
      </c>
      <c r="F249" s="35" t="s">
        <v>690</v>
      </c>
      <c r="G249" s="33">
        <v>77.656579613995405</v>
      </c>
      <c r="H249" s="33">
        <v>47.077624384022002</v>
      </c>
    </row>
    <row r="250" spans="1:8" x14ac:dyDescent="0.25">
      <c r="A250" s="4" t="s">
        <v>434</v>
      </c>
      <c r="B250" s="10">
        <v>2</v>
      </c>
      <c r="C250" s="30" t="s">
        <v>683</v>
      </c>
      <c r="D250" s="31">
        <v>1</v>
      </c>
      <c r="E250" s="35" t="s">
        <v>690</v>
      </c>
      <c r="F250" s="35" t="s">
        <v>690</v>
      </c>
      <c r="G250" s="33">
        <v>88.466493613995411</v>
      </c>
      <c r="H250" s="33">
        <v>57.887538384022001</v>
      </c>
    </row>
    <row r="251" spans="1:8" x14ac:dyDescent="0.25">
      <c r="A251" s="4" t="s">
        <v>438</v>
      </c>
      <c r="B251" s="10">
        <v>2</v>
      </c>
      <c r="C251" s="30" t="s">
        <v>681</v>
      </c>
      <c r="D251" s="31">
        <v>1</v>
      </c>
      <c r="E251" s="35" t="s">
        <v>690</v>
      </c>
      <c r="F251" s="35" t="s">
        <v>690</v>
      </c>
      <c r="G251" s="33">
        <v>87.5314633639954</v>
      </c>
      <c r="H251" s="33">
        <v>56.952508134022004</v>
      </c>
    </row>
    <row r="252" spans="1:8" x14ac:dyDescent="0.25">
      <c r="A252" s="4" t="s">
        <v>442</v>
      </c>
      <c r="B252" s="10">
        <v>2</v>
      </c>
      <c r="C252" s="30" t="s">
        <v>681</v>
      </c>
      <c r="D252" s="31">
        <v>2</v>
      </c>
      <c r="E252" s="35" t="s">
        <v>690</v>
      </c>
      <c r="F252" s="35" t="s">
        <v>690</v>
      </c>
      <c r="G252" s="33">
        <v>82.594021488995409</v>
      </c>
      <c r="H252" s="33">
        <v>52.015066259021999</v>
      </c>
    </row>
    <row r="253" spans="1:8" x14ac:dyDescent="0.25">
      <c r="A253" s="4" t="s">
        <v>445</v>
      </c>
      <c r="B253" s="10">
        <v>2</v>
      </c>
      <c r="C253" s="30" t="s">
        <v>681</v>
      </c>
      <c r="D253" s="31">
        <v>3</v>
      </c>
      <c r="E253" s="35" t="s">
        <v>690</v>
      </c>
      <c r="F253" s="35" t="s">
        <v>690</v>
      </c>
      <c r="G253" s="33">
        <v>80.948207530662074</v>
      </c>
      <c r="H253" s="33">
        <v>50.369252300688672</v>
      </c>
    </row>
    <row r="254" spans="1:8" x14ac:dyDescent="0.25">
      <c r="A254" s="4" t="s">
        <v>447</v>
      </c>
      <c r="B254" s="10">
        <v>2</v>
      </c>
      <c r="C254" s="30" t="s">
        <v>681</v>
      </c>
      <c r="D254" s="31">
        <v>4</v>
      </c>
      <c r="E254" s="35" t="s">
        <v>690</v>
      </c>
      <c r="F254" s="35" t="s">
        <v>690</v>
      </c>
      <c r="G254" s="33">
        <v>80.1253005514954</v>
      </c>
      <c r="H254" s="33">
        <v>49.546345321522004</v>
      </c>
    </row>
    <row r="255" spans="1:8" x14ac:dyDescent="0.25">
      <c r="A255" s="4" t="s">
        <v>244</v>
      </c>
      <c r="B255" s="10">
        <v>2</v>
      </c>
      <c r="C255" s="30" t="s">
        <v>684</v>
      </c>
      <c r="D255" s="31">
        <v>2</v>
      </c>
      <c r="E255" s="35" t="s">
        <v>690</v>
      </c>
      <c r="F255" s="35" t="s">
        <v>690</v>
      </c>
      <c r="G255" s="33">
        <v>82.594021488995409</v>
      </c>
      <c r="H255" s="33">
        <v>52.015066259021999</v>
      </c>
    </row>
    <row r="256" spans="1:8" x14ac:dyDescent="0.25">
      <c r="A256" s="4" t="s">
        <v>450</v>
      </c>
      <c r="B256" s="10">
        <v>2</v>
      </c>
      <c r="C256" s="30" t="s">
        <v>684</v>
      </c>
      <c r="D256" s="31">
        <v>3</v>
      </c>
      <c r="E256" s="35" t="s">
        <v>690</v>
      </c>
      <c r="F256" s="35" t="s">
        <v>690</v>
      </c>
      <c r="G256" s="33">
        <v>80.948207530662074</v>
      </c>
      <c r="H256" s="33">
        <v>50.369252300688672</v>
      </c>
    </row>
    <row r="257" spans="1:8" x14ac:dyDescent="0.25">
      <c r="A257" s="4" t="s">
        <v>453</v>
      </c>
      <c r="B257" s="10">
        <v>2</v>
      </c>
      <c r="C257" s="30" t="s">
        <v>684</v>
      </c>
      <c r="D257" s="31">
        <v>4</v>
      </c>
      <c r="E257" s="35" t="s">
        <v>690</v>
      </c>
      <c r="F257" s="35" t="s">
        <v>690</v>
      </c>
      <c r="G257" s="33">
        <v>80.1253005514954</v>
      </c>
      <c r="H257" s="33">
        <v>49.546345321522004</v>
      </c>
    </row>
    <row r="258" spans="1:8" x14ac:dyDescent="0.25">
      <c r="A258" s="4" t="s">
        <v>457</v>
      </c>
      <c r="B258" s="10">
        <v>2</v>
      </c>
      <c r="C258" s="30" t="s">
        <v>682</v>
      </c>
      <c r="D258" s="31">
        <v>1</v>
      </c>
      <c r="E258" s="35" t="s">
        <v>690</v>
      </c>
      <c r="F258" s="35" t="s">
        <v>690</v>
      </c>
      <c r="G258" s="33">
        <v>77.656579613995405</v>
      </c>
      <c r="H258" s="33">
        <v>47.077624384022002</v>
      </c>
    </row>
    <row r="259" spans="1:8" x14ac:dyDescent="0.25">
      <c r="A259" s="4" t="s">
        <v>459</v>
      </c>
      <c r="B259" s="10">
        <v>2</v>
      </c>
      <c r="C259" s="30" t="s">
        <v>682</v>
      </c>
      <c r="D259" s="31">
        <v>2</v>
      </c>
      <c r="E259" s="35" t="s">
        <v>690</v>
      </c>
      <c r="F259" s="35" t="s">
        <v>690</v>
      </c>
      <c r="G259" s="33">
        <v>77.656579613995405</v>
      </c>
      <c r="H259" s="33">
        <v>47.077624384022002</v>
      </c>
    </row>
    <row r="260" spans="1:8" x14ac:dyDescent="0.25">
      <c r="A260" s="4" t="s">
        <v>461</v>
      </c>
      <c r="B260" s="10">
        <v>2</v>
      </c>
      <c r="C260" s="30" t="s">
        <v>683</v>
      </c>
      <c r="D260" s="31">
        <v>2</v>
      </c>
      <c r="E260" s="35" t="s">
        <v>690</v>
      </c>
      <c r="F260" s="35" t="s">
        <v>690</v>
      </c>
      <c r="G260" s="33">
        <v>83.061536613995401</v>
      </c>
      <c r="H260" s="33">
        <v>52.482581384022005</v>
      </c>
    </row>
    <row r="261" spans="1:8" x14ac:dyDescent="0.25">
      <c r="A261" s="4" t="s">
        <v>466</v>
      </c>
      <c r="B261" s="10">
        <v>2</v>
      </c>
      <c r="C261" s="30" t="s">
        <v>682</v>
      </c>
      <c r="D261" s="31">
        <v>2</v>
      </c>
      <c r="E261" s="35" t="s">
        <v>690</v>
      </c>
      <c r="F261" s="35" t="s">
        <v>690</v>
      </c>
      <c r="G261" s="33">
        <v>77.656579613995405</v>
      </c>
      <c r="H261" s="33">
        <v>47.077624384022002</v>
      </c>
    </row>
    <row r="262" spans="1:8" x14ac:dyDescent="0.25">
      <c r="A262" s="4" t="s">
        <v>469</v>
      </c>
      <c r="B262" s="10">
        <v>2</v>
      </c>
      <c r="C262" s="30" t="s">
        <v>682</v>
      </c>
      <c r="D262" s="31">
        <v>4</v>
      </c>
      <c r="E262" s="35" t="s">
        <v>690</v>
      </c>
      <c r="F262" s="35" t="s">
        <v>690</v>
      </c>
      <c r="G262" s="33">
        <v>77.656579613995405</v>
      </c>
      <c r="H262" s="33">
        <v>47.077624384022002</v>
      </c>
    </row>
    <row r="263" spans="1:8" x14ac:dyDescent="0.25">
      <c r="A263" s="4" t="s">
        <v>471</v>
      </c>
      <c r="B263" s="10">
        <v>2</v>
      </c>
      <c r="C263" s="30" t="s">
        <v>683</v>
      </c>
      <c r="D263" s="31">
        <v>1</v>
      </c>
      <c r="E263" s="35" t="s">
        <v>690</v>
      </c>
      <c r="F263" s="35" t="s">
        <v>690</v>
      </c>
      <c r="G263" s="33">
        <v>88.466493613995411</v>
      </c>
      <c r="H263" s="33">
        <v>57.887538384022001</v>
      </c>
    </row>
    <row r="264" spans="1:8" x14ac:dyDescent="0.25">
      <c r="A264" s="4" t="s">
        <v>474</v>
      </c>
      <c r="B264" s="10">
        <v>2</v>
      </c>
      <c r="C264" s="30" t="s">
        <v>681</v>
      </c>
      <c r="D264" s="31">
        <v>1</v>
      </c>
      <c r="E264" s="35" t="s">
        <v>690</v>
      </c>
      <c r="F264" s="35" t="s">
        <v>690</v>
      </c>
      <c r="G264" s="33">
        <v>87.5314633639954</v>
      </c>
      <c r="H264" s="33">
        <v>56.952508134022004</v>
      </c>
    </row>
    <row r="265" spans="1:8" x14ac:dyDescent="0.25">
      <c r="A265" s="4" t="s">
        <v>276</v>
      </c>
      <c r="B265" s="10">
        <v>2</v>
      </c>
      <c r="C265" s="30" t="s">
        <v>681</v>
      </c>
      <c r="D265" s="31">
        <v>2</v>
      </c>
      <c r="E265" s="35" t="s">
        <v>690</v>
      </c>
      <c r="F265" s="35" t="s">
        <v>690</v>
      </c>
      <c r="G265" s="33">
        <v>82.594021488995409</v>
      </c>
      <c r="H265" s="33">
        <v>52.015066259021999</v>
      </c>
    </row>
    <row r="266" spans="1:8" x14ac:dyDescent="0.25">
      <c r="A266" s="4" t="s">
        <v>477</v>
      </c>
      <c r="B266" s="10">
        <v>2</v>
      </c>
      <c r="C266" s="30" t="s">
        <v>683</v>
      </c>
      <c r="D266" s="31">
        <v>2</v>
      </c>
      <c r="E266" s="35" t="s">
        <v>690</v>
      </c>
      <c r="F266" s="35" t="s">
        <v>690</v>
      </c>
      <c r="G266" s="33">
        <v>83.061536613995401</v>
      </c>
      <c r="H266" s="33">
        <v>52.482581384022005</v>
      </c>
    </row>
    <row r="267" spans="1:8" x14ac:dyDescent="0.25">
      <c r="A267" s="4" t="s">
        <v>478</v>
      </c>
      <c r="B267" s="10">
        <v>2</v>
      </c>
      <c r="C267" s="30" t="s">
        <v>684</v>
      </c>
      <c r="D267" s="31">
        <v>3</v>
      </c>
      <c r="E267" s="35" t="s">
        <v>690</v>
      </c>
      <c r="F267" s="35" t="s">
        <v>690</v>
      </c>
      <c r="G267" s="33">
        <v>80.948207530662074</v>
      </c>
      <c r="H267" s="33">
        <v>50.369252300688672</v>
      </c>
    </row>
    <row r="268" spans="1:8" x14ac:dyDescent="0.25">
      <c r="A268" s="4" t="s">
        <v>480</v>
      </c>
      <c r="B268" s="10">
        <v>2</v>
      </c>
      <c r="C268" s="30" t="s">
        <v>684</v>
      </c>
      <c r="D268" s="31">
        <v>4</v>
      </c>
      <c r="E268" s="35" t="s">
        <v>690</v>
      </c>
      <c r="F268" s="35" t="s">
        <v>690</v>
      </c>
      <c r="G268" s="33">
        <v>80.1253005514954</v>
      </c>
      <c r="H268" s="33">
        <v>49.546345321522004</v>
      </c>
    </row>
    <row r="269" spans="1:8" x14ac:dyDescent="0.25">
      <c r="A269" s="4" t="s">
        <v>482</v>
      </c>
      <c r="B269" s="10">
        <v>2</v>
      </c>
      <c r="C269" s="30" t="s">
        <v>682</v>
      </c>
      <c r="D269" s="31">
        <v>1</v>
      </c>
      <c r="E269" s="35" t="s">
        <v>690</v>
      </c>
      <c r="F269" s="35" t="s">
        <v>690</v>
      </c>
      <c r="G269" s="33">
        <v>76.873705794387035</v>
      </c>
      <c r="H269" s="33">
        <v>54.917306584022</v>
      </c>
    </row>
    <row r="270" spans="1:8" x14ac:dyDescent="0.25">
      <c r="A270" s="4" t="s">
        <v>486</v>
      </c>
      <c r="B270" s="10">
        <v>2</v>
      </c>
      <c r="C270" s="30" t="s">
        <v>683</v>
      </c>
      <c r="D270" s="31">
        <v>1</v>
      </c>
      <c r="E270" s="35" t="s">
        <v>690</v>
      </c>
      <c r="F270" s="35" t="s">
        <v>690</v>
      </c>
      <c r="G270" s="33">
        <v>87.683619794387042</v>
      </c>
      <c r="H270" s="33">
        <v>65.727220584022007</v>
      </c>
    </row>
    <row r="271" spans="1:8" x14ac:dyDescent="0.25">
      <c r="A271" s="4" t="s">
        <v>490</v>
      </c>
      <c r="B271" s="10">
        <v>2</v>
      </c>
      <c r="C271" s="30" t="s">
        <v>681</v>
      </c>
      <c r="D271" s="31">
        <v>1</v>
      </c>
      <c r="E271" s="35" t="s">
        <v>690</v>
      </c>
      <c r="F271" s="35" t="s">
        <v>690</v>
      </c>
      <c r="G271" s="33">
        <v>86.748589544387031</v>
      </c>
      <c r="H271" s="33">
        <v>64.792190334021996</v>
      </c>
    </row>
    <row r="272" spans="1:8" x14ac:dyDescent="0.25">
      <c r="A272" s="4" t="s">
        <v>494</v>
      </c>
      <c r="B272" s="10">
        <v>2</v>
      </c>
      <c r="C272" s="30" t="s">
        <v>684</v>
      </c>
      <c r="D272" s="31">
        <v>4</v>
      </c>
      <c r="E272" s="35" t="s">
        <v>690</v>
      </c>
      <c r="F272" s="35" t="s">
        <v>690</v>
      </c>
      <c r="G272" s="33">
        <v>79.342426731887031</v>
      </c>
      <c r="H272" s="33">
        <v>57.386027521522003</v>
      </c>
    </row>
    <row r="273" spans="1:8" x14ac:dyDescent="0.25">
      <c r="A273" s="4" t="s">
        <v>269</v>
      </c>
      <c r="B273" s="10">
        <v>2</v>
      </c>
      <c r="C273" s="30" t="s">
        <v>683</v>
      </c>
      <c r="D273" s="31">
        <v>1</v>
      </c>
      <c r="E273" s="35" t="s">
        <v>690</v>
      </c>
      <c r="F273" s="35" t="s">
        <v>690</v>
      </c>
      <c r="G273" s="33">
        <v>87.683619794387042</v>
      </c>
      <c r="H273" s="33">
        <v>65.727220584022007</v>
      </c>
    </row>
    <row r="274" spans="1:8" x14ac:dyDescent="0.25">
      <c r="A274" s="4" t="s">
        <v>498</v>
      </c>
      <c r="B274" s="10">
        <v>2</v>
      </c>
      <c r="C274" s="30" t="s">
        <v>684</v>
      </c>
      <c r="D274" s="31">
        <v>3</v>
      </c>
      <c r="E274" s="35" t="s">
        <v>690</v>
      </c>
      <c r="F274" s="35" t="s">
        <v>690</v>
      </c>
      <c r="G274" s="33">
        <v>95.519889851662072</v>
      </c>
      <c r="H274" s="33">
        <v>60.746831724148223</v>
      </c>
    </row>
    <row r="275" spans="1:8" x14ac:dyDescent="0.25">
      <c r="A275" s="4" t="s">
        <v>277</v>
      </c>
      <c r="B275" s="10">
        <v>2</v>
      </c>
      <c r="C275" s="30" t="s">
        <v>684</v>
      </c>
      <c r="D275" s="31">
        <v>2</v>
      </c>
      <c r="E275" s="35" t="s">
        <v>690</v>
      </c>
      <c r="F275" s="35" t="s">
        <v>690</v>
      </c>
      <c r="G275" s="33">
        <v>97.165703809995406</v>
      </c>
      <c r="H275" s="33">
        <v>62.39264568248155</v>
      </c>
    </row>
    <row r="276" spans="1:8" x14ac:dyDescent="0.25">
      <c r="A276" s="4" t="s">
        <v>160</v>
      </c>
      <c r="B276" s="10">
        <v>2</v>
      </c>
      <c r="C276" s="30" t="s">
        <v>682</v>
      </c>
      <c r="D276" s="31">
        <v>1</v>
      </c>
      <c r="E276" s="35" t="s">
        <v>690</v>
      </c>
      <c r="F276" s="35" t="s">
        <v>690</v>
      </c>
      <c r="G276" s="33">
        <v>77.656579613995405</v>
      </c>
      <c r="H276" s="33">
        <v>47.077624384022002</v>
      </c>
    </row>
    <row r="277" spans="1:8" x14ac:dyDescent="0.25">
      <c r="A277" s="4" t="s">
        <v>185</v>
      </c>
      <c r="B277" s="10">
        <v>2</v>
      </c>
      <c r="C277" s="30" t="s">
        <v>681</v>
      </c>
      <c r="D277" s="31">
        <v>1</v>
      </c>
      <c r="E277" s="35" t="s">
        <v>690</v>
      </c>
      <c r="F277" s="35" t="s">
        <v>690</v>
      </c>
      <c r="G277" s="33">
        <v>87.5314633639954</v>
      </c>
      <c r="H277" s="33">
        <v>56.952508134022004</v>
      </c>
    </row>
    <row r="278" spans="1:8" x14ac:dyDescent="0.25">
      <c r="A278" s="4" t="s">
        <v>150</v>
      </c>
      <c r="B278" s="10">
        <v>2</v>
      </c>
      <c r="C278" s="30" t="s">
        <v>682</v>
      </c>
      <c r="D278" s="31">
        <v>1</v>
      </c>
      <c r="E278" s="35" t="s">
        <v>690</v>
      </c>
      <c r="F278" s="35" t="s">
        <v>690</v>
      </c>
      <c r="G278" s="33">
        <v>81.267912362795414</v>
      </c>
      <c r="H278" s="33">
        <v>49.465700887481553</v>
      </c>
    </row>
    <row r="279" spans="1:8" x14ac:dyDescent="0.25">
      <c r="A279" s="4" t="s">
        <v>176</v>
      </c>
      <c r="B279" s="10">
        <v>2</v>
      </c>
      <c r="C279" s="30" t="s">
        <v>683</v>
      </c>
      <c r="D279" s="31">
        <v>1</v>
      </c>
      <c r="E279" s="35" t="s">
        <v>690</v>
      </c>
      <c r="F279" s="35" t="s">
        <v>690</v>
      </c>
      <c r="G279" s="33">
        <v>92.07782636279542</v>
      </c>
      <c r="H279" s="33">
        <v>60.275614887481552</v>
      </c>
    </row>
    <row r="280" spans="1:8" x14ac:dyDescent="0.25">
      <c r="A280" s="4" t="s">
        <v>151</v>
      </c>
      <c r="B280" s="10">
        <v>2</v>
      </c>
      <c r="C280" s="30" t="s">
        <v>681</v>
      </c>
      <c r="D280" s="31">
        <v>1</v>
      </c>
      <c r="E280" s="35" t="s">
        <v>690</v>
      </c>
      <c r="F280" s="35" t="s">
        <v>690</v>
      </c>
      <c r="G280" s="33">
        <v>91.142796112795409</v>
      </c>
      <c r="H280" s="33">
        <v>59.340584637481555</v>
      </c>
    </row>
    <row r="281" spans="1:8" x14ac:dyDescent="0.25">
      <c r="A281" s="4" t="s">
        <v>177</v>
      </c>
      <c r="B281" s="10">
        <v>2</v>
      </c>
      <c r="C281" s="30" t="s">
        <v>681</v>
      </c>
      <c r="D281" s="31">
        <v>2</v>
      </c>
      <c r="E281" s="35" t="s">
        <v>690</v>
      </c>
      <c r="F281" s="35" t="s">
        <v>690</v>
      </c>
      <c r="G281" s="33">
        <v>86.205354237795419</v>
      </c>
      <c r="H281" s="33">
        <v>54.403142762481551</v>
      </c>
    </row>
    <row r="282" spans="1:8" x14ac:dyDescent="0.25">
      <c r="A282" s="4" t="s">
        <v>152</v>
      </c>
      <c r="B282" s="10">
        <v>2</v>
      </c>
      <c r="C282" s="30" t="s">
        <v>682</v>
      </c>
      <c r="D282" s="31">
        <v>1</v>
      </c>
      <c r="E282" s="35" t="s">
        <v>690</v>
      </c>
      <c r="F282" s="35" t="s">
        <v>690</v>
      </c>
      <c r="G282" s="33">
        <v>81.267912362795414</v>
      </c>
      <c r="H282" s="33">
        <v>49.465700887481553</v>
      </c>
    </row>
    <row r="283" spans="1:8" x14ac:dyDescent="0.25">
      <c r="A283" s="4" t="s">
        <v>178</v>
      </c>
      <c r="B283" s="10">
        <v>2</v>
      </c>
      <c r="C283" s="30" t="s">
        <v>681</v>
      </c>
      <c r="D283" s="31">
        <v>2</v>
      </c>
      <c r="E283" s="35" t="s">
        <v>690</v>
      </c>
      <c r="F283" s="35" t="s">
        <v>690</v>
      </c>
      <c r="G283" s="33">
        <v>86.205354237795419</v>
      </c>
      <c r="H283" s="33">
        <v>54.403142762481551</v>
      </c>
    </row>
    <row r="284" spans="1:8" x14ac:dyDescent="0.25">
      <c r="A284" s="4" t="s">
        <v>153</v>
      </c>
      <c r="B284" s="10">
        <v>2</v>
      </c>
      <c r="C284" s="30" t="s">
        <v>681</v>
      </c>
      <c r="D284" s="31">
        <v>1</v>
      </c>
      <c r="E284" s="35" t="s">
        <v>690</v>
      </c>
      <c r="F284" s="35" t="s">
        <v>690</v>
      </c>
      <c r="G284" s="33">
        <v>91.142796112795409</v>
      </c>
      <c r="H284" s="33">
        <v>59.340584637481555</v>
      </c>
    </row>
    <row r="285" spans="1:8" x14ac:dyDescent="0.25">
      <c r="A285" s="4" t="s">
        <v>500</v>
      </c>
      <c r="B285" s="10">
        <v>2</v>
      </c>
      <c r="C285" s="30" t="s">
        <v>682</v>
      </c>
      <c r="D285" s="31">
        <v>1</v>
      </c>
      <c r="E285" s="35" t="s">
        <v>690</v>
      </c>
      <c r="F285" s="35" t="s">
        <v>690</v>
      </c>
      <c r="G285" s="33">
        <v>81.267912362795414</v>
      </c>
      <c r="H285" s="33">
        <v>49.627501631778074</v>
      </c>
    </row>
    <row r="286" spans="1:8" x14ac:dyDescent="0.25">
      <c r="A286" s="4" t="s">
        <v>504</v>
      </c>
      <c r="B286" s="10">
        <v>2</v>
      </c>
      <c r="C286" s="30" t="s">
        <v>683</v>
      </c>
      <c r="D286" s="31">
        <v>1</v>
      </c>
      <c r="E286" s="35" t="s">
        <v>690</v>
      </c>
      <c r="F286" s="35" t="s">
        <v>690</v>
      </c>
      <c r="G286" s="33">
        <v>92.07782636279542</v>
      </c>
      <c r="H286" s="33">
        <v>60.437415631778073</v>
      </c>
    </row>
    <row r="287" spans="1:8" x14ac:dyDescent="0.25">
      <c r="A287" s="4" t="s">
        <v>507</v>
      </c>
      <c r="B287" s="10">
        <v>2</v>
      </c>
      <c r="C287" s="30" t="s">
        <v>684</v>
      </c>
      <c r="D287" s="31">
        <v>3</v>
      </c>
      <c r="E287" s="35" t="s">
        <v>690</v>
      </c>
      <c r="F287" s="35" t="s">
        <v>690</v>
      </c>
      <c r="G287" s="33">
        <v>84.559540279462084</v>
      </c>
      <c r="H287" s="33">
        <v>52.919129548444744</v>
      </c>
    </row>
    <row r="288" spans="1:8" x14ac:dyDescent="0.25">
      <c r="A288" s="4" t="s">
        <v>509</v>
      </c>
      <c r="B288" s="10">
        <v>2</v>
      </c>
      <c r="C288" s="30" t="s">
        <v>681</v>
      </c>
      <c r="D288" s="31">
        <v>1</v>
      </c>
      <c r="E288" s="35" t="s">
        <v>690</v>
      </c>
      <c r="F288" s="35" t="s">
        <v>690</v>
      </c>
      <c r="G288" s="33">
        <v>91.142796112795409</v>
      </c>
      <c r="H288" s="33">
        <v>59.502385381778076</v>
      </c>
    </row>
    <row r="289" spans="1:8" x14ac:dyDescent="0.25">
      <c r="A289" s="4" t="s">
        <v>513</v>
      </c>
      <c r="B289" s="10">
        <v>2</v>
      </c>
      <c r="C289" s="30" t="s">
        <v>681</v>
      </c>
      <c r="D289" s="31">
        <v>2</v>
      </c>
      <c r="E289" s="35" t="s">
        <v>690</v>
      </c>
      <c r="F289" s="35" t="s">
        <v>690</v>
      </c>
      <c r="G289" s="33">
        <v>86.205354237795419</v>
      </c>
      <c r="H289" s="33">
        <v>54.564943506778071</v>
      </c>
    </row>
    <row r="290" spans="1:8" x14ac:dyDescent="0.25">
      <c r="A290" s="4" t="s">
        <v>515</v>
      </c>
      <c r="B290" s="10">
        <v>2</v>
      </c>
      <c r="C290" s="30" t="s">
        <v>681</v>
      </c>
      <c r="D290" s="31">
        <v>3</v>
      </c>
      <c r="E290" s="35" t="s">
        <v>690</v>
      </c>
      <c r="F290" s="35" t="s">
        <v>690</v>
      </c>
      <c r="G290" s="33">
        <v>84.559540279462084</v>
      </c>
      <c r="H290" s="33">
        <v>52.919129548444744</v>
      </c>
    </row>
    <row r="291" spans="1:8" x14ac:dyDescent="0.25">
      <c r="A291" s="4" t="s">
        <v>516</v>
      </c>
      <c r="B291" s="10">
        <v>2</v>
      </c>
      <c r="C291" s="30" t="s">
        <v>681</v>
      </c>
      <c r="D291" s="31">
        <v>4</v>
      </c>
      <c r="E291" s="35" t="s">
        <v>690</v>
      </c>
      <c r="F291" s="35" t="s">
        <v>690</v>
      </c>
      <c r="G291" s="33">
        <v>83.736633300295409</v>
      </c>
      <c r="H291" s="33">
        <v>52.096222569278076</v>
      </c>
    </row>
    <row r="292" spans="1:8" x14ac:dyDescent="0.25">
      <c r="A292" s="4" t="s">
        <v>517</v>
      </c>
      <c r="B292" s="10">
        <v>2</v>
      </c>
      <c r="C292" s="30" t="s">
        <v>684</v>
      </c>
      <c r="D292" s="31">
        <v>3</v>
      </c>
      <c r="E292" s="35" t="s">
        <v>690</v>
      </c>
      <c r="F292" s="35" t="s">
        <v>690</v>
      </c>
      <c r="G292" s="33">
        <v>84.559540279462084</v>
      </c>
      <c r="H292" s="33">
        <v>52.919129548444744</v>
      </c>
    </row>
    <row r="293" spans="1:8" x14ac:dyDescent="0.25">
      <c r="A293" s="4" t="s">
        <v>519</v>
      </c>
      <c r="B293" s="10">
        <v>2</v>
      </c>
      <c r="C293" s="30" t="s">
        <v>684</v>
      </c>
      <c r="D293" s="31">
        <v>4</v>
      </c>
      <c r="E293" s="35" t="s">
        <v>690</v>
      </c>
      <c r="F293" s="35" t="s">
        <v>690</v>
      </c>
      <c r="G293" s="33">
        <v>83.736633300295409</v>
      </c>
      <c r="H293" s="33">
        <v>52.096222569278076</v>
      </c>
    </row>
    <row r="294" spans="1:8" x14ac:dyDescent="0.25">
      <c r="A294" s="4" t="s">
        <v>521</v>
      </c>
      <c r="B294" s="10">
        <v>2</v>
      </c>
      <c r="C294" s="30" t="s">
        <v>682</v>
      </c>
      <c r="D294" s="31">
        <v>1</v>
      </c>
      <c r="E294" s="35" t="s">
        <v>690</v>
      </c>
      <c r="F294" s="35" t="s">
        <v>690</v>
      </c>
      <c r="G294" s="33">
        <v>81.267912362795414</v>
      </c>
      <c r="H294" s="33">
        <v>49.627501631778074</v>
      </c>
    </row>
    <row r="295" spans="1:8" x14ac:dyDescent="0.25">
      <c r="A295" s="4" t="s">
        <v>524</v>
      </c>
      <c r="B295" s="10">
        <v>2</v>
      </c>
      <c r="C295" s="30" t="s">
        <v>682</v>
      </c>
      <c r="D295" s="31">
        <v>2</v>
      </c>
      <c r="E295" s="35" t="s">
        <v>690</v>
      </c>
      <c r="F295" s="35" t="s">
        <v>690</v>
      </c>
      <c r="G295" s="33">
        <v>81.267912362795414</v>
      </c>
      <c r="H295" s="33">
        <v>49.627501631778074</v>
      </c>
    </row>
    <row r="296" spans="1:8" x14ac:dyDescent="0.25">
      <c r="A296" s="4" t="s">
        <v>526</v>
      </c>
      <c r="B296" s="10">
        <v>2</v>
      </c>
      <c r="C296" s="30" t="s">
        <v>683</v>
      </c>
      <c r="D296" s="31">
        <v>2</v>
      </c>
      <c r="E296" s="35" t="s">
        <v>690</v>
      </c>
      <c r="F296" s="35" t="s">
        <v>690</v>
      </c>
      <c r="G296" s="33">
        <v>86.67286936279541</v>
      </c>
      <c r="H296" s="33">
        <v>55.032458631778077</v>
      </c>
    </row>
    <row r="297" spans="1:8" x14ac:dyDescent="0.25">
      <c r="A297" s="4" t="s">
        <v>529</v>
      </c>
      <c r="B297" s="10">
        <v>2</v>
      </c>
      <c r="C297" s="30" t="s">
        <v>682</v>
      </c>
      <c r="D297" s="31">
        <v>2</v>
      </c>
      <c r="E297" s="35" t="s">
        <v>690</v>
      </c>
      <c r="F297" s="35" t="s">
        <v>690</v>
      </c>
      <c r="G297" s="33">
        <v>81.267912362795414</v>
      </c>
      <c r="H297" s="33">
        <v>49.627501631778074</v>
      </c>
    </row>
    <row r="298" spans="1:8" x14ac:dyDescent="0.25">
      <c r="A298" s="4" t="s">
        <v>532</v>
      </c>
      <c r="B298" s="10">
        <v>2</v>
      </c>
      <c r="C298" s="30" t="s">
        <v>683</v>
      </c>
      <c r="D298" s="31">
        <v>1</v>
      </c>
      <c r="E298" s="35" t="s">
        <v>690</v>
      </c>
      <c r="F298" s="35" t="s">
        <v>690</v>
      </c>
      <c r="G298" s="33">
        <v>81.267912362795414</v>
      </c>
      <c r="H298" s="33">
        <v>49.627501631778074</v>
      </c>
    </row>
    <row r="299" spans="1:8" x14ac:dyDescent="0.25">
      <c r="A299" s="4" t="s">
        <v>534</v>
      </c>
      <c r="B299" s="10">
        <v>2</v>
      </c>
      <c r="C299" s="30" t="s">
        <v>681</v>
      </c>
      <c r="D299" s="31">
        <v>2</v>
      </c>
      <c r="E299" s="35" t="s">
        <v>690</v>
      </c>
      <c r="F299" s="35" t="s">
        <v>690</v>
      </c>
      <c r="G299" s="33">
        <v>86.205354237795419</v>
      </c>
      <c r="H299" s="33">
        <v>54.564943506778071</v>
      </c>
    </row>
    <row r="300" spans="1:8" x14ac:dyDescent="0.25">
      <c r="A300" s="4" t="s">
        <v>537</v>
      </c>
      <c r="B300" s="10">
        <v>2</v>
      </c>
      <c r="C300" s="30" t="s">
        <v>681</v>
      </c>
      <c r="D300" s="31">
        <v>1</v>
      </c>
      <c r="E300" s="35" t="s">
        <v>690</v>
      </c>
      <c r="F300" s="35" t="s">
        <v>690</v>
      </c>
      <c r="G300" s="33">
        <v>91.142796112795409</v>
      </c>
      <c r="H300" s="33">
        <v>59.502385381778076</v>
      </c>
    </row>
    <row r="301" spans="1:8" x14ac:dyDescent="0.25">
      <c r="A301" s="4" t="s">
        <v>168</v>
      </c>
      <c r="B301" s="10">
        <v>2</v>
      </c>
      <c r="C301" s="30" t="s">
        <v>684</v>
      </c>
      <c r="D301" s="31">
        <v>4</v>
      </c>
      <c r="E301" s="35" t="s">
        <v>690</v>
      </c>
      <c r="F301" s="35" t="s">
        <v>690</v>
      </c>
      <c r="G301" s="33">
        <v>87.156858167887023</v>
      </c>
      <c r="H301" s="33">
        <v>63.147001201522002</v>
      </c>
    </row>
    <row r="302" spans="1:8" x14ac:dyDescent="0.25">
      <c r="A302" s="4" t="s">
        <v>190</v>
      </c>
      <c r="B302" s="10">
        <v>2</v>
      </c>
      <c r="C302" s="30" t="s">
        <v>684</v>
      </c>
      <c r="D302" s="31">
        <v>4</v>
      </c>
      <c r="E302" s="35" t="s">
        <v>690</v>
      </c>
      <c r="F302" s="35" t="s">
        <v>690</v>
      </c>
      <c r="G302" s="33">
        <v>101.7151322932954</v>
      </c>
      <c r="H302" s="33">
        <v>64.797631624981548</v>
      </c>
    </row>
    <row r="303" spans="1:8" x14ac:dyDescent="0.25">
      <c r="A303" s="4" t="s">
        <v>540</v>
      </c>
      <c r="B303" s="10">
        <v>2</v>
      </c>
      <c r="C303" s="30" t="s">
        <v>684</v>
      </c>
      <c r="D303" s="31">
        <v>1</v>
      </c>
      <c r="E303" s="35" t="s">
        <v>690</v>
      </c>
      <c r="F303" s="35" t="s">
        <v>690</v>
      </c>
      <c r="G303" s="33">
        <v>127.0997940987954</v>
      </c>
      <c r="H303" s="33">
        <v>85.199062197900034</v>
      </c>
    </row>
    <row r="304" spans="1:8" x14ac:dyDescent="0.25">
      <c r="A304" s="4" t="s">
        <v>292</v>
      </c>
      <c r="B304" s="10">
        <v>2</v>
      </c>
      <c r="C304" s="30" t="s">
        <v>682</v>
      </c>
      <c r="D304" s="31">
        <v>1</v>
      </c>
      <c r="E304" s="35" t="s">
        <v>690</v>
      </c>
      <c r="F304" s="35" t="s">
        <v>690</v>
      </c>
      <c r="G304" s="33">
        <v>91.963137907995417</v>
      </c>
      <c r="H304" s="33">
        <v>56.798700784022003</v>
      </c>
    </row>
    <row r="305" spans="1:8" x14ac:dyDescent="0.25">
      <c r="A305" s="4" t="s">
        <v>542</v>
      </c>
      <c r="B305" s="10">
        <v>2</v>
      </c>
      <c r="C305" s="30" t="s">
        <v>684</v>
      </c>
      <c r="D305" s="31">
        <v>4</v>
      </c>
      <c r="E305" s="35" t="s">
        <v>690</v>
      </c>
      <c r="F305" s="35" t="s">
        <v>690</v>
      </c>
      <c r="G305" s="33">
        <v>94.431858845495412</v>
      </c>
      <c r="H305" s="33">
        <v>59.267421721522005</v>
      </c>
    </row>
    <row r="306" spans="1:8" x14ac:dyDescent="0.25">
      <c r="A306" s="4" t="s">
        <v>147</v>
      </c>
      <c r="B306" s="10">
        <v>2</v>
      </c>
      <c r="C306" s="30" t="s">
        <v>682</v>
      </c>
      <c r="D306" s="31">
        <v>1</v>
      </c>
      <c r="E306" s="35" t="s">
        <v>690</v>
      </c>
      <c r="F306" s="35" t="s">
        <v>690</v>
      </c>
      <c r="G306" s="33">
        <v>19.470011620936308</v>
      </c>
      <c r="H306" s="33">
        <v>15.819138826902002</v>
      </c>
    </row>
    <row r="307" spans="1:8" x14ac:dyDescent="0.25">
      <c r="A307" s="4" t="s">
        <v>180</v>
      </c>
      <c r="B307" s="10">
        <v>2</v>
      </c>
      <c r="C307" s="30" t="s">
        <v>683</v>
      </c>
      <c r="D307" s="31">
        <v>1</v>
      </c>
      <c r="E307" s="35" t="s">
        <v>690</v>
      </c>
      <c r="F307" s="35" t="s">
        <v>690</v>
      </c>
      <c r="G307" s="33">
        <v>30.279925620936311</v>
      </c>
      <c r="H307" s="33">
        <v>26.629052826902004</v>
      </c>
    </row>
    <row r="308" spans="1:8" x14ac:dyDescent="0.25">
      <c r="A308" s="4" t="s">
        <v>182</v>
      </c>
      <c r="B308" s="10">
        <v>2</v>
      </c>
      <c r="C308" s="30" t="s">
        <v>682</v>
      </c>
      <c r="D308" s="31">
        <v>3</v>
      </c>
      <c r="E308" s="35" t="s">
        <v>690</v>
      </c>
      <c r="F308" s="35" t="s">
        <v>690</v>
      </c>
      <c r="G308" s="33">
        <v>19.470011620936308</v>
      </c>
      <c r="H308" s="33">
        <v>15.819138826902002</v>
      </c>
    </row>
    <row r="309" spans="1:8" x14ac:dyDescent="0.25">
      <c r="A309" s="4" t="s">
        <v>156</v>
      </c>
      <c r="B309" s="10">
        <v>2</v>
      </c>
      <c r="C309" s="30" t="s">
        <v>681</v>
      </c>
      <c r="D309" s="31">
        <v>1</v>
      </c>
      <c r="E309" s="35" t="s">
        <v>690</v>
      </c>
      <c r="F309" s="35" t="s">
        <v>690</v>
      </c>
      <c r="G309" s="33">
        <v>29.344895370936307</v>
      </c>
      <c r="H309" s="33">
        <v>25.694022576902</v>
      </c>
    </row>
    <row r="310" spans="1:8" x14ac:dyDescent="0.25">
      <c r="A310" s="4" t="s">
        <v>145</v>
      </c>
      <c r="B310" s="10">
        <v>2</v>
      </c>
      <c r="C310" s="30" t="s">
        <v>682</v>
      </c>
      <c r="D310" s="31">
        <v>1</v>
      </c>
      <c r="E310" s="35" t="s">
        <v>690</v>
      </c>
      <c r="F310" s="35" t="s">
        <v>690</v>
      </c>
      <c r="G310" s="33">
        <v>19.470011620936308</v>
      </c>
      <c r="H310" s="33">
        <v>15.819138826902002</v>
      </c>
    </row>
    <row r="311" spans="1:8" x14ac:dyDescent="0.25">
      <c r="A311" s="4" t="s">
        <v>149</v>
      </c>
      <c r="B311" s="10">
        <v>2</v>
      </c>
      <c r="C311" s="30" t="s">
        <v>683</v>
      </c>
      <c r="D311" s="31">
        <v>1</v>
      </c>
      <c r="E311" s="35" t="s">
        <v>690</v>
      </c>
      <c r="F311" s="35" t="s">
        <v>690</v>
      </c>
      <c r="G311" s="33">
        <v>30.279925620936311</v>
      </c>
      <c r="H311" s="33">
        <v>26.629052826902004</v>
      </c>
    </row>
    <row r="312" spans="1:8" x14ac:dyDescent="0.25">
      <c r="A312" s="4" t="s">
        <v>155</v>
      </c>
      <c r="B312" s="10">
        <v>2</v>
      </c>
      <c r="C312" s="30" t="s">
        <v>682</v>
      </c>
      <c r="D312" s="31">
        <v>1</v>
      </c>
      <c r="E312" s="35" t="s">
        <v>690</v>
      </c>
      <c r="F312" s="35" t="s">
        <v>690</v>
      </c>
      <c r="G312" s="33">
        <v>20.725437511069643</v>
      </c>
      <c r="H312" s="33">
        <v>17.134050284791407</v>
      </c>
    </row>
    <row r="313" spans="1:8" x14ac:dyDescent="0.25">
      <c r="A313" s="4" t="s">
        <v>146</v>
      </c>
      <c r="B313" s="10">
        <v>2</v>
      </c>
      <c r="C313" s="30" t="s">
        <v>682</v>
      </c>
      <c r="D313" s="31">
        <v>1</v>
      </c>
      <c r="E313" s="35" t="s">
        <v>690</v>
      </c>
      <c r="F313" s="35" t="s">
        <v>690</v>
      </c>
      <c r="G313" s="33">
        <v>20.725437511069643</v>
      </c>
      <c r="H313" s="33">
        <v>17.134050284791407</v>
      </c>
    </row>
    <row r="314" spans="1:8" x14ac:dyDescent="0.25">
      <c r="A314" s="4" t="s">
        <v>196</v>
      </c>
      <c r="B314" s="10">
        <v>2</v>
      </c>
      <c r="C314" s="30" t="s">
        <v>682</v>
      </c>
      <c r="D314" s="31">
        <v>2</v>
      </c>
      <c r="E314" s="35" t="s">
        <v>690</v>
      </c>
      <c r="F314" s="35" t="s">
        <v>690</v>
      </c>
      <c r="G314" s="33">
        <v>20.725437511069643</v>
      </c>
      <c r="H314" s="33">
        <v>17.134050284791407</v>
      </c>
    </row>
    <row r="315" spans="1:8" x14ac:dyDescent="0.25">
      <c r="A315" s="4" t="s">
        <v>193</v>
      </c>
      <c r="B315" s="10">
        <v>2</v>
      </c>
      <c r="C315" s="30" t="s">
        <v>682</v>
      </c>
      <c r="D315" s="31">
        <v>1</v>
      </c>
      <c r="E315" s="35" t="s">
        <v>690</v>
      </c>
      <c r="F315" s="35" t="s">
        <v>690</v>
      </c>
      <c r="G315" s="33">
        <v>20.725437511069643</v>
      </c>
      <c r="H315" s="33">
        <v>17.134050284791407</v>
      </c>
    </row>
    <row r="316" spans="1:8" x14ac:dyDescent="0.25">
      <c r="A316" s="4" t="s">
        <v>157</v>
      </c>
      <c r="B316" s="10">
        <v>2</v>
      </c>
      <c r="C316" s="30" t="s">
        <v>682</v>
      </c>
      <c r="D316" s="31">
        <v>1</v>
      </c>
      <c r="E316" s="35" t="s">
        <v>690</v>
      </c>
      <c r="F316" s="35" t="s">
        <v>690</v>
      </c>
      <c r="G316" s="33">
        <v>19.470011620936308</v>
      </c>
      <c r="H316" s="33">
        <v>15.878624394658075</v>
      </c>
    </row>
    <row r="317" spans="1:8" x14ac:dyDescent="0.25">
      <c r="A317" s="4" t="s">
        <v>186</v>
      </c>
      <c r="B317" s="10">
        <v>2</v>
      </c>
      <c r="C317" s="30" t="s">
        <v>682</v>
      </c>
      <c r="D317" s="31">
        <v>1</v>
      </c>
      <c r="E317" s="35" t="s">
        <v>690</v>
      </c>
      <c r="F317" s="35" t="s">
        <v>690</v>
      </c>
      <c r="G317" s="33">
        <v>65.736162247425611</v>
      </c>
      <c r="H317" s="33">
        <v>42.579924360910894</v>
      </c>
    </row>
    <row r="318" spans="1:8" x14ac:dyDescent="0.25">
      <c r="A318" s="4" t="s">
        <v>187</v>
      </c>
      <c r="B318" s="10">
        <v>2</v>
      </c>
      <c r="C318" s="30" t="s">
        <v>681</v>
      </c>
      <c r="D318" s="31">
        <v>1</v>
      </c>
      <c r="E318" s="35" t="s">
        <v>690</v>
      </c>
      <c r="F318" s="35" t="s">
        <v>690</v>
      </c>
      <c r="G318" s="33">
        <v>75.611045997425606</v>
      </c>
      <c r="H318" s="33">
        <v>52.454808110910896</v>
      </c>
    </row>
    <row r="319" spans="1:8" x14ac:dyDescent="0.25">
      <c r="A319" s="4" t="s">
        <v>188</v>
      </c>
      <c r="B319" s="10">
        <v>2</v>
      </c>
      <c r="C319" s="30" t="s">
        <v>682</v>
      </c>
      <c r="D319" s="31">
        <v>2</v>
      </c>
      <c r="E319" s="35" t="s">
        <v>690</v>
      </c>
      <c r="F319" s="35" t="s">
        <v>690</v>
      </c>
      <c r="G319" s="33">
        <v>65.736162247425611</v>
      </c>
      <c r="H319" s="33">
        <v>42.579924360910894</v>
      </c>
    </row>
    <row r="320" spans="1:8" x14ac:dyDescent="0.25">
      <c r="A320" s="4" t="s">
        <v>158</v>
      </c>
      <c r="B320" s="10">
        <v>2</v>
      </c>
      <c r="C320" s="30" t="s">
        <v>682</v>
      </c>
      <c r="D320" s="31">
        <v>1</v>
      </c>
      <c r="E320" s="35" t="s">
        <v>690</v>
      </c>
      <c r="F320" s="35" t="s">
        <v>690</v>
      </c>
      <c r="G320" s="33">
        <v>67.567407523425615</v>
      </c>
      <c r="H320" s="33">
        <v>43.860632460910892</v>
      </c>
    </row>
    <row r="321" spans="1:8" x14ac:dyDescent="0.25">
      <c r="A321" s="4" t="s">
        <v>161</v>
      </c>
      <c r="B321" s="10">
        <v>2</v>
      </c>
      <c r="C321" s="30" t="s">
        <v>683</v>
      </c>
      <c r="D321" s="31">
        <v>1</v>
      </c>
      <c r="E321" s="35" t="s">
        <v>690</v>
      </c>
      <c r="F321" s="35" t="s">
        <v>690</v>
      </c>
      <c r="G321" s="33">
        <v>78.377321523425621</v>
      </c>
      <c r="H321" s="33">
        <v>54.670546460910892</v>
      </c>
    </row>
    <row r="322" spans="1:8" x14ac:dyDescent="0.25">
      <c r="A322" s="4" t="s">
        <v>164</v>
      </c>
      <c r="B322" s="10">
        <v>2</v>
      </c>
      <c r="C322" s="30" t="s">
        <v>681</v>
      </c>
      <c r="D322" s="31">
        <v>1</v>
      </c>
      <c r="E322" s="35" t="s">
        <v>690</v>
      </c>
      <c r="F322" s="35" t="s">
        <v>690</v>
      </c>
      <c r="G322" s="33">
        <v>77.44229127342561</v>
      </c>
      <c r="H322" s="33">
        <v>53.735516210910895</v>
      </c>
    </row>
    <row r="323" spans="1:8" x14ac:dyDescent="0.25">
      <c r="A323" s="4" t="s">
        <v>189</v>
      </c>
      <c r="B323" s="10">
        <v>2</v>
      </c>
      <c r="C323" s="30" t="s">
        <v>682</v>
      </c>
      <c r="D323" s="31">
        <v>1</v>
      </c>
      <c r="E323" s="35" t="s">
        <v>690</v>
      </c>
      <c r="F323" s="35" t="s">
        <v>690</v>
      </c>
      <c r="G323" s="33">
        <v>69.556558945025614</v>
      </c>
      <c r="H323" s="33">
        <v>45.243235920910891</v>
      </c>
    </row>
    <row r="324" spans="1:8" x14ac:dyDescent="0.25">
      <c r="A324" s="4" t="s">
        <v>544</v>
      </c>
      <c r="B324" s="10">
        <v>2</v>
      </c>
      <c r="C324" s="30" t="s">
        <v>682</v>
      </c>
      <c r="D324" s="31">
        <v>1</v>
      </c>
      <c r="E324" s="35" t="s">
        <v>690</v>
      </c>
      <c r="F324" s="35" t="s">
        <v>690</v>
      </c>
      <c r="G324" s="33">
        <v>93.678670691158956</v>
      </c>
      <c r="H324" s="33">
        <v>58.694227600910892</v>
      </c>
    </row>
    <row r="325" spans="1:8" x14ac:dyDescent="0.25">
      <c r="A325" s="4" t="s">
        <v>545</v>
      </c>
      <c r="B325" s="10">
        <v>2</v>
      </c>
      <c r="C325" s="30" t="s">
        <v>683</v>
      </c>
      <c r="D325" s="31">
        <v>1</v>
      </c>
      <c r="E325" s="35" t="s">
        <v>690</v>
      </c>
      <c r="F325" s="35" t="s">
        <v>690</v>
      </c>
      <c r="G325" s="33">
        <v>104.48858469115896</v>
      </c>
      <c r="H325" s="33">
        <v>69.504141600910899</v>
      </c>
    </row>
    <row r="326" spans="1:8" x14ac:dyDescent="0.25">
      <c r="A326" s="4" t="s">
        <v>546</v>
      </c>
      <c r="B326" s="10">
        <v>2</v>
      </c>
      <c r="C326" s="30" t="s">
        <v>681</v>
      </c>
      <c r="D326" s="31">
        <v>1</v>
      </c>
      <c r="E326" s="35" t="s">
        <v>690</v>
      </c>
      <c r="F326" s="35" t="s">
        <v>690</v>
      </c>
      <c r="G326" s="33">
        <v>103.55355444115895</v>
      </c>
      <c r="H326" s="33">
        <v>68.569111350910887</v>
      </c>
    </row>
    <row r="327" spans="1:8" x14ac:dyDescent="0.25">
      <c r="A327" s="4" t="s">
        <v>263</v>
      </c>
      <c r="B327" s="10">
        <v>2</v>
      </c>
      <c r="C327" s="30" t="s">
        <v>681</v>
      </c>
      <c r="D327" s="31">
        <v>2</v>
      </c>
      <c r="E327" s="35" t="s">
        <v>690</v>
      </c>
      <c r="F327" s="35" t="s">
        <v>690</v>
      </c>
      <c r="G327" s="33">
        <v>98.616112566158961</v>
      </c>
      <c r="H327" s="33">
        <v>63.63166947591089</v>
      </c>
    </row>
    <row r="328" spans="1:8" x14ac:dyDescent="0.25">
      <c r="A328" s="4" t="s">
        <v>257</v>
      </c>
      <c r="B328" s="10">
        <v>2</v>
      </c>
      <c r="C328" s="30" t="s">
        <v>684</v>
      </c>
      <c r="D328" s="31">
        <v>4</v>
      </c>
      <c r="E328" s="35" t="s">
        <v>690</v>
      </c>
      <c r="F328" s="35" t="s">
        <v>690</v>
      </c>
      <c r="G328" s="33">
        <v>96.147391628658951</v>
      </c>
      <c r="H328" s="33">
        <v>61.162948538410895</v>
      </c>
    </row>
    <row r="329" spans="1:8" x14ac:dyDescent="0.25">
      <c r="A329" s="4" t="s">
        <v>278</v>
      </c>
      <c r="B329" s="10">
        <v>2</v>
      </c>
      <c r="C329" s="30" t="s">
        <v>682</v>
      </c>
      <c r="D329" s="31">
        <v>2</v>
      </c>
      <c r="E329" s="35" t="s">
        <v>690</v>
      </c>
      <c r="F329" s="35" t="s">
        <v>690</v>
      </c>
      <c r="G329" s="33">
        <v>93.678670691158956</v>
      </c>
      <c r="H329" s="33">
        <v>58.694227600910892</v>
      </c>
    </row>
    <row r="330" spans="1:8" x14ac:dyDescent="0.25">
      <c r="A330" s="4" t="s">
        <v>194</v>
      </c>
      <c r="B330" s="10">
        <v>2</v>
      </c>
      <c r="C330" s="30" t="s">
        <v>682</v>
      </c>
      <c r="D330" s="31">
        <v>1</v>
      </c>
      <c r="E330" s="35" t="s">
        <v>690</v>
      </c>
      <c r="F330" s="35" t="s">
        <v>690</v>
      </c>
      <c r="G330" s="33">
        <v>93.678670691158956</v>
      </c>
      <c r="H330" s="33">
        <v>58.694227600910892</v>
      </c>
    </row>
    <row r="331" spans="1:8" x14ac:dyDescent="0.25">
      <c r="A331" s="4" t="s">
        <v>547</v>
      </c>
      <c r="B331" s="10">
        <v>2</v>
      </c>
      <c r="C331" s="30" t="s">
        <v>682</v>
      </c>
      <c r="D331" s="31">
        <v>1</v>
      </c>
      <c r="E331" s="35" t="s">
        <v>690</v>
      </c>
      <c r="F331" s="35" t="s">
        <v>690</v>
      </c>
      <c r="G331" s="33">
        <v>53.570824535471068</v>
      </c>
      <c r="H331" s="33">
        <v>39.329270540466439</v>
      </c>
    </row>
    <row r="332" spans="1:8" x14ac:dyDescent="0.25">
      <c r="A332" s="4" t="s">
        <v>548</v>
      </c>
      <c r="B332" s="10">
        <v>2</v>
      </c>
      <c r="C332" s="30" t="s">
        <v>681</v>
      </c>
      <c r="D332" s="31">
        <v>1</v>
      </c>
      <c r="E332" s="35" t="s">
        <v>690</v>
      </c>
      <c r="F332" s="35" t="s">
        <v>690</v>
      </c>
      <c r="G332" s="33">
        <v>63.445708285471071</v>
      </c>
      <c r="H332" s="33">
        <v>49.204154290466441</v>
      </c>
    </row>
    <row r="333" spans="1:8" x14ac:dyDescent="0.25">
      <c r="A333" s="4" t="s">
        <v>258</v>
      </c>
      <c r="B333" s="10">
        <v>2</v>
      </c>
      <c r="C333" s="30" t="s">
        <v>681</v>
      </c>
      <c r="D333" s="31">
        <v>2</v>
      </c>
      <c r="E333" s="35" t="s">
        <v>690</v>
      </c>
      <c r="F333" s="35" t="s">
        <v>690</v>
      </c>
      <c r="G333" s="33">
        <v>58.508266410471066</v>
      </c>
      <c r="H333" s="33">
        <v>44.266712415466436</v>
      </c>
    </row>
    <row r="334" spans="1:8" x14ac:dyDescent="0.25">
      <c r="A334" s="4" t="s">
        <v>163</v>
      </c>
      <c r="B334" s="10">
        <v>2</v>
      </c>
      <c r="C334" s="30" t="s">
        <v>682</v>
      </c>
      <c r="D334" s="31">
        <v>1</v>
      </c>
      <c r="E334" s="35" t="s">
        <v>690</v>
      </c>
      <c r="F334" s="35" t="s">
        <v>690</v>
      </c>
      <c r="G334" s="33">
        <v>66.237175034137735</v>
      </c>
      <c r="H334" s="33">
        <v>48.296598327133111</v>
      </c>
    </row>
    <row r="335" spans="1:8" x14ac:dyDescent="0.25">
      <c r="A335" s="4" t="s">
        <v>159</v>
      </c>
      <c r="B335" s="10">
        <v>2</v>
      </c>
      <c r="C335" s="30" t="s">
        <v>681</v>
      </c>
      <c r="D335" s="31">
        <v>1</v>
      </c>
      <c r="E335" s="35" t="s">
        <v>690</v>
      </c>
      <c r="F335" s="35" t="s">
        <v>690</v>
      </c>
      <c r="G335" s="33">
        <v>76.11205878413773</v>
      </c>
      <c r="H335" s="33">
        <v>58.171482077133113</v>
      </c>
    </row>
    <row r="336" spans="1:8" x14ac:dyDescent="0.25">
      <c r="A336" s="4" t="s">
        <v>144</v>
      </c>
      <c r="B336" s="10">
        <v>2</v>
      </c>
      <c r="C336" s="30" t="s">
        <v>681</v>
      </c>
      <c r="D336" s="31">
        <v>2</v>
      </c>
      <c r="E336" s="35" t="s">
        <v>690</v>
      </c>
      <c r="F336" s="35" t="s">
        <v>690</v>
      </c>
      <c r="G336" s="33">
        <v>71.17461690913774</v>
      </c>
      <c r="H336" s="33">
        <v>53.234040202133109</v>
      </c>
    </row>
    <row r="337" spans="1:8" x14ac:dyDescent="0.25">
      <c r="A337" s="4" t="s">
        <v>171</v>
      </c>
      <c r="B337" s="10">
        <v>2</v>
      </c>
      <c r="C337" s="30" t="s">
        <v>681</v>
      </c>
      <c r="D337" s="31">
        <v>3</v>
      </c>
      <c r="E337" s="35" t="s">
        <v>690</v>
      </c>
      <c r="F337" s="35" t="s">
        <v>690</v>
      </c>
      <c r="G337" s="33">
        <v>69.528802950804405</v>
      </c>
      <c r="H337" s="33">
        <v>51.588226243799781</v>
      </c>
    </row>
    <row r="338" spans="1:8" x14ac:dyDescent="0.25">
      <c r="A338" s="4" t="s">
        <v>550</v>
      </c>
      <c r="B338" s="10">
        <v>2</v>
      </c>
      <c r="C338" s="30" t="s">
        <v>682</v>
      </c>
      <c r="D338" s="31">
        <v>1</v>
      </c>
      <c r="E338" s="35" t="s">
        <v>690</v>
      </c>
      <c r="F338" s="35" t="s">
        <v>690</v>
      </c>
      <c r="G338" s="33">
        <v>66.237175034137735</v>
      </c>
      <c r="H338" s="33">
        <v>48.194283150592668</v>
      </c>
    </row>
    <row r="339" spans="1:8" x14ac:dyDescent="0.25">
      <c r="A339" s="4" t="s">
        <v>553</v>
      </c>
      <c r="B339" s="10">
        <v>2</v>
      </c>
      <c r="C339" s="30" t="s">
        <v>681</v>
      </c>
      <c r="D339" s="31">
        <v>1</v>
      </c>
      <c r="E339" s="35" t="s">
        <v>690</v>
      </c>
      <c r="F339" s="35" t="s">
        <v>690</v>
      </c>
      <c r="G339" s="33">
        <v>76.11205878413773</v>
      </c>
      <c r="H339" s="33">
        <v>58.06916690059267</v>
      </c>
    </row>
    <row r="340" spans="1:8" x14ac:dyDescent="0.25">
      <c r="A340" s="4" t="s">
        <v>556</v>
      </c>
      <c r="B340" s="10">
        <v>2</v>
      </c>
      <c r="C340" s="30" t="s">
        <v>681</v>
      </c>
      <c r="D340" s="31">
        <v>2</v>
      </c>
      <c r="E340" s="35" t="s">
        <v>690</v>
      </c>
      <c r="F340" s="35" t="s">
        <v>690</v>
      </c>
      <c r="G340" s="33">
        <v>71.17461690913774</v>
      </c>
      <c r="H340" s="33">
        <v>53.131725025592665</v>
      </c>
    </row>
    <row r="341" spans="1:8" x14ac:dyDescent="0.25">
      <c r="A341" s="4" t="s">
        <v>267</v>
      </c>
      <c r="B341" s="10">
        <v>2</v>
      </c>
      <c r="C341" s="30" t="s">
        <v>684</v>
      </c>
      <c r="D341" s="31">
        <v>4</v>
      </c>
      <c r="E341" s="35" t="s">
        <v>690</v>
      </c>
      <c r="F341" s="35" t="s">
        <v>690</v>
      </c>
      <c r="G341" s="33">
        <v>68.70589597163773</v>
      </c>
      <c r="H341" s="33">
        <v>50.66300408809267</v>
      </c>
    </row>
    <row r="342" spans="1:8" x14ac:dyDescent="0.25">
      <c r="A342" s="4" t="s">
        <v>558</v>
      </c>
      <c r="B342" s="10">
        <v>2</v>
      </c>
      <c r="C342" s="30" t="s">
        <v>682</v>
      </c>
      <c r="D342" s="31">
        <v>1</v>
      </c>
      <c r="E342" s="35" t="s">
        <v>690</v>
      </c>
      <c r="F342" s="35" t="s">
        <v>690</v>
      </c>
      <c r="G342" s="33">
        <v>66.237175034137735</v>
      </c>
      <c r="H342" s="33">
        <v>48.194283150592668</v>
      </c>
    </row>
    <row r="343" spans="1:8" x14ac:dyDescent="0.25">
      <c r="A343" s="4" t="s">
        <v>253</v>
      </c>
      <c r="B343" s="10">
        <v>2</v>
      </c>
      <c r="C343" s="30" t="s">
        <v>682</v>
      </c>
      <c r="D343" s="31">
        <v>2</v>
      </c>
      <c r="E343" s="35" t="s">
        <v>690</v>
      </c>
      <c r="F343" s="35" t="s">
        <v>690</v>
      </c>
      <c r="G343" s="33">
        <v>66.237175034137735</v>
      </c>
      <c r="H343" s="33">
        <v>48.194283150592668</v>
      </c>
    </row>
    <row r="344" spans="1:8" x14ac:dyDescent="0.25">
      <c r="A344" s="4" t="s">
        <v>286</v>
      </c>
      <c r="B344" s="10">
        <v>2</v>
      </c>
      <c r="C344" s="30" t="s">
        <v>683</v>
      </c>
      <c r="D344" s="31">
        <v>1</v>
      </c>
      <c r="E344" s="35" t="s">
        <v>690</v>
      </c>
      <c r="F344" s="35" t="s">
        <v>690</v>
      </c>
      <c r="G344" s="33">
        <v>77.047089034137741</v>
      </c>
      <c r="H344" s="33">
        <v>59.004197150592667</v>
      </c>
    </row>
    <row r="345" spans="1:8" x14ac:dyDescent="0.25">
      <c r="A345" s="4" t="s">
        <v>561</v>
      </c>
      <c r="B345" s="10">
        <v>2</v>
      </c>
      <c r="C345" s="30" t="s">
        <v>681</v>
      </c>
      <c r="D345" s="31">
        <v>1</v>
      </c>
      <c r="E345" s="35" t="s">
        <v>690</v>
      </c>
      <c r="F345" s="35" t="s">
        <v>690</v>
      </c>
      <c r="G345" s="33">
        <v>76.11205878413773</v>
      </c>
      <c r="H345" s="33">
        <v>58.06916690059267</v>
      </c>
    </row>
    <row r="346" spans="1:8" x14ac:dyDescent="0.25">
      <c r="A346" s="4" t="s">
        <v>290</v>
      </c>
      <c r="B346" s="10">
        <v>2</v>
      </c>
      <c r="C346" s="30" t="s">
        <v>683</v>
      </c>
      <c r="D346" s="31">
        <v>2</v>
      </c>
      <c r="E346" s="35" t="s">
        <v>690</v>
      </c>
      <c r="F346" s="35" t="s">
        <v>690</v>
      </c>
      <c r="G346" s="33">
        <v>71.642132034137731</v>
      </c>
      <c r="H346" s="33">
        <v>53.599240150592671</v>
      </c>
    </row>
    <row r="347" spans="1:8" x14ac:dyDescent="0.25">
      <c r="A347" s="4" t="s">
        <v>564</v>
      </c>
      <c r="B347" s="10">
        <v>2</v>
      </c>
      <c r="C347" s="30" t="s">
        <v>682</v>
      </c>
      <c r="D347" s="31">
        <v>1</v>
      </c>
      <c r="E347" s="35" t="s">
        <v>690</v>
      </c>
      <c r="F347" s="35" t="s">
        <v>690</v>
      </c>
      <c r="G347" s="33">
        <v>66.480199425537734</v>
      </c>
      <c r="H347" s="33">
        <v>48.370721874592661</v>
      </c>
    </row>
    <row r="348" spans="1:8" x14ac:dyDescent="0.25">
      <c r="A348" s="4" t="s">
        <v>566</v>
      </c>
      <c r="B348" s="10">
        <v>2</v>
      </c>
      <c r="C348" s="30" t="s">
        <v>681</v>
      </c>
      <c r="D348" s="31">
        <v>1</v>
      </c>
      <c r="E348" s="35" t="s">
        <v>690</v>
      </c>
      <c r="F348" s="35" t="s">
        <v>690</v>
      </c>
      <c r="G348" s="33">
        <v>76.355083175537729</v>
      </c>
      <c r="H348" s="33">
        <v>58.245605624592663</v>
      </c>
    </row>
    <row r="349" spans="1:8" x14ac:dyDescent="0.25">
      <c r="A349" s="4" t="s">
        <v>259</v>
      </c>
      <c r="B349" s="10">
        <v>2</v>
      </c>
      <c r="C349" s="30" t="s">
        <v>681</v>
      </c>
      <c r="D349" s="31">
        <v>2</v>
      </c>
      <c r="E349" s="35" t="s">
        <v>690</v>
      </c>
      <c r="F349" s="35" t="s">
        <v>690</v>
      </c>
      <c r="G349" s="33">
        <v>71.417641300537738</v>
      </c>
      <c r="H349" s="33">
        <v>53.308163749592659</v>
      </c>
    </row>
    <row r="350" spans="1:8" x14ac:dyDescent="0.25">
      <c r="A350" s="4" t="s">
        <v>260</v>
      </c>
      <c r="B350" s="10">
        <v>2</v>
      </c>
      <c r="C350" s="30" t="s">
        <v>681</v>
      </c>
      <c r="D350" s="31">
        <v>4</v>
      </c>
      <c r="E350" s="35" t="s">
        <v>690</v>
      </c>
      <c r="F350" s="35" t="s">
        <v>690</v>
      </c>
      <c r="G350" s="33">
        <v>68.948920363037729</v>
      </c>
      <c r="H350" s="33">
        <v>50.839442812092663</v>
      </c>
    </row>
    <row r="351" spans="1:8" x14ac:dyDescent="0.25">
      <c r="A351" s="4" t="s">
        <v>568</v>
      </c>
      <c r="B351" s="10">
        <v>2</v>
      </c>
      <c r="C351" s="30" t="s">
        <v>682</v>
      </c>
      <c r="D351" s="31">
        <v>1</v>
      </c>
      <c r="E351" s="35" t="s">
        <v>690</v>
      </c>
      <c r="F351" s="35" t="s">
        <v>690</v>
      </c>
      <c r="G351" s="33">
        <v>66.480199425537734</v>
      </c>
      <c r="H351" s="33">
        <v>48.370721874592661</v>
      </c>
    </row>
    <row r="352" spans="1:8" x14ac:dyDescent="0.25">
      <c r="A352" s="4" t="s">
        <v>284</v>
      </c>
      <c r="B352" s="10">
        <v>2</v>
      </c>
      <c r="C352" s="30" t="s">
        <v>682</v>
      </c>
      <c r="D352" s="31">
        <v>2</v>
      </c>
      <c r="E352" s="35" t="s">
        <v>690</v>
      </c>
      <c r="F352" s="35" t="s">
        <v>690</v>
      </c>
      <c r="G352" s="33">
        <v>66.480199425537734</v>
      </c>
      <c r="H352" s="33">
        <v>48.370721874592661</v>
      </c>
    </row>
    <row r="353" spans="1:8" x14ac:dyDescent="0.25">
      <c r="A353" s="4" t="s">
        <v>248</v>
      </c>
      <c r="B353" s="10">
        <v>2</v>
      </c>
      <c r="C353" s="30" t="s">
        <v>683</v>
      </c>
      <c r="D353" s="31">
        <v>1</v>
      </c>
      <c r="E353" s="35" t="s">
        <v>690</v>
      </c>
      <c r="F353" s="35" t="s">
        <v>690</v>
      </c>
      <c r="G353" s="33">
        <v>66.480199425537734</v>
      </c>
      <c r="H353" s="33">
        <v>48.370721874592661</v>
      </c>
    </row>
    <row r="354" spans="1:8" x14ac:dyDescent="0.25">
      <c r="A354" s="4" t="s">
        <v>571</v>
      </c>
      <c r="B354" s="10">
        <v>2</v>
      </c>
      <c r="C354" s="30" t="s">
        <v>681</v>
      </c>
      <c r="D354" s="31">
        <v>1</v>
      </c>
      <c r="E354" s="35" t="s">
        <v>690</v>
      </c>
      <c r="F354" s="35" t="s">
        <v>690</v>
      </c>
      <c r="G354" s="33">
        <v>76.355083175537729</v>
      </c>
      <c r="H354" s="33">
        <v>58.245605624592663</v>
      </c>
    </row>
    <row r="355" spans="1:8" x14ac:dyDescent="0.25">
      <c r="A355" s="4" t="s">
        <v>572</v>
      </c>
      <c r="B355" s="10">
        <v>2</v>
      </c>
      <c r="C355" s="30" t="s">
        <v>682</v>
      </c>
      <c r="D355" s="31">
        <v>1</v>
      </c>
      <c r="E355" s="35" t="s">
        <v>690</v>
      </c>
      <c r="F355" s="35" t="s">
        <v>690</v>
      </c>
      <c r="G355" s="33">
        <v>70.851410345137737</v>
      </c>
      <c r="H355" s="33">
        <v>51.59212641059267</v>
      </c>
    </row>
    <row r="356" spans="1:8" x14ac:dyDescent="0.25">
      <c r="A356" s="4" t="s">
        <v>574</v>
      </c>
      <c r="B356" s="10">
        <v>2</v>
      </c>
      <c r="C356" s="30" t="s">
        <v>682</v>
      </c>
      <c r="D356" s="31">
        <v>1</v>
      </c>
      <c r="E356" s="35" t="s">
        <v>690</v>
      </c>
      <c r="F356" s="35" t="s">
        <v>690</v>
      </c>
      <c r="G356" s="33">
        <v>39.27478033726387</v>
      </c>
      <c r="H356" s="33">
        <v>31.01259052022252</v>
      </c>
    </row>
    <row r="357" spans="1:8" x14ac:dyDescent="0.25">
      <c r="A357" s="4" t="s">
        <v>243</v>
      </c>
      <c r="B357" s="10">
        <v>2</v>
      </c>
      <c r="C357" s="30" t="s">
        <v>683</v>
      </c>
      <c r="D357" s="31">
        <v>1</v>
      </c>
      <c r="E357" s="35" t="s">
        <v>690</v>
      </c>
      <c r="F357" s="35" t="s">
        <v>690</v>
      </c>
      <c r="G357" s="33">
        <v>50.084694337263869</v>
      </c>
      <c r="H357" s="33">
        <v>41.822504520222523</v>
      </c>
    </row>
    <row r="358" spans="1:8" x14ac:dyDescent="0.25">
      <c r="A358" s="4" t="s">
        <v>576</v>
      </c>
      <c r="B358" s="10">
        <v>2</v>
      </c>
      <c r="C358" s="30" t="s">
        <v>681</v>
      </c>
      <c r="D358" s="31">
        <v>1</v>
      </c>
      <c r="E358" s="35" t="s">
        <v>690</v>
      </c>
      <c r="F358" s="35" t="s">
        <v>690</v>
      </c>
      <c r="G358" s="33">
        <v>49.149664087263872</v>
      </c>
      <c r="H358" s="33">
        <v>40.887474270222519</v>
      </c>
    </row>
    <row r="359" spans="1:8" x14ac:dyDescent="0.25">
      <c r="A359" s="4" t="s">
        <v>295</v>
      </c>
      <c r="B359" s="10">
        <v>2</v>
      </c>
      <c r="C359" s="30" t="s">
        <v>681</v>
      </c>
      <c r="D359" s="31">
        <v>2</v>
      </c>
      <c r="E359" s="35" t="s">
        <v>690</v>
      </c>
      <c r="F359" s="35" t="s">
        <v>690</v>
      </c>
      <c r="G359" s="33">
        <v>44.212222212263868</v>
      </c>
      <c r="H359" s="33">
        <v>35.950032395222522</v>
      </c>
    </row>
    <row r="360" spans="1:8" x14ac:dyDescent="0.25">
      <c r="A360" s="4" t="s">
        <v>578</v>
      </c>
      <c r="B360" s="10">
        <v>2</v>
      </c>
      <c r="C360" s="30" t="s">
        <v>682</v>
      </c>
      <c r="D360" s="31">
        <v>1</v>
      </c>
      <c r="E360" s="35" t="s">
        <v>690</v>
      </c>
      <c r="F360" s="35" t="s">
        <v>690</v>
      </c>
      <c r="G360" s="33">
        <v>37.130923119103869</v>
      </c>
      <c r="H360" s="33">
        <v>29.37246380822252</v>
      </c>
    </row>
    <row r="361" spans="1:8" x14ac:dyDescent="0.25">
      <c r="A361" s="4" t="s">
        <v>581</v>
      </c>
      <c r="B361" s="10">
        <v>2</v>
      </c>
      <c r="C361" s="30" t="s">
        <v>682</v>
      </c>
      <c r="D361" s="31">
        <v>2</v>
      </c>
      <c r="E361" s="35" t="s">
        <v>690</v>
      </c>
      <c r="F361" s="35" t="s">
        <v>690</v>
      </c>
      <c r="G361" s="33">
        <v>37.130923119103869</v>
      </c>
      <c r="H361" s="33">
        <v>29.37246380822252</v>
      </c>
    </row>
    <row r="362" spans="1:8" x14ac:dyDescent="0.25">
      <c r="A362" s="4" t="s">
        <v>583</v>
      </c>
      <c r="B362" s="10">
        <v>2</v>
      </c>
      <c r="C362" s="30" t="s">
        <v>683</v>
      </c>
      <c r="D362" s="31">
        <v>1</v>
      </c>
      <c r="E362" s="35" t="s">
        <v>690</v>
      </c>
      <c r="F362" s="35" t="s">
        <v>690</v>
      </c>
      <c r="G362" s="33">
        <v>47.940837119103868</v>
      </c>
      <c r="H362" s="33">
        <v>40.182377808222519</v>
      </c>
    </row>
    <row r="363" spans="1:8" x14ac:dyDescent="0.25">
      <c r="A363" s="4" t="s">
        <v>273</v>
      </c>
      <c r="B363" s="10">
        <v>2</v>
      </c>
      <c r="C363" s="30" t="s">
        <v>682</v>
      </c>
      <c r="D363" s="31">
        <v>3</v>
      </c>
      <c r="E363" s="35" t="s">
        <v>690</v>
      </c>
      <c r="F363" s="35" t="s">
        <v>690</v>
      </c>
      <c r="G363" s="33">
        <v>37.130923119103869</v>
      </c>
      <c r="H363" s="33">
        <v>29.37246380822252</v>
      </c>
    </row>
    <row r="364" spans="1:8" x14ac:dyDescent="0.25">
      <c r="A364" s="4" t="s">
        <v>586</v>
      </c>
      <c r="B364" s="10">
        <v>2</v>
      </c>
      <c r="C364" s="30" t="s">
        <v>681</v>
      </c>
      <c r="D364" s="31">
        <v>1</v>
      </c>
      <c r="E364" s="35" t="s">
        <v>690</v>
      </c>
      <c r="F364" s="35" t="s">
        <v>690</v>
      </c>
      <c r="G364" s="33">
        <v>47.005806869103871</v>
      </c>
      <c r="H364" s="33">
        <v>39.247347558222522</v>
      </c>
    </row>
    <row r="365" spans="1:8" x14ac:dyDescent="0.25">
      <c r="A365" s="4" t="s">
        <v>589</v>
      </c>
      <c r="B365" s="10">
        <v>2</v>
      </c>
      <c r="C365" s="30" t="s">
        <v>681</v>
      </c>
      <c r="D365" s="31">
        <v>2</v>
      </c>
      <c r="E365" s="35" t="s">
        <v>690</v>
      </c>
      <c r="F365" s="35" t="s">
        <v>690</v>
      </c>
      <c r="G365" s="33">
        <v>42.068364994103867</v>
      </c>
      <c r="H365" s="33">
        <v>34.309905683222517</v>
      </c>
    </row>
    <row r="366" spans="1:8" x14ac:dyDescent="0.25">
      <c r="A366" s="4" t="s">
        <v>591</v>
      </c>
      <c r="B366" s="10">
        <v>2</v>
      </c>
      <c r="C366" s="30" t="s">
        <v>683</v>
      </c>
      <c r="D366" s="31">
        <v>2</v>
      </c>
      <c r="E366" s="35" t="s">
        <v>690</v>
      </c>
      <c r="F366" s="35" t="s">
        <v>690</v>
      </c>
      <c r="G366" s="33">
        <v>42.535880119103872</v>
      </c>
      <c r="H366" s="33">
        <v>34.777420808222523</v>
      </c>
    </row>
    <row r="367" spans="1:8" x14ac:dyDescent="0.25">
      <c r="A367" s="4" t="s">
        <v>289</v>
      </c>
      <c r="B367" s="10">
        <v>2</v>
      </c>
      <c r="C367" s="30" t="s">
        <v>681</v>
      </c>
      <c r="D367" s="31">
        <v>3</v>
      </c>
      <c r="E367" s="35" t="s">
        <v>690</v>
      </c>
      <c r="F367" s="35" t="s">
        <v>690</v>
      </c>
      <c r="G367" s="33">
        <v>40.422551035770539</v>
      </c>
      <c r="H367" s="33">
        <v>32.66409172488919</v>
      </c>
    </row>
    <row r="368" spans="1:8" x14ac:dyDescent="0.25">
      <c r="A368" s="4" t="s">
        <v>593</v>
      </c>
      <c r="B368" s="10">
        <v>2</v>
      </c>
      <c r="C368" s="30" t="s">
        <v>682</v>
      </c>
      <c r="D368" s="31">
        <v>1</v>
      </c>
      <c r="E368" s="35" t="s">
        <v>690</v>
      </c>
      <c r="F368" s="35" t="s">
        <v>690</v>
      </c>
      <c r="G368" s="33">
        <v>37.462656200503872</v>
      </c>
      <c r="H368" s="33">
        <v>29.573869220466449</v>
      </c>
    </row>
    <row r="369" spans="1:8" x14ac:dyDescent="0.25">
      <c r="A369" s="4" t="s">
        <v>288</v>
      </c>
      <c r="B369" s="10">
        <v>2</v>
      </c>
      <c r="C369" s="30" t="s">
        <v>682</v>
      </c>
      <c r="D369" s="31">
        <v>2</v>
      </c>
      <c r="E369" s="35" t="s">
        <v>690</v>
      </c>
      <c r="F369" s="35" t="s">
        <v>690</v>
      </c>
      <c r="G369" s="33">
        <v>37.462656200503872</v>
      </c>
      <c r="H369" s="33">
        <v>29.573869220466449</v>
      </c>
    </row>
    <row r="370" spans="1:8" x14ac:dyDescent="0.25">
      <c r="A370" s="4" t="s">
        <v>279</v>
      </c>
      <c r="B370" s="10">
        <v>2</v>
      </c>
      <c r="C370" s="30" t="s">
        <v>683</v>
      </c>
      <c r="D370" s="31">
        <v>1</v>
      </c>
      <c r="E370" s="35" t="s">
        <v>690</v>
      </c>
      <c r="F370" s="35" t="s">
        <v>690</v>
      </c>
      <c r="G370" s="33">
        <v>48.272570200503871</v>
      </c>
      <c r="H370" s="33">
        <v>40.383783220466448</v>
      </c>
    </row>
    <row r="371" spans="1:8" x14ac:dyDescent="0.25">
      <c r="A371" s="4" t="s">
        <v>246</v>
      </c>
      <c r="B371" s="10">
        <v>2</v>
      </c>
      <c r="C371" s="30" t="s">
        <v>681</v>
      </c>
      <c r="D371" s="31">
        <v>1</v>
      </c>
      <c r="E371" s="35" t="s">
        <v>690</v>
      </c>
      <c r="F371" s="35" t="s">
        <v>690</v>
      </c>
      <c r="G371" s="33">
        <v>47.337539950503874</v>
      </c>
      <c r="H371" s="33">
        <v>39.448752970466451</v>
      </c>
    </row>
    <row r="372" spans="1:8" x14ac:dyDescent="0.25">
      <c r="A372" s="4" t="s">
        <v>595</v>
      </c>
      <c r="B372" s="10">
        <v>2</v>
      </c>
      <c r="C372" s="30" t="s">
        <v>682</v>
      </c>
      <c r="D372" s="31">
        <v>1</v>
      </c>
      <c r="E372" s="35" t="s">
        <v>690</v>
      </c>
      <c r="F372" s="35" t="s">
        <v>690</v>
      </c>
      <c r="G372" s="33">
        <v>50.137770868103871</v>
      </c>
      <c r="H372" s="33">
        <v>40.592596707133112</v>
      </c>
    </row>
    <row r="373" spans="1:8" x14ac:dyDescent="0.25">
      <c r="A373" s="4" t="s">
        <v>598</v>
      </c>
      <c r="B373" s="10">
        <v>2</v>
      </c>
      <c r="C373" s="30" t="s">
        <v>683</v>
      </c>
      <c r="D373" s="31">
        <v>1</v>
      </c>
      <c r="E373" s="35" t="s">
        <v>690</v>
      </c>
      <c r="F373" s="35" t="s">
        <v>690</v>
      </c>
      <c r="G373" s="33">
        <v>60.94768486810387</v>
      </c>
      <c r="H373" s="33">
        <v>51.402510707133111</v>
      </c>
    </row>
    <row r="374" spans="1:8" x14ac:dyDescent="0.25">
      <c r="A374" s="4" t="s">
        <v>601</v>
      </c>
      <c r="B374" s="10">
        <v>2</v>
      </c>
      <c r="C374" s="30" t="s">
        <v>681</v>
      </c>
      <c r="D374" s="31">
        <v>1</v>
      </c>
      <c r="E374" s="35" t="s">
        <v>690</v>
      </c>
      <c r="F374" s="35" t="s">
        <v>690</v>
      </c>
      <c r="G374" s="33">
        <v>60.012654618103873</v>
      </c>
      <c r="H374" s="33">
        <v>50.467480457133114</v>
      </c>
    </row>
    <row r="375" spans="1:8" x14ac:dyDescent="0.25">
      <c r="A375" s="4" t="s">
        <v>605</v>
      </c>
      <c r="B375" s="10">
        <v>2</v>
      </c>
      <c r="C375" s="30" t="s">
        <v>681</v>
      </c>
      <c r="D375" s="31">
        <v>2</v>
      </c>
      <c r="E375" s="35" t="s">
        <v>690</v>
      </c>
      <c r="F375" s="35" t="s">
        <v>690</v>
      </c>
      <c r="G375" s="33">
        <v>55.075212743103869</v>
      </c>
      <c r="H375" s="33">
        <v>45.530038582133109</v>
      </c>
    </row>
    <row r="376" spans="1:8" x14ac:dyDescent="0.25">
      <c r="A376" s="4" t="s">
        <v>293</v>
      </c>
      <c r="B376" s="10">
        <v>2</v>
      </c>
      <c r="C376" s="30" t="s">
        <v>681</v>
      </c>
      <c r="D376" s="31">
        <v>4</v>
      </c>
      <c r="E376" s="35" t="s">
        <v>690</v>
      </c>
      <c r="F376" s="35" t="s">
        <v>690</v>
      </c>
      <c r="G376" s="33">
        <v>52.606491805603874</v>
      </c>
      <c r="H376" s="33">
        <v>43.061317644633114</v>
      </c>
    </row>
    <row r="377" spans="1:8" x14ac:dyDescent="0.25">
      <c r="A377" s="4" t="s">
        <v>265</v>
      </c>
      <c r="B377" s="10">
        <v>2</v>
      </c>
      <c r="C377" s="30" t="s">
        <v>683</v>
      </c>
      <c r="D377" s="31">
        <v>2</v>
      </c>
      <c r="E377" s="35" t="s">
        <v>690</v>
      </c>
      <c r="F377" s="35" t="s">
        <v>690</v>
      </c>
      <c r="G377" s="33">
        <v>55.542727868103874</v>
      </c>
      <c r="H377" s="33">
        <v>45.997553707133115</v>
      </c>
    </row>
    <row r="378" spans="1:8" x14ac:dyDescent="0.25">
      <c r="A378" s="4" t="s">
        <v>247</v>
      </c>
      <c r="B378" s="10">
        <v>2</v>
      </c>
      <c r="C378" s="30" t="s">
        <v>682</v>
      </c>
      <c r="D378" s="31">
        <v>2</v>
      </c>
      <c r="E378" s="35" t="s">
        <v>690</v>
      </c>
      <c r="F378" s="35" t="s">
        <v>690</v>
      </c>
      <c r="G378" s="33">
        <v>50.137770868103871</v>
      </c>
      <c r="H378" s="33">
        <v>40.592596707133112</v>
      </c>
    </row>
    <row r="379" spans="1:8" x14ac:dyDescent="0.25">
      <c r="A379" s="4" t="s">
        <v>607</v>
      </c>
      <c r="B379" s="10">
        <v>2</v>
      </c>
      <c r="C379" s="30" t="s">
        <v>682</v>
      </c>
      <c r="D379" s="31">
        <v>1</v>
      </c>
      <c r="E379" s="35" t="s">
        <v>690</v>
      </c>
      <c r="F379" s="35" t="s">
        <v>690</v>
      </c>
      <c r="G379" s="33">
        <v>61.210555421703873</v>
      </c>
      <c r="H379" s="33">
        <v>48.977699727133114</v>
      </c>
    </row>
    <row r="380" spans="1:8" x14ac:dyDescent="0.25">
      <c r="A380" s="4" t="s">
        <v>609</v>
      </c>
      <c r="B380" s="10">
        <v>2</v>
      </c>
      <c r="C380" s="30" t="s">
        <v>683</v>
      </c>
      <c r="D380" s="31">
        <v>1</v>
      </c>
      <c r="E380" s="35" t="s">
        <v>690</v>
      </c>
      <c r="F380" s="35" t="s">
        <v>690</v>
      </c>
      <c r="G380" s="33">
        <v>72.020469421703879</v>
      </c>
      <c r="H380" s="33">
        <v>59.787613727133113</v>
      </c>
    </row>
    <row r="381" spans="1:8" x14ac:dyDescent="0.25">
      <c r="A381" s="4" t="s">
        <v>611</v>
      </c>
      <c r="B381" s="10">
        <v>2</v>
      </c>
      <c r="C381" s="30" t="s">
        <v>681</v>
      </c>
      <c r="D381" s="31">
        <v>1</v>
      </c>
      <c r="E381" s="35" t="s">
        <v>690</v>
      </c>
      <c r="F381" s="35" t="s">
        <v>690</v>
      </c>
      <c r="G381" s="33">
        <v>71.085439171703868</v>
      </c>
      <c r="H381" s="33">
        <v>58.852583477133116</v>
      </c>
    </row>
    <row r="382" spans="1:8" x14ac:dyDescent="0.25">
      <c r="A382" s="4" t="s">
        <v>613</v>
      </c>
      <c r="B382" s="10">
        <v>2</v>
      </c>
      <c r="C382" s="30" t="s">
        <v>681</v>
      </c>
      <c r="D382" s="31">
        <v>2</v>
      </c>
      <c r="E382" s="35" t="s">
        <v>690</v>
      </c>
      <c r="F382" s="35" t="s">
        <v>690</v>
      </c>
      <c r="G382" s="33">
        <v>66.147997296703878</v>
      </c>
      <c r="H382" s="33">
        <v>53.915141602133112</v>
      </c>
    </row>
    <row r="383" spans="1:8" x14ac:dyDescent="0.25">
      <c r="A383" s="4" t="s">
        <v>291</v>
      </c>
      <c r="B383" s="10">
        <v>2</v>
      </c>
      <c r="C383" s="30" t="s">
        <v>681</v>
      </c>
      <c r="D383" s="31">
        <v>4</v>
      </c>
      <c r="E383" s="35" t="s">
        <v>690</v>
      </c>
      <c r="F383" s="35" t="s">
        <v>690</v>
      </c>
      <c r="G383" s="33">
        <v>63.679276359203875</v>
      </c>
      <c r="H383" s="33">
        <v>51.446420664633116</v>
      </c>
    </row>
    <row r="384" spans="1:8" x14ac:dyDescent="0.25">
      <c r="A384" s="4" t="s">
        <v>261</v>
      </c>
      <c r="B384" s="10">
        <v>2</v>
      </c>
      <c r="C384" s="30" t="s">
        <v>683</v>
      </c>
      <c r="D384" s="31">
        <v>2</v>
      </c>
      <c r="E384" s="35" t="s">
        <v>690</v>
      </c>
      <c r="F384" s="35" t="s">
        <v>690</v>
      </c>
      <c r="G384" s="33">
        <v>66.615512421703869</v>
      </c>
      <c r="H384" s="33">
        <v>54.382656727133117</v>
      </c>
    </row>
    <row r="385" spans="1:8" x14ac:dyDescent="0.25">
      <c r="A385" s="4" t="s">
        <v>254</v>
      </c>
      <c r="B385" s="10">
        <v>2</v>
      </c>
      <c r="C385" s="30" t="s">
        <v>682</v>
      </c>
      <c r="D385" s="31">
        <v>2</v>
      </c>
      <c r="E385" s="35" t="s">
        <v>690</v>
      </c>
      <c r="F385" s="35" t="s">
        <v>690</v>
      </c>
      <c r="G385" s="33">
        <v>61.210555421703873</v>
      </c>
      <c r="H385" s="33">
        <v>48.977699727133114</v>
      </c>
    </row>
    <row r="386" spans="1:8" x14ac:dyDescent="0.25">
      <c r="A386" s="4" t="s">
        <v>184</v>
      </c>
      <c r="B386" s="10">
        <v>2</v>
      </c>
      <c r="C386" s="30" t="s">
        <v>683</v>
      </c>
      <c r="D386" s="31">
        <v>1</v>
      </c>
      <c r="E386" s="35" t="s">
        <v>690</v>
      </c>
      <c r="F386" s="35" t="s">
        <v>690</v>
      </c>
      <c r="G386" s="33">
        <v>66.435988219823869</v>
      </c>
      <c r="H386" s="33">
        <v>55.639328411133114</v>
      </c>
    </row>
    <row r="387" spans="1:8" x14ac:dyDescent="0.25">
      <c r="A387" s="4" t="s">
        <v>255</v>
      </c>
      <c r="B387" s="10">
        <v>2</v>
      </c>
      <c r="C387" s="30" t="s">
        <v>682</v>
      </c>
      <c r="D387" s="31">
        <v>2</v>
      </c>
      <c r="E387" s="35" t="s">
        <v>690</v>
      </c>
      <c r="F387" s="35" t="s">
        <v>690</v>
      </c>
      <c r="G387" s="33">
        <v>84.727314917023875</v>
      </c>
      <c r="H387" s="33">
        <v>67.169324451133107</v>
      </c>
    </row>
    <row r="388" spans="1:8" x14ac:dyDescent="0.25">
      <c r="A388" s="3" t="s">
        <v>337</v>
      </c>
      <c r="B388" s="10">
        <v>3</v>
      </c>
      <c r="C388" s="30" t="s">
        <v>682</v>
      </c>
      <c r="D388" s="31">
        <v>1</v>
      </c>
      <c r="E388" s="33">
        <v>56.234763460914856</v>
      </c>
      <c r="F388" s="33">
        <v>35.49522756446499</v>
      </c>
      <c r="G388" s="33">
        <v>50.160501753817272</v>
      </c>
      <c r="H388" s="33">
        <v>37.482409204788922</v>
      </c>
    </row>
    <row r="389" spans="1:8" x14ac:dyDescent="0.25">
      <c r="A389" s="3" t="s">
        <v>339</v>
      </c>
      <c r="B389" s="10">
        <v>3</v>
      </c>
      <c r="C389" s="30" t="s">
        <v>682</v>
      </c>
      <c r="D389" s="31">
        <v>2</v>
      </c>
      <c r="E389" s="33">
        <v>74.026844895944649</v>
      </c>
      <c r="F389" s="33">
        <v>48.031152531369443</v>
      </c>
      <c r="G389" s="33">
        <v>50.160501753817272</v>
      </c>
      <c r="H389" s="33">
        <v>37.482409204788922</v>
      </c>
    </row>
    <row r="390" spans="1:8" x14ac:dyDescent="0.25">
      <c r="A390" s="4" t="s">
        <v>341</v>
      </c>
      <c r="B390" s="10">
        <v>3</v>
      </c>
      <c r="C390" s="30" t="s">
        <v>683</v>
      </c>
      <c r="D390" s="31">
        <v>1</v>
      </c>
      <c r="E390" s="33">
        <v>168.61437237080594</v>
      </c>
      <c r="F390" s="33">
        <v>105.33935412232391</v>
      </c>
      <c r="G390" s="33">
        <v>60.970415753817271</v>
      </c>
      <c r="H390" s="33">
        <v>48.292323204788921</v>
      </c>
    </row>
    <row r="391" spans="1:8" x14ac:dyDescent="0.25">
      <c r="A391" s="4" t="s">
        <v>342</v>
      </c>
      <c r="B391" s="10">
        <v>3</v>
      </c>
      <c r="C391" s="30" t="s">
        <v>683</v>
      </c>
      <c r="D391" s="31">
        <v>2</v>
      </c>
      <c r="E391" s="33">
        <v>186.40645380583572</v>
      </c>
      <c r="F391" s="33">
        <v>117.87527908922837</v>
      </c>
      <c r="G391" s="33">
        <v>55.565458753817275</v>
      </c>
      <c r="H391" s="33">
        <v>42.887366204788925</v>
      </c>
    </row>
    <row r="392" spans="1:8" x14ac:dyDescent="0.25">
      <c r="A392" s="4" t="s">
        <v>344</v>
      </c>
      <c r="B392" s="10">
        <v>3</v>
      </c>
      <c r="C392" s="30" t="s">
        <v>681</v>
      </c>
      <c r="D392" s="31">
        <v>1</v>
      </c>
      <c r="E392" s="33">
        <v>256.49509559116728</v>
      </c>
      <c r="F392" s="33">
        <v>161.46498601421547</v>
      </c>
      <c r="G392" s="33">
        <v>60.035385503817274</v>
      </c>
      <c r="H392" s="33">
        <v>47.357292954788925</v>
      </c>
    </row>
    <row r="393" spans="1:8" x14ac:dyDescent="0.25">
      <c r="A393" s="4" t="s">
        <v>345</v>
      </c>
      <c r="B393" s="10">
        <v>3</v>
      </c>
      <c r="C393" s="30" t="s">
        <v>681</v>
      </c>
      <c r="D393" s="31">
        <v>2</v>
      </c>
      <c r="E393" s="33">
        <v>274.28717702619707</v>
      </c>
      <c r="F393" s="33">
        <v>174.00091098111994</v>
      </c>
      <c r="G393" s="33">
        <v>55.097943628817269</v>
      </c>
      <c r="H393" s="33">
        <v>42.41985107978892</v>
      </c>
    </row>
    <row r="394" spans="1:8" x14ac:dyDescent="0.25">
      <c r="A394" s="4" t="s">
        <v>346</v>
      </c>
      <c r="B394" s="10">
        <v>3</v>
      </c>
      <c r="C394" s="30" t="s">
        <v>682</v>
      </c>
      <c r="D394" s="31">
        <v>1</v>
      </c>
      <c r="E394" s="33">
        <v>56.196461063381108</v>
      </c>
      <c r="F394" s="33">
        <v>35.46824050377235</v>
      </c>
      <c r="G394" s="33">
        <v>48.982464739624405</v>
      </c>
      <c r="H394" s="33">
        <v>31.956763288222522</v>
      </c>
    </row>
    <row r="395" spans="1:8" x14ac:dyDescent="0.25">
      <c r="A395" s="4" t="s">
        <v>347</v>
      </c>
      <c r="B395" s="10">
        <v>3</v>
      </c>
      <c r="C395" s="30" t="s">
        <v>681</v>
      </c>
      <c r="D395" s="31">
        <v>1</v>
      </c>
      <c r="E395" s="33">
        <v>256.45679319363353</v>
      </c>
      <c r="F395" s="33">
        <v>161.43799895352282</v>
      </c>
      <c r="G395" s="33">
        <v>58.857348489624407</v>
      </c>
      <c r="H395" s="33">
        <v>41.831647038222521</v>
      </c>
    </row>
    <row r="396" spans="1:8" x14ac:dyDescent="0.25">
      <c r="A396" s="4" t="s">
        <v>352</v>
      </c>
      <c r="B396" s="10">
        <v>3</v>
      </c>
      <c r="C396" s="30" t="s">
        <v>682</v>
      </c>
      <c r="D396" s="31">
        <v>1</v>
      </c>
      <c r="E396" s="33">
        <v>65.514802637092401</v>
      </c>
      <c r="F396" s="33">
        <v>41.564740822042779</v>
      </c>
      <c r="G396" s="33">
        <v>55.296952909053708</v>
      </c>
      <c r="H396" s="33">
        <v>39.850058058444745</v>
      </c>
    </row>
    <row r="397" spans="1:8" x14ac:dyDescent="0.25">
      <c r="A397" s="4" t="s">
        <v>355</v>
      </c>
      <c r="B397" s="10">
        <v>3</v>
      </c>
      <c r="C397" s="30" t="s">
        <v>683</v>
      </c>
      <c r="D397" s="31">
        <v>1</v>
      </c>
      <c r="E397" s="33">
        <v>177.89441154698346</v>
      </c>
      <c r="F397" s="33">
        <v>111.40886737990171</v>
      </c>
      <c r="G397" s="33">
        <v>66.106866909053707</v>
      </c>
      <c r="H397" s="33">
        <v>50.659972058444744</v>
      </c>
    </row>
    <row r="398" spans="1:8" x14ac:dyDescent="0.25">
      <c r="A398" s="4" t="s">
        <v>358</v>
      </c>
      <c r="B398" s="10">
        <v>3</v>
      </c>
      <c r="C398" s="30" t="s">
        <v>681</v>
      </c>
      <c r="D398" s="31">
        <v>1</v>
      </c>
      <c r="E398" s="33">
        <v>265.77513476734481</v>
      </c>
      <c r="F398" s="33">
        <v>167.53449927179327</v>
      </c>
      <c r="G398" s="33">
        <v>65.17183665905371</v>
      </c>
      <c r="H398" s="33">
        <v>49.724941808444747</v>
      </c>
    </row>
    <row r="399" spans="1:8" x14ac:dyDescent="0.25">
      <c r="A399" s="4" t="s">
        <v>361</v>
      </c>
      <c r="B399" s="10">
        <v>3</v>
      </c>
      <c r="C399" s="30" t="s">
        <v>682</v>
      </c>
      <c r="D399" s="31">
        <v>1</v>
      </c>
      <c r="E399" s="33">
        <v>62.223204985684404</v>
      </c>
      <c r="F399" s="33">
        <v>39.228123538447605</v>
      </c>
      <c r="G399" s="33">
        <v>55.140697724328746</v>
      </c>
      <c r="H399" s="33">
        <v>35.085048074148219</v>
      </c>
    </row>
    <row r="400" spans="1:8" x14ac:dyDescent="0.25">
      <c r="A400" s="4" t="s">
        <v>365</v>
      </c>
      <c r="B400" s="10">
        <v>3</v>
      </c>
      <c r="C400" s="30" t="s">
        <v>683</v>
      </c>
      <c r="D400" s="31">
        <v>1</v>
      </c>
      <c r="E400" s="33">
        <v>174.60281389557548</v>
      </c>
      <c r="F400" s="33">
        <v>109.07225009630653</v>
      </c>
      <c r="G400" s="33">
        <v>65.950611724328752</v>
      </c>
      <c r="H400" s="33">
        <v>45.894962074148218</v>
      </c>
    </row>
    <row r="401" spans="1:8" x14ac:dyDescent="0.25">
      <c r="A401" s="4" t="s">
        <v>369</v>
      </c>
      <c r="B401" s="10">
        <v>3</v>
      </c>
      <c r="C401" s="30" t="s">
        <v>681</v>
      </c>
      <c r="D401" s="31">
        <v>1</v>
      </c>
      <c r="E401" s="33">
        <v>262.48353711593688</v>
      </c>
      <c r="F401" s="33">
        <v>165.19788198819808</v>
      </c>
      <c r="G401" s="33">
        <v>65.015581474328741</v>
      </c>
      <c r="H401" s="33">
        <v>44.959931824148221</v>
      </c>
    </row>
    <row r="402" spans="1:8" x14ac:dyDescent="0.25">
      <c r="A402" s="4" t="s">
        <v>373</v>
      </c>
      <c r="B402" s="10">
        <v>3</v>
      </c>
      <c r="C402" s="30" t="s">
        <v>681</v>
      </c>
      <c r="D402" s="31">
        <v>2</v>
      </c>
      <c r="E402" s="33">
        <v>286.26406007573621</v>
      </c>
      <c r="F402" s="33">
        <v>181.46670292908516</v>
      </c>
      <c r="G402" s="33">
        <v>60.078139599328743</v>
      </c>
      <c r="H402" s="33">
        <v>40.022489949148216</v>
      </c>
    </row>
    <row r="403" spans="1:8" x14ac:dyDescent="0.25">
      <c r="A403" s="4" t="s">
        <v>380</v>
      </c>
      <c r="B403" s="10">
        <v>3</v>
      </c>
      <c r="C403" s="30" t="s">
        <v>682</v>
      </c>
      <c r="D403" s="31">
        <v>2</v>
      </c>
      <c r="E403" s="33">
        <v>86.003727945483732</v>
      </c>
      <c r="F403" s="33">
        <v>55.496944479334658</v>
      </c>
      <c r="G403" s="33">
        <v>55.140697724328746</v>
      </c>
      <c r="H403" s="33">
        <v>35.085048074148219</v>
      </c>
    </row>
    <row r="404" spans="1:8" x14ac:dyDescent="0.25">
      <c r="A404" s="4" t="s">
        <v>387</v>
      </c>
      <c r="B404" s="10">
        <v>3</v>
      </c>
      <c r="C404" s="30" t="s">
        <v>682</v>
      </c>
      <c r="D404" s="31">
        <v>1</v>
      </c>
      <c r="E404" s="33">
        <v>65.514802637092401</v>
      </c>
      <c r="F404" s="33">
        <v>41.564740822042779</v>
      </c>
      <c r="G404" s="33">
        <v>57.121962851053702</v>
      </c>
      <c r="H404" s="33">
        <v>41.175993018444743</v>
      </c>
    </row>
    <row r="405" spans="1:8" x14ac:dyDescent="0.25">
      <c r="A405" s="4" t="s">
        <v>390</v>
      </c>
      <c r="B405" s="10">
        <v>3</v>
      </c>
      <c r="C405" s="30" t="s">
        <v>683</v>
      </c>
      <c r="D405" s="31">
        <v>1</v>
      </c>
      <c r="E405" s="33">
        <v>177.89441154698346</v>
      </c>
      <c r="F405" s="33">
        <v>111.40886737990171</v>
      </c>
      <c r="G405" s="33">
        <v>67.931876851053701</v>
      </c>
      <c r="H405" s="33">
        <v>51.985907018444742</v>
      </c>
    </row>
    <row r="406" spans="1:8" x14ac:dyDescent="0.25">
      <c r="A406" s="4" t="s">
        <v>393</v>
      </c>
      <c r="B406" s="10">
        <v>3</v>
      </c>
      <c r="C406" s="30" t="s">
        <v>681</v>
      </c>
      <c r="D406" s="31">
        <v>1</v>
      </c>
      <c r="E406" s="33">
        <v>265.77513476734481</v>
      </c>
      <c r="F406" s="33">
        <v>167.53449927179327</v>
      </c>
      <c r="G406" s="33">
        <v>66.996846601053704</v>
      </c>
      <c r="H406" s="33">
        <v>51.050876768444745</v>
      </c>
    </row>
    <row r="407" spans="1:8" x14ac:dyDescent="0.25">
      <c r="A407" s="4" t="s">
        <v>397</v>
      </c>
      <c r="B407" s="10">
        <v>3</v>
      </c>
      <c r="C407" s="30" t="s">
        <v>682</v>
      </c>
      <c r="D407" s="31">
        <v>1</v>
      </c>
      <c r="E407" s="33">
        <v>98.649836351878506</v>
      </c>
      <c r="F407" s="33">
        <v>63.96708818343636</v>
      </c>
      <c r="G407" s="33">
        <v>76.302098121995414</v>
      </c>
      <c r="H407" s="33">
        <v>46.213683251778079</v>
      </c>
    </row>
    <row r="408" spans="1:8" x14ac:dyDescent="0.25">
      <c r="A408" s="4" t="s">
        <v>401</v>
      </c>
      <c r="B408" s="10">
        <v>3</v>
      </c>
      <c r="C408" s="30" t="s">
        <v>683</v>
      </c>
      <c r="D408" s="31">
        <v>1</v>
      </c>
      <c r="E408" s="33">
        <v>211.02944526176958</v>
      </c>
      <c r="F408" s="33">
        <v>133.81121474129529</v>
      </c>
      <c r="G408" s="33">
        <v>87.11201212199542</v>
      </c>
      <c r="H408" s="33">
        <v>57.023597251778078</v>
      </c>
    </row>
    <row r="409" spans="1:8" x14ac:dyDescent="0.25">
      <c r="A409" s="4" t="s">
        <v>405</v>
      </c>
      <c r="B409" s="10">
        <v>3</v>
      </c>
      <c r="C409" s="30" t="s">
        <v>681</v>
      </c>
      <c r="D409" s="31">
        <v>1</v>
      </c>
      <c r="E409" s="33">
        <v>276.8543110943848</v>
      </c>
      <c r="F409" s="33">
        <v>175.3902274398815</v>
      </c>
      <c r="G409" s="33">
        <v>86.176981871995409</v>
      </c>
      <c r="H409" s="33">
        <v>56.088567001778081</v>
      </c>
    </row>
    <row r="410" spans="1:8" x14ac:dyDescent="0.25">
      <c r="A410" s="4" t="s">
        <v>409</v>
      </c>
      <c r="B410" s="10">
        <v>3</v>
      </c>
      <c r="C410" s="30" t="s">
        <v>681</v>
      </c>
      <c r="D410" s="31">
        <v>2</v>
      </c>
      <c r="E410" s="33">
        <v>315.00560803263204</v>
      </c>
      <c r="F410" s="33">
        <v>201.851393832452</v>
      </c>
      <c r="G410" s="33">
        <v>81.239539996995418</v>
      </c>
      <c r="H410" s="33">
        <v>51.151125126778076</v>
      </c>
    </row>
    <row r="411" spans="1:8" x14ac:dyDescent="0.25">
      <c r="A411" s="4" t="s">
        <v>296</v>
      </c>
      <c r="B411" s="10">
        <v>3</v>
      </c>
      <c r="C411" s="30" t="s">
        <v>683</v>
      </c>
      <c r="D411" s="31">
        <v>1</v>
      </c>
      <c r="E411" s="33">
        <v>211.02944526176958</v>
      </c>
      <c r="F411" s="33">
        <v>133.81121474129529</v>
      </c>
      <c r="G411" s="33">
        <v>87.23757573438705</v>
      </c>
      <c r="H411" s="33">
        <v>65.379653784022011</v>
      </c>
    </row>
    <row r="412" spans="1:8" x14ac:dyDescent="0.25">
      <c r="A412" s="4" t="s">
        <v>427</v>
      </c>
      <c r="B412" s="10">
        <v>3</v>
      </c>
      <c r="C412" s="30" t="s">
        <v>681</v>
      </c>
      <c r="D412" s="31">
        <v>1</v>
      </c>
      <c r="E412" s="33">
        <v>276.8543110943848</v>
      </c>
      <c r="F412" s="33">
        <v>175.3902274398815</v>
      </c>
      <c r="G412" s="33">
        <v>86.302545484387039</v>
      </c>
      <c r="H412" s="33">
        <v>64.444623534022</v>
      </c>
    </row>
    <row r="413" spans="1:8" x14ac:dyDescent="0.25">
      <c r="A413" s="4" t="s">
        <v>431</v>
      </c>
      <c r="B413" s="10">
        <v>3</v>
      </c>
      <c r="C413" s="30" t="s">
        <v>682</v>
      </c>
      <c r="D413" s="31">
        <v>1</v>
      </c>
      <c r="E413" s="33">
        <v>99.041246676836494</v>
      </c>
      <c r="F413" s="33">
        <v>64.244692524810745</v>
      </c>
      <c r="G413" s="33">
        <v>77.656579613995405</v>
      </c>
      <c r="H413" s="33">
        <v>47.077624384022002</v>
      </c>
    </row>
    <row r="414" spans="1:8" x14ac:dyDescent="0.25">
      <c r="A414" s="4" t="s">
        <v>435</v>
      </c>
      <c r="B414" s="10">
        <v>3</v>
      </c>
      <c r="C414" s="30" t="s">
        <v>683</v>
      </c>
      <c r="D414" s="31">
        <v>1</v>
      </c>
      <c r="E414" s="33">
        <v>211.42085558672755</v>
      </c>
      <c r="F414" s="33">
        <v>134.08881908266969</v>
      </c>
      <c r="G414" s="33">
        <v>88.466493613995411</v>
      </c>
      <c r="H414" s="33">
        <v>57.887538384022001</v>
      </c>
    </row>
    <row r="415" spans="1:8" x14ac:dyDescent="0.25">
      <c r="A415" s="4" t="s">
        <v>439</v>
      </c>
      <c r="B415" s="10">
        <v>3</v>
      </c>
      <c r="C415" s="30" t="s">
        <v>681</v>
      </c>
      <c r="D415" s="31">
        <v>1</v>
      </c>
      <c r="E415" s="33">
        <v>277.24572141934277</v>
      </c>
      <c r="F415" s="33">
        <v>175.6678317812559</v>
      </c>
      <c r="G415" s="33">
        <v>87.5314633639954</v>
      </c>
      <c r="H415" s="33">
        <v>56.952508134022004</v>
      </c>
    </row>
    <row r="416" spans="1:8" x14ac:dyDescent="0.25">
      <c r="A416" s="4" t="s">
        <v>443</v>
      </c>
      <c r="B416" s="10">
        <v>3</v>
      </c>
      <c r="C416" s="30" t="s">
        <v>681</v>
      </c>
      <c r="D416" s="31">
        <v>2</v>
      </c>
      <c r="E416" s="33">
        <v>315.78842868254799</v>
      </c>
      <c r="F416" s="33">
        <v>202.40660251520077</v>
      </c>
      <c r="G416" s="33">
        <v>82.594021488995409</v>
      </c>
      <c r="H416" s="33">
        <v>52.015066259021999</v>
      </c>
    </row>
    <row r="417" spans="1:8" x14ac:dyDescent="0.25">
      <c r="A417" s="4" t="s">
        <v>454</v>
      </c>
      <c r="B417" s="10">
        <v>3</v>
      </c>
      <c r="C417" s="30" t="s">
        <v>684</v>
      </c>
      <c r="D417" s="31">
        <v>4</v>
      </c>
      <c r="E417" s="33">
        <v>541.88766985907546</v>
      </c>
      <c r="F417" s="33">
        <v>352.02820579997751</v>
      </c>
      <c r="G417" s="33">
        <v>80.1253005514954</v>
      </c>
      <c r="H417" s="33">
        <v>49.546345321522004</v>
      </c>
    </row>
    <row r="418" spans="1:8" x14ac:dyDescent="0.25">
      <c r="A418" s="4" t="s">
        <v>458</v>
      </c>
      <c r="B418" s="10">
        <v>3</v>
      </c>
      <c r="C418" s="30" t="s">
        <v>682</v>
      </c>
      <c r="D418" s="31">
        <v>1</v>
      </c>
      <c r="E418" s="33">
        <v>114.52654099902806</v>
      </c>
      <c r="F418" s="33">
        <v>75.227501758987756</v>
      </c>
      <c r="G418" s="33">
        <v>77.656579613995405</v>
      </c>
      <c r="H418" s="33">
        <v>47.077624384022002</v>
      </c>
    </row>
    <row r="419" spans="1:8" x14ac:dyDescent="0.25">
      <c r="A419" s="4" t="s">
        <v>462</v>
      </c>
      <c r="B419" s="10">
        <v>3</v>
      </c>
      <c r="C419" s="30" t="s">
        <v>683</v>
      </c>
      <c r="D419" s="31">
        <v>2</v>
      </c>
      <c r="E419" s="33">
        <v>249.96356284993283</v>
      </c>
      <c r="F419" s="33">
        <v>160.82758981661456</v>
      </c>
      <c r="G419" s="33">
        <v>83.061536613995401</v>
      </c>
      <c r="H419" s="33">
        <v>52.482581384022005</v>
      </c>
    </row>
    <row r="420" spans="1:8" x14ac:dyDescent="0.25">
      <c r="A420" s="4" t="s">
        <v>467</v>
      </c>
      <c r="B420" s="10">
        <v>3</v>
      </c>
      <c r="C420" s="30" t="s">
        <v>682</v>
      </c>
      <c r="D420" s="31">
        <v>2</v>
      </c>
      <c r="E420" s="33">
        <v>137.58395394004174</v>
      </c>
      <c r="F420" s="33">
        <v>90.98346325875562</v>
      </c>
      <c r="G420" s="33">
        <v>77.656579613995405</v>
      </c>
      <c r="H420" s="33">
        <v>47.077624384022002</v>
      </c>
    </row>
    <row r="421" spans="1:8" x14ac:dyDescent="0.25">
      <c r="A421" s="4" t="s">
        <v>472</v>
      </c>
      <c r="B421" s="10">
        <v>3</v>
      </c>
      <c r="C421" s="30" t="s">
        <v>683</v>
      </c>
      <c r="D421" s="31">
        <v>1</v>
      </c>
      <c r="E421" s="33">
        <v>226.90614990891913</v>
      </c>
      <c r="F421" s="33">
        <v>145.0716283168467</v>
      </c>
      <c r="G421" s="33">
        <v>88.466493613995411</v>
      </c>
      <c r="H421" s="33">
        <v>57.887538384022001</v>
      </c>
    </row>
    <row r="422" spans="1:8" x14ac:dyDescent="0.25">
      <c r="A422" s="4" t="s">
        <v>475</v>
      </c>
      <c r="B422" s="10">
        <v>3</v>
      </c>
      <c r="C422" s="30" t="s">
        <v>681</v>
      </c>
      <c r="D422" s="31">
        <v>1</v>
      </c>
      <c r="E422" s="33">
        <v>292.73101574153429</v>
      </c>
      <c r="F422" s="33">
        <v>186.65064101543291</v>
      </c>
      <c r="G422" s="33">
        <v>87.5314633639954</v>
      </c>
      <c r="H422" s="33">
        <v>56.952508134022004</v>
      </c>
    </row>
    <row r="423" spans="1:8" x14ac:dyDescent="0.25">
      <c r="A423" s="4" t="s">
        <v>483</v>
      </c>
      <c r="B423" s="10">
        <v>3</v>
      </c>
      <c r="C423" s="30" t="s">
        <v>682</v>
      </c>
      <c r="D423" s="31">
        <v>1</v>
      </c>
      <c r="E423" s="33">
        <v>99.041246676836494</v>
      </c>
      <c r="F423" s="33">
        <v>64.244692524810745</v>
      </c>
      <c r="G423" s="33">
        <v>76.873705794387035</v>
      </c>
      <c r="H423" s="33">
        <v>54.917306584022</v>
      </c>
    </row>
    <row r="424" spans="1:8" x14ac:dyDescent="0.25">
      <c r="A424" s="4" t="s">
        <v>487</v>
      </c>
      <c r="B424" s="10">
        <v>3</v>
      </c>
      <c r="C424" s="30" t="s">
        <v>683</v>
      </c>
      <c r="D424" s="31">
        <v>1</v>
      </c>
      <c r="E424" s="33">
        <v>211.42085558672755</v>
      </c>
      <c r="F424" s="33">
        <v>134.08881908266969</v>
      </c>
      <c r="G424" s="33">
        <v>87.683619794387042</v>
      </c>
      <c r="H424" s="33">
        <v>65.727220584022007</v>
      </c>
    </row>
    <row r="425" spans="1:8" x14ac:dyDescent="0.25">
      <c r="A425" s="4" t="s">
        <v>491</v>
      </c>
      <c r="B425" s="10">
        <v>3</v>
      </c>
      <c r="C425" s="30" t="s">
        <v>681</v>
      </c>
      <c r="D425" s="31">
        <v>1</v>
      </c>
      <c r="E425" s="33">
        <v>277.24572141934277</v>
      </c>
      <c r="F425" s="33">
        <v>175.6678317812559</v>
      </c>
      <c r="G425" s="33">
        <v>86.748589544387031</v>
      </c>
      <c r="H425" s="33">
        <v>64.792190334021996</v>
      </c>
    </row>
    <row r="426" spans="1:8" x14ac:dyDescent="0.25">
      <c r="A426" s="4" t="s">
        <v>501</v>
      </c>
      <c r="B426" s="10">
        <v>3</v>
      </c>
      <c r="C426" s="30" t="s">
        <v>682</v>
      </c>
      <c r="D426" s="31">
        <v>1</v>
      </c>
      <c r="E426" s="33">
        <v>110.16061130335312</v>
      </c>
      <c r="F426" s="33">
        <v>72.13100439963759</v>
      </c>
      <c r="G426" s="33">
        <v>81.267912362795414</v>
      </c>
      <c r="H426" s="33">
        <v>49.627501631778074</v>
      </c>
    </row>
    <row r="427" spans="1:8" x14ac:dyDescent="0.25">
      <c r="A427" s="4" t="s">
        <v>505</v>
      </c>
      <c r="B427" s="10">
        <v>3</v>
      </c>
      <c r="C427" s="30" t="s">
        <v>683</v>
      </c>
      <c r="D427" s="31">
        <v>1</v>
      </c>
      <c r="E427" s="33">
        <v>222.5402202132442</v>
      </c>
      <c r="F427" s="33">
        <v>141.97513095749653</v>
      </c>
      <c r="G427" s="33">
        <v>92.07782636279542</v>
      </c>
      <c r="H427" s="33">
        <v>60.437415631778073</v>
      </c>
    </row>
    <row r="428" spans="1:8" x14ac:dyDescent="0.25">
      <c r="A428" s="4" t="s">
        <v>510</v>
      </c>
      <c r="B428" s="10">
        <v>3</v>
      </c>
      <c r="C428" s="30" t="s">
        <v>681</v>
      </c>
      <c r="D428" s="31">
        <v>1</v>
      </c>
      <c r="E428" s="33">
        <v>288.36508604585936</v>
      </c>
      <c r="F428" s="33">
        <v>183.55414365608274</v>
      </c>
      <c r="G428" s="33">
        <v>91.142796112795409</v>
      </c>
      <c r="H428" s="33">
        <v>59.502385381778076</v>
      </c>
    </row>
    <row r="429" spans="1:8" x14ac:dyDescent="0.25">
      <c r="A429" s="4" t="s">
        <v>522</v>
      </c>
      <c r="B429" s="10">
        <v>3</v>
      </c>
      <c r="C429" s="30" t="s">
        <v>682</v>
      </c>
      <c r="D429" s="31">
        <v>1</v>
      </c>
      <c r="E429" s="33">
        <v>106.10789363261189</v>
      </c>
      <c r="F429" s="33">
        <v>69.256649922955617</v>
      </c>
      <c r="G429" s="33">
        <v>81.267912362795414</v>
      </c>
      <c r="H429" s="33">
        <v>49.627501631778074</v>
      </c>
    </row>
    <row r="430" spans="1:8" x14ac:dyDescent="0.25">
      <c r="A430" s="4" t="s">
        <v>535</v>
      </c>
      <c r="B430" s="10">
        <v>3</v>
      </c>
      <c r="C430" s="30" t="s">
        <v>681</v>
      </c>
      <c r="D430" s="31">
        <v>2</v>
      </c>
      <c r="E430" s="33">
        <v>361.46411056979321</v>
      </c>
      <c r="F430" s="33">
        <v>234.80167944245491</v>
      </c>
      <c r="G430" s="33">
        <v>86.205354237795419</v>
      </c>
      <c r="H430" s="33">
        <v>54.564943506778071</v>
      </c>
    </row>
    <row r="431" spans="1:8" x14ac:dyDescent="0.25">
      <c r="A431" s="4" t="s">
        <v>538</v>
      </c>
      <c r="B431" s="10">
        <v>3</v>
      </c>
      <c r="C431" s="30" t="s">
        <v>681</v>
      </c>
      <c r="D431" s="31">
        <v>1</v>
      </c>
      <c r="E431" s="33">
        <v>300.08356236296532</v>
      </c>
      <c r="F431" s="33">
        <v>191.86537024488297</v>
      </c>
      <c r="G431" s="33">
        <v>91.142796112795409</v>
      </c>
      <c r="H431" s="33">
        <v>59.502385381778076</v>
      </c>
    </row>
    <row r="432" spans="1:8" x14ac:dyDescent="0.25">
      <c r="A432" s="4" t="s">
        <v>551</v>
      </c>
      <c r="B432" s="10">
        <v>3</v>
      </c>
      <c r="C432" s="30" t="s">
        <v>682</v>
      </c>
      <c r="D432" s="31">
        <v>1</v>
      </c>
      <c r="E432" s="33">
        <v>99.041246676836494</v>
      </c>
      <c r="F432" s="33">
        <v>64.244692524810745</v>
      </c>
      <c r="G432" s="33">
        <v>66.237175034137735</v>
      </c>
      <c r="H432" s="33">
        <v>48.194283150592668</v>
      </c>
    </row>
    <row r="433" spans="1:8" x14ac:dyDescent="0.25">
      <c r="A433" s="4" t="s">
        <v>554</v>
      </c>
      <c r="B433" s="10">
        <v>3</v>
      </c>
      <c r="C433" s="30" t="s">
        <v>681</v>
      </c>
      <c r="D433" s="31">
        <v>1</v>
      </c>
      <c r="E433" s="33">
        <v>277.24572141934277</v>
      </c>
      <c r="F433" s="33">
        <v>175.6678317812559</v>
      </c>
      <c r="G433" s="33">
        <v>76.11205878413773</v>
      </c>
      <c r="H433" s="33">
        <v>58.06916690059267</v>
      </c>
    </row>
    <row r="434" spans="1:8" x14ac:dyDescent="0.25">
      <c r="A434" s="4" t="s">
        <v>559</v>
      </c>
      <c r="B434" s="10">
        <v>3</v>
      </c>
      <c r="C434" s="30" t="s">
        <v>682</v>
      </c>
      <c r="D434" s="31">
        <v>1</v>
      </c>
      <c r="E434" s="33">
        <v>114.52654099902806</v>
      </c>
      <c r="F434" s="33">
        <v>75.227501758987756</v>
      </c>
      <c r="G434" s="33">
        <v>66.237175034137735</v>
      </c>
      <c r="H434" s="33">
        <v>48.194283150592668</v>
      </c>
    </row>
    <row r="435" spans="1:8" x14ac:dyDescent="0.25">
      <c r="A435" s="4" t="s">
        <v>562</v>
      </c>
      <c r="B435" s="10">
        <v>3</v>
      </c>
      <c r="C435" s="30" t="s">
        <v>681</v>
      </c>
      <c r="D435" s="31">
        <v>1</v>
      </c>
      <c r="E435" s="33">
        <v>292.73101574153429</v>
      </c>
      <c r="F435" s="33">
        <v>186.65064101543291</v>
      </c>
      <c r="G435" s="33">
        <v>76.11205878413773</v>
      </c>
      <c r="H435" s="33">
        <v>58.06916690059267</v>
      </c>
    </row>
    <row r="436" spans="1:8" x14ac:dyDescent="0.25">
      <c r="A436" s="4" t="s">
        <v>569</v>
      </c>
      <c r="B436" s="10">
        <v>3</v>
      </c>
      <c r="C436" s="30" t="s">
        <v>682</v>
      </c>
      <c r="D436" s="31">
        <v>1</v>
      </c>
      <c r="E436" s="33">
        <v>106.10789363261189</v>
      </c>
      <c r="F436" s="33">
        <v>69.256649922955617</v>
      </c>
      <c r="G436" s="33">
        <v>66.480199425537734</v>
      </c>
      <c r="H436" s="33">
        <v>48.370721874592661</v>
      </c>
    </row>
    <row r="437" spans="1:8" x14ac:dyDescent="0.25">
      <c r="A437" s="4" t="s">
        <v>579</v>
      </c>
      <c r="B437" s="10">
        <v>3</v>
      </c>
      <c r="C437" s="30" t="s">
        <v>682</v>
      </c>
      <c r="D437" s="31">
        <v>1</v>
      </c>
      <c r="E437" s="33">
        <v>58.476526326097009</v>
      </c>
      <c r="F437" s="33">
        <v>36.570824547298258</v>
      </c>
      <c r="G437" s="33">
        <v>37.130923119103869</v>
      </c>
      <c r="H437" s="33">
        <v>29.37246380822252</v>
      </c>
    </row>
    <row r="438" spans="1:8" x14ac:dyDescent="0.25">
      <c r="A438" s="4" t="s">
        <v>584</v>
      </c>
      <c r="B438" s="10">
        <v>3</v>
      </c>
      <c r="C438" s="30" t="s">
        <v>683</v>
      </c>
      <c r="D438" s="31">
        <v>1</v>
      </c>
      <c r="E438" s="33">
        <v>170.85613523598806</v>
      </c>
      <c r="F438" s="33">
        <v>106.41495110515719</v>
      </c>
      <c r="G438" s="33">
        <v>47.940837119103868</v>
      </c>
      <c r="H438" s="33">
        <v>40.182377808222519</v>
      </c>
    </row>
    <row r="439" spans="1:8" x14ac:dyDescent="0.25">
      <c r="A439" s="4" t="s">
        <v>587</v>
      </c>
      <c r="B439" s="10">
        <v>3</v>
      </c>
      <c r="C439" s="30" t="s">
        <v>681</v>
      </c>
      <c r="D439" s="31">
        <v>1</v>
      </c>
      <c r="E439" s="33">
        <v>258.73685845634947</v>
      </c>
      <c r="F439" s="33">
        <v>162.54058299704874</v>
      </c>
      <c r="G439" s="33">
        <v>47.005806869103871</v>
      </c>
      <c r="H439" s="33">
        <v>39.247347558222522</v>
      </c>
    </row>
    <row r="440" spans="1:8" x14ac:dyDescent="0.25">
      <c r="A440" s="4" t="s">
        <v>596</v>
      </c>
      <c r="B440" s="10">
        <v>3</v>
      </c>
      <c r="C440" s="30" t="s">
        <v>682</v>
      </c>
      <c r="D440" s="31">
        <v>1</v>
      </c>
      <c r="E440" s="33">
        <v>100.14687976185154</v>
      </c>
      <c r="F440" s="33">
        <v>65.028853096968135</v>
      </c>
      <c r="G440" s="33">
        <v>50.137770868103871</v>
      </c>
      <c r="H440" s="33">
        <v>40.592596707133112</v>
      </c>
    </row>
    <row r="441" spans="1:8" x14ac:dyDescent="0.25">
      <c r="A441" s="4" t="s">
        <v>599</v>
      </c>
      <c r="B441" s="10">
        <v>3</v>
      </c>
      <c r="C441" s="30" t="s">
        <v>683</v>
      </c>
      <c r="D441" s="31">
        <v>1</v>
      </c>
      <c r="E441" s="33">
        <v>212.52648867174258</v>
      </c>
      <c r="F441" s="33">
        <v>134.87297965482708</v>
      </c>
      <c r="G441" s="33">
        <v>60.94768486810387</v>
      </c>
      <c r="H441" s="33">
        <v>51.402510707133111</v>
      </c>
    </row>
    <row r="442" spans="1:8" x14ac:dyDescent="0.25">
      <c r="A442" s="4" t="s">
        <v>602</v>
      </c>
      <c r="B442" s="10">
        <v>3</v>
      </c>
      <c r="C442" s="30" t="s">
        <v>681</v>
      </c>
      <c r="D442" s="31">
        <v>1</v>
      </c>
      <c r="E442" s="33">
        <v>278.3513545043578</v>
      </c>
      <c r="F442" s="33">
        <v>176.45199235341329</v>
      </c>
      <c r="G442" s="33">
        <v>60.012654618103873</v>
      </c>
      <c r="H442" s="33">
        <v>50.467480457133114</v>
      </c>
    </row>
    <row r="443" spans="1:8" x14ac:dyDescent="0.25">
      <c r="A443" s="3" t="s">
        <v>76</v>
      </c>
      <c r="B443" s="10">
        <v>4</v>
      </c>
      <c r="C443" s="30" t="s">
        <v>682</v>
      </c>
      <c r="D443" s="31">
        <v>1</v>
      </c>
      <c r="E443" s="35" t="s">
        <v>690</v>
      </c>
      <c r="F443" s="35" t="s">
        <v>690</v>
      </c>
      <c r="G443" s="33">
        <v>36.260687132967583</v>
      </c>
      <c r="H443" s="33">
        <v>26.941561185790889</v>
      </c>
    </row>
    <row r="444" spans="1:8" x14ac:dyDescent="0.25">
      <c r="A444" s="3" t="s">
        <v>615</v>
      </c>
      <c r="B444" s="10">
        <v>4</v>
      </c>
      <c r="C444" s="30" t="s">
        <v>682</v>
      </c>
      <c r="D444" s="31">
        <v>1</v>
      </c>
      <c r="E444" s="35" t="s">
        <v>690</v>
      </c>
      <c r="F444" s="35" t="s">
        <v>690</v>
      </c>
      <c r="G444" s="33">
        <v>36.260687132967583</v>
      </c>
      <c r="H444" s="33">
        <v>26.941561185790889</v>
      </c>
    </row>
    <row r="445" spans="1:8" x14ac:dyDescent="0.25">
      <c r="A445" s="3" t="s">
        <v>66</v>
      </c>
      <c r="B445" s="10">
        <v>4</v>
      </c>
      <c r="C445" s="30" t="s">
        <v>682</v>
      </c>
      <c r="D445" s="31">
        <v>1</v>
      </c>
      <c r="E445" s="35" t="s">
        <v>690</v>
      </c>
      <c r="F445" s="35" t="s">
        <v>690</v>
      </c>
      <c r="G445" s="33">
        <v>50.160501753817272</v>
      </c>
      <c r="H445" s="33">
        <v>37.482409204788922</v>
      </c>
    </row>
    <row r="446" spans="1:8" x14ac:dyDescent="0.25">
      <c r="A446" s="3" t="s">
        <v>67</v>
      </c>
      <c r="B446" s="10">
        <v>4</v>
      </c>
      <c r="C446" s="30" t="s">
        <v>682</v>
      </c>
      <c r="D446" s="31">
        <v>2</v>
      </c>
      <c r="E446" s="35" t="s">
        <v>690</v>
      </c>
      <c r="F446" s="35" t="s">
        <v>690</v>
      </c>
      <c r="G446" s="33">
        <v>50.160501753817272</v>
      </c>
      <c r="H446" s="33">
        <v>37.482409204788922</v>
      </c>
    </row>
    <row r="447" spans="1:8" x14ac:dyDescent="0.25">
      <c r="A447" s="3" t="s">
        <v>68</v>
      </c>
      <c r="B447" s="10">
        <v>4</v>
      </c>
      <c r="C447" s="30" t="s">
        <v>682</v>
      </c>
      <c r="D447" s="31">
        <v>3</v>
      </c>
      <c r="E447" s="35" t="s">
        <v>690</v>
      </c>
      <c r="F447" s="35" t="s">
        <v>690</v>
      </c>
      <c r="G447" s="33">
        <v>50.160501753817272</v>
      </c>
      <c r="H447" s="33">
        <v>37.482409204788922</v>
      </c>
    </row>
    <row r="448" spans="1:8" x14ac:dyDescent="0.25">
      <c r="A448" s="3" t="s">
        <v>69</v>
      </c>
      <c r="B448" s="10">
        <v>4</v>
      </c>
      <c r="C448" s="30" t="s">
        <v>682</v>
      </c>
      <c r="D448" s="31">
        <v>4</v>
      </c>
      <c r="E448" s="35" t="s">
        <v>690</v>
      </c>
      <c r="F448" s="35" t="s">
        <v>690</v>
      </c>
      <c r="G448" s="33">
        <v>50.160501753817272</v>
      </c>
      <c r="H448" s="33">
        <v>37.482409204788922</v>
      </c>
    </row>
    <row r="449" spans="1:8" x14ac:dyDescent="0.25">
      <c r="A449" s="4" t="s">
        <v>70</v>
      </c>
      <c r="B449" s="10">
        <v>4</v>
      </c>
      <c r="C449" s="30" t="s">
        <v>683</v>
      </c>
      <c r="D449" s="31">
        <v>1</v>
      </c>
      <c r="E449" s="35" t="s">
        <v>690</v>
      </c>
      <c r="F449" s="35" t="s">
        <v>690</v>
      </c>
      <c r="G449" s="33">
        <v>60.970415753817271</v>
      </c>
      <c r="H449" s="33">
        <v>48.292323204788921</v>
      </c>
    </row>
    <row r="450" spans="1:8" x14ac:dyDescent="0.25">
      <c r="A450" s="4" t="s">
        <v>71</v>
      </c>
      <c r="B450" s="10">
        <v>4</v>
      </c>
      <c r="C450" s="30" t="s">
        <v>683</v>
      </c>
      <c r="D450" s="31">
        <v>2</v>
      </c>
      <c r="E450" s="35" t="s">
        <v>690</v>
      </c>
      <c r="F450" s="35" t="s">
        <v>690</v>
      </c>
      <c r="G450" s="33">
        <v>55.565458753817275</v>
      </c>
      <c r="H450" s="33">
        <v>42.887366204788925</v>
      </c>
    </row>
    <row r="451" spans="1:8" x14ac:dyDescent="0.25">
      <c r="A451" s="4" t="s">
        <v>72</v>
      </c>
      <c r="B451" s="10">
        <v>4</v>
      </c>
      <c r="C451" s="30" t="s">
        <v>681</v>
      </c>
      <c r="D451" s="31">
        <v>1</v>
      </c>
      <c r="E451" s="35" t="s">
        <v>690</v>
      </c>
      <c r="F451" s="35" t="s">
        <v>690</v>
      </c>
      <c r="G451" s="33">
        <v>60.035385503817274</v>
      </c>
      <c r="H451" s="33">
        <v>47.357292954788925</v>
      </c>
    </row>
    <row r="452" spans="1:8" x14ac:dyDescent="0.25">
      <c r="A452" s="4" t="s">
        <v>73</v>
      </c>
      <c r="B452" s="10">
        <v>4</v>
      </c>
      <c r="C452" s="30" t="s">
        <v>681</v>
      </c>
      <c r="D452" s="31">
        <v>2</v>
      </c>
      <c r="E452" s="35" t="s">
        <v>690</v>
      </c>
      <c r="F452" s="35" t="s">
        <v>690</v>
      </c>
      <c r="G452" s="33">
        <v>55.097943628817269</v>
      </c>
      <c r="H452" s="33">
        <v>42.41985107978892</v>
      </c>
    </row>
    <row r="453" spans="1:8" x14ac:dyDescent="0.25">
      <c r="A453" s="4" t="s">
        <v>74</v>
      </c>
      <c r="B453" s="10">
        <v>4</v>
      </c>
      <c r="C453" s="30" t="s">
        <v>681</v>
      </c>
      <c r="D453" s="31">
        <v>3</v>
      </c>
      <c r="E453" s="35" t="s">
        <v>690</v>
      </c>
      <c r="F453" s="35" t="s">
        <v>690</v>
      </c>
      <c r="G453" s="33">
        <v>53.452129670483941</v>
      </c>
      <c r="H453" s="33">
        <v>40.774037121455592</v>
      </c>
    </row>
    <row r="454" spans="1:8" x14ac:dyDescent="0.25">
      <c r="A454" s="4" t="s">
        <v>75</v>
      </c>
      <c r="B454" s="10">
        <v>4</v>
      </c>
      <c r="C454" s="30" t="s">
        <v>681</v>
      </c>
      <c r="D454" s="31">
        <v>4</v>
      </c>
      <c r="E454" s="35" t="s">
        <v>690</v>
      </c>
      <c r="F454" s="35" t="s">
        <v>690</v>
      </c>
      <c r="G454" s="33">
        <v>52.629222691317274</v>
      </c>
      <c r="H454" s="33">
        <v>39.951130142288925</v>
      </c>
    </row>
    <row r="455" spans="1:8" x14ac:dyDescent="0.25">
      <c r="A455" s="4" t="s">
        <v>80</v>
      </c>
      <c r="B455" s="10">
        <v>4</v>
      </c>
      <c r="C455" s="30" t="s">
        <v>682</v>
      </c>
      <c r="D455" s="31">
        <v>1</v>
      </c>
      <c r="E455" s="35" t="s">
        <v>690</v>
      </c>
      <c r="F455" s="35" t="s">
        <v>690</v>
      </c>
      <c r="G455" s="33">
        <v>48.982464739624405</v>
      </c>
      <c r="H455" s="33">
        <v>31.956763288222522</v>
      </c>
    </row>
    <row r="456" spans="1:8" x14ac:dyDescent="0.25">
      <c r="A456" s="4" t="s">
        <v>81</v>
      </c>
      <c r="B456" s="10">
        <v>4</v>
      </c>
      <c r="C456" s="30" t="s">
        <v>681</v>
      </c>
      <c r="D456" s="31">
        <v>1</v>
      </c>
      <c r="E456" s="35" t="s">
        <v>690</v>
      </c>
      <c r="F456" s="35" t="s">
        <v>690</v>
      </c>
      <c r="G456" s="33">
        <v>58.857348489624407</v>
      </c>
      <c r="H456" s="33">
        <v>41.831647038222521</v>
      </c>
    </row>
    <row r="457" spans="1:8" x14ac:dyDescent="0.25">
      <c r="A457" s="4" t="s">
        <v>96</v>
      </c>
      <c r="B457" s="10">
        <v>4</v>
      </c>
      <c r="C457" s="30" t="s">
        <v>682</v>
      </c>
      <c r="D457" s="31">
        <v>1</v>
      </c>
      <c r="E457" s="35" t="s">
        <v>690</v>
      </c>
      <c r="F457" s="35" t="s">
        <v>690</v>
      </c>
      <c r="G457" s="33">
        <v>55.296952909053708</v>
      </c>
      <c r="H457" s="33">
        <v>39.850058058444745</v>
      </c>
    </row>
    <row r="458" spans="1:8" x14ac:dyDescent="0.25">
      <c r="A458" s="4" t="s">
        <v>97</v>
      </c>
      <c r="B458" s="10">
        <v>4</v>
      </c>
      <c r="C458" s="30" t="s">
        <v>683</v>
      </c>
      <c r="D458" s="31">
        <v>1</v>
      </c>
      <c r="E458" s="35" t="s">
        <v>690</v>
      </c>
      <c r="F458" s="35" t="s">
        <v>690</v>
      </c>
      <c r="G458" s="33">
        <v>66.106866909053707</v>
      </c>
      <c r="H458" s="33">
        <v>50.659972058444744</v>
      </c>
    </row>
    <row r="459" spans="1:8" x14ac:dyDescent="0.25">
      <c r="A459" s="4" t="s">
        <v>84</v>
      </c>
      <c r="B459" s="10">
        <v>4</v>
      </c>
      <c r="C459" s="30" t="s">
        <v>681</v>
      </c>
      <c r="D459" s="31">
        <v>1</v>
      </c>
      <c r="E459" s="35" t="s">
        <v>690</v>
      </c>
      <c r="F459" s="35" t="s">
        <v>690</v>
      </c>
      <c r="G459" s="33">
        <v>65.17183665905371</v>
      </c>
      <c r="H459" s="33">
        <v>49.724941808444747</v>
      </c>
    </row>
    <row r="460" spans="1:8" x14ac:dyDescent="0.25">
      <c r="A460" s="4" t="s">
        <v>0</v>
      </c>
      <c r="B460" s="10">
        <v>4</v>
      </c>
      <c r="C460" s="30" t="s">
        <v>682</v>
      </c>
      <c r="D460" s="31">
        <v>1</v>
      </c>
      <c r="E460" s="35" t="s">
        <v>690</v>
      </c>
      <c r="F460" s="35" t="s">
        <v>690</v>
      </c>
      <c r="G460" s="33">
        <v>55.140697724328746</v>
      </c>
      <c r="H460" s="33">
        <v>35.085048074148219</v>
      </c>
    </row>
    <row r="461" spans="1:8" x14ac:dyDescent="0.25">
      <c r="A461" s="4" t="s">
        <v>1</v>
      </c>
      <c r="B461" s="10">
        <v>4</v>
      </c>
      <c r="C461" s="30" t="s">
        <v>683</v>
      </c>
      <c r="D461" s="31">
        <v>1</v>
      </c>
      <c r="E461" s="35" t="s">
        <v>690</v>
      </c>
      <c r="F461" s="35" t="s">
        <v>690</v>
      </c>
      <c r="G461" s="33">
        <v>65.950611724328752</v>
      </c>
      <c r="H461" s="33">
        <v>45.894962074148218</v>
      </c>
    </row>
    <row r="462" spans="1:8" x14ac:dyDescent="0.25">
      <c r="A462" s="4" t="s">
        <v>2</v>
      </c>
      <c r="B462" s="10">
        <v>4</v>
      </c>
      <c r="C462" s="30" t="s">
        <v>681</v>
      </c>
      <c r="D462" s="31">
        <v>1</v>
      </c>
      <c r="E462" s="35" t="s">
        <v>690</v>
      </c>
      <c r="F462" s="35" t="s">
        <v>690</v>
      </c>
      <c r="G462" s="33">
        <v>65.015581474328741</v>
      </c>
      <c r="H462" s="33">
        <v>44.959931824148221</v>
      </c>
    </row>
    <row r="463" spans="1:8" x14ac:dyDescent="0.25">
      <c r="A463" s="4" t="s">
        <v>3</v>
      </c>
      <c r="B463" s="10">
        <v>4</v>
      </c>
      <c r="C463" s="30" t="s">
        <v>681</v>
      </c>
      <c r="D463" s="31">
        <v>2</v>
      </c>
      <c r="E463" s="35" t="s">
        <v>690</v>
      </c>
      <c r="F463" s="35" t="s">
        <v>690</v>
      </c>
      <c r="G463" s="33">
        <v>60.078139599328743</v>
      </c>
      <c r="H463" s="33">
        <v>40.022489949148216</v>
      </c>
    </row>
    <row r="464" spans="1:8" x14ac:dyDescent="0.25">
      <c r="A464" s="4" t="s">
        <v>4</v>
      </c>
      <c r="B464" s="10">
        <v>4</v>
      </c>
      <c r="C464" s="30" t="s">
        <v>681</v>
      </c>
      <c r="D464" s="31">
        <v>4</v>
      </c>
      <c r="E464" s="35" t="s">
        <v>690</v>
      </c>
      <c r="F464" s="35" t="s">
        <v>690</v>
      </c>
      <c r="G464" s="33">
        <v>57.609418661828748</v>
      </c>
      <c r="H464" s="33">
        <v>37.553769011648221</v>
      </c>
    </row>
    <row r="465" spans="1:8" x14ac:dyDescent="0.25">
      <c r="A465" s="4" t="s">
        <v>5</v>
      </c>
      <c r="B465" s="10">
        <v>4</v>
      </c>
      <c r="C465" s="30" t="s">
        <v>682</v>
      </c>
      <c r="D465" s="31">
        <v>2</v>
      </c>
      <c r="E465" s="35" t="s">
        <v>690</v>
      </c>
      <c r="F465" s="35" t="s">
        <v>690</v>
      </c>
      <c r="G465" s="33">
        <v>55.140697724328746</v>
      </c>
      <c r="H465" s="33">
        <v>35.085048074148219</v>
      </c>
    </row>
    <row r="466" spans="1:8" x14ac:dyDescent="0.25">
      <c r="A466" s="4" t="s">
        <v>6</v>
      </c>
      <c r="B466" s="10">
        <v>4</v>
      </c>
      <c r="C466" s="30" t="s">
        <v>683</v>
      </c>
      <c r="D466" s="31">
        <v>2</v>
      </c>
      <c r="E466" s="35" t="s">
        <v>690</v>
      </c>
      <c r="F466" s="35" t="s">
        <v>690</v>
      </c>
      <c r="G466" s="33">
        <v>60.545654724328749</v>
      </c>
      <c r="H466" s="33">
        <v>40.490005074148222</v>
      </c>
    </row>
    <row r="467" spans="1:8" x14ac:dyDescent="0.25">
      <c r="A467" s="4" t="s">
        <v>7</v>
      </c>
      <c r="B467" s="10">
        <v>4</v>
      </c>
      <c r="C467" s="30" t="s">
        <v>682</v>
      </c>
      <c r="D467" s="31">
        <v>1</v>
      </c>
      <c r="E467" s="35" t="s">
        <v>690</v>
      </c>
      <c r="F467" s="35" t="s">
        <v>690</v>
      </c>
      <c r="G467" s="33">
        <v>57.121962851053702</v>
      </c>
      <c r="H467" s="33">
        <v>41.175993018444743</v>
      </c>
    </row>
    <row r="468" spans="1:8" x14ac:dyDescent="0.25">
      <c r="A468" s="4" t="s">
        <v>8</v>
      </c>
      <c r="B468" s="10">
        <v>4</v>
      </c>
      <c r="C468" s="30" t="s">
        <v>683</v>
      </c>
      <c r="D468" s="31">
        <v>1</v>
      </c>
      <c r="E468" s="35" t="s">
        <v>690</v>
      </c>
      <c r="F468" s="35" t="s">
        <v>690</v>
      </c>
      <c r="G468" s="33">
        <v>67.931876851053701</v>
      </c>
      <c r="H468" s="33">
        <v>51.985907018444742</v>
      </c>
    </row>
    <row r="469" spans="1:8" x14ac:dyDescent="0.25">
      <c r="A469" s="4" t="s">
        <v>9</v>
      </c>
      <c r="B469" s="10">
        <v>4</v>
      </c>
      <c r="C469" s="30" t="s">
        <v>681</v>
      </c>
      <c r="D469" s="31">
        <v>1</v>
      </c>
      <c r="E469" s="35" t="s">
        <v>690</v>
      </c>
      <c r="F469" s="35" t="s">
        <v>690</v>
      </c>
      <c r="G469" s="33">
        <v>66.996846601053704</v>
      </c>
      <c r="H469" s="33">
        <v>51.050876768444745</v>
      </c>
    </row>
    <row r="470" spans="1:8" x14ac:dyDescent="0.25">
      <c r="A470" s="4" t="s">
        <v>10</v>
      </c>
      <c r="B470" s="10">
        <v>4</v>
      </c>
      <c r="C470" s="30" t="s">
        <v>682</v>
      </c>
      <c r="D470" s="31">
        <v>1</v>
      </c>
      <c r="E470" s="35" t="s">
        <v>690</v>
      </c>
      <c r="F470" s="35" t="s">
        <v>690</v>
      </c>
      <c r="G470" s="33">
        <v>76.302098121995414</v>
      </c>
      <c r="H470" s="33">
        <v>46.213683251778079</v>
      </c>
    </row>
    <row r="471" spans="1:8" x14ac:dyDescent="0.25">
      <c r="A471" s="4" t="s">
        <v>11</v>
      </c>
      <c r="B471" s="10">
        <v>4</v>
      </c>
      <c r="C471" s="30" t="s">
        <v>683</v>
      </c>
      <c r="D471" s="31">
        <v>1</v>
      </c>
      <c r="E471" s="35" t="s">
        <v>690</v>
      </c>
      <c r="F471" s="35" t="s">
        <v>690</v>
      </c>
      <c r="G471" s="33">
        <v>87.11201212199542</v>
      </c>
      <c r="H471" s="33">
        <v>57.023597251778078</v>
      </c>
    </row>
    <row r="472" spans="1:8" x14ac:dyDescent="0.25">
      <c r="A472" s="4" t="s">
        <v>12</v>
      </c>
      <c r="B472" s="10">
        <v>4</v>
      </c>
      <c r="C472" s="30" t="s">
        <v>681</v>
      </c>
      <c r="D472" s="31">
        <v>1</v>
      </c>
      <c r="E472" s="35" t="s">
        <v>690</v>
      </c>
      <c r="F472" s="35" t="s">
        <v>690</v>
      </c>
      <c r="G472" s="33">
        <v>86.176981871995409</v>
      </c>
      <c r="H472" s="33">
        <v>56.088567001778081</v>
      </c>
    </row>
    <row r="473" spans="1:8" x14ac:dyDescent="0.25">
      <c r="A473" s="4" t="s">
        <v>13</v>
      </c>
      <c r="B473" s="10">
        <v>4</v>
      </c>
      <c r="C473" s="30" t="s">
        <v>681</v>
      </c>
      <c r="D473" s="31">
        <v>2</v>
      </c>
      <c r="E473" s="35" t="s">
        <v>690</v>
      </c>
      <c r="F473" s="35" t="s">
        <v>690</v>
      </c>
      <c r="G473" s="33">
        <v>81.239539996995418</v>
      </c>
      <c r="H473" s="33">
        <v>51.151125126778076</v>
      </c>
    </row>
    <row r="474" spans="1:8" x14ac:dyDescent="0.25">
      <c r="A474" s="4" t="s">
        <v>14</v>
      </c>
      <c r="B474" s="10">
        <v>4</v>
      </c>
      <c r="C474" s="30" t="s">
        <v>681</v>
      </c>
      <c r="D474" s="31">
        <v>3</v>
      </c>
      <c r="E474" s="35" t="s">
        <v>690</v>
      </c>
      <c r="F474" s="35" t="s">
        <v>690</v>
      </c>
      <c r="G474" s="33">
        <v>79.593726038662084</v>
      </c>
      <c r="H474" s="33">
        <v>49.505311168444749</v>
      </c>
    </row>
    <row r="475" spans="1:8" x14ac:dyDescent="0.25">
      <c r="A475" s="4" t="s">
        <v>15</v>
      </c>
      <c r="B475" s="10">
        <v>4</v>
      </c>
      <c r="C475" s="30" t="s">
        <v>681</v>
      </c>
      <c r="D475" s="31">
        <v>4</v>
      </c>
      <c r="E475" s="35" t="s">
        <v>690</v>
      </c>
      <c r="F475" s="35" t="s">
        <v>690</v>
      </c>
      <c r="G475" s="33">
        <v>78.770819059495409</v>
      </c>
      <c r="H475" s="33">
        <v>48.682404189278081</v>
      </c>
    </row>
    <row r="476" spans="1:8" x14ac:dyDescent="0.25">
      <c r="A476" s="4" t="s">
        <v>16</v>
      </c>
      <c r="B476" s="10">
        <v>4</v>
      </c>
      <c r="C476" s="30" t="s">
        <v>683</v>
      </c>
      <c r="D476" s="31">
        <v>2</v>
      </c>
      <c r="E476" s="35" t="s">
        <v>690</v>
      </c>
      <c r="F476" s="35" t="s">
        <v>690</v>
      </c>
      <c r="G476" s="33">
        <v>81.70705512199541</v>
      </c>
      <c r="H476" s="33">
        <v>51.618640251778082</v>
      </c>
    </row>
    <row r="477" spans="1:8" x14ac:dyDescent="0.25">
      <c r="A477" s="4" t="s">
        <v>17</v>
      </c>
      <c r="B477" s="10">
        <v>4</v>
      </c>
      <c r="C477" s="30" t="s">
        <v>682</v>
      </c>
      <c r="D477" s="31">
        <v>2</v>
      </c>
      <c r="E477" s="35" t="s">
        <v>690</v>
      </c>
      <c r="F477" s="35" t="s">
        <v>690</v>
      </c>
      <c r="G477" s="33">
        <v>76.302098121995414</v>
      </c>
      <c r="H477" s="33">
        <v>46.213683251778079</v>
      </c>
    </row>
    <row r="478" spans="1:8" x14ac:dyDescent="0.25">
      <c r="A478" s="4" t="s">
        <v>18</v>
      </c>
      <c r="B478" s="10">
        <v>4</v>
      </c>
      <c r="C478" s="30" t="s">
        <v>684</v>
      </c>
      <c r="D478" s="31">
        <v>3</v>
      </c>
      <c r="E478" s="35" t="s">
        <v>690</v>
      </c>
      <c r="F478" s="35" t="s">
        <v>690</v>
      </c>
      <c r="G478" s="33">
        <v>79.593726038662084</v>
      </c>
      <c r="H478" s="33">
        <v>49.505311168444749</v>
      </c>
    </row>
    <row r="479" spans="1:8" x14ac:dyDescent="0.25">
      <c r="A479" s="4" t="s">
        <v>19</v>
      </c>
      <c r="B479" s="10">
        <v>4</v>
      </c>
      <c r="C479" s="30" t="s">
        <v>682</v>
      </c>
      <c r="D479" s="31">
        <v>1</v>
      </c>
      <c r="E479" s="35" t="s">
        <v>690</v>
      </c>
      <c r="F479" s="35" t="s">
        <v>690</v>
      </c>
      <c r="G479" s="33">
        <v>76.427661734387044</v>
      </c>
      <c r="H479" s="33">
        <v>54.569739784022005</v>
      </c>
    </row>
    <row r="480" spans="1:8" x14ac:dyDescent="0.25">
      <c r="A480" s="4" t="s">
        <v>92</v>
      </c>
      <c r="B480" s="10">
        <v>4</v>
      </c>
      <c r="C480" s="30" t="s">
        <v>681</v>
      </c>
      <c r="D480" s="31">
        <v>1</v>
      </c>
      <c r="E480" s="35" t="s">
        <v>690</v>
      </c>
      <c r="F480" s="35" t="s">
        <v>690</v>
      </c>
      <c r="G480" s="33">
        <v>86.302545484387039</v>
      </c>
      <c r="H480" s="33">
        <v>64.444623534022</v>
      </c>
    </row>
    <row r="481" spans="1:8" x14ac:dyDescent="0.25">
      <c r="A481" s="4" t="s">
        <v>20</v>
      </c>
      <c r="B481" s="10">
        <v>4</v>
      </c>
      <c r="C481" s="30" t="s">
        <v>682</v>
      </c>
      <c r="D481" s="31">
        <v>1</v>
      </c>
      <c r="E481" s="35" t="s">
        <v>690</v>
      </c>
      <c r="F481" s="35" t="s">
        <v>690</v>
      </c>
      <c r="G481" s="33">
        <v>77.656579613995405</v>
      </c>
      <c r="H481" s="33">
        <v>47.077624384022002</v>
      </c>
    </row>
    <row r="482" spans="1:8" x14ac:dyDescent="0.25">
      <c r="A482" s="4" t="s">
        <v>21</v>
      </c>
      <c r="B482" s="10">
        <v>4</v>
      </c>
      <c r="C482" s="30" t="s">
        <v>683</v>
      </c>
      <c r="D482" s="31">
        <v>1</v>
      </c>
      <c r="E482" s="35" t="s">
        <v>690</v>
      </c>
      <c r="F482" s="35" t="s">
        <v>690</v>
      </c>
      <c r="G482" s="33">
        <v>88.466493613995411</v>
      </c>
      <c r="H482" s="33">
        <v>57.887538384022001</v>
      </c>
    </row>
    <row r="483" spans="1:8" x14ac:dyDescent="0.25">
      <c r="A483" s="4" t="s">
        <v>22</v>
      </c>
      <c r="B483" s="10">
        <v>4</v>
      </c>
      <c r="C483" s="30" t="s">
        <v>681</v>
      </c>
      <c r="D483" s="31">
        <v>1</v>
      </c>
      <c r="E483" s="35" t="s">
        <v>690</v>
      </c>
      <c r="F483" s="35" t="s">
        <v>690</v>
      </c>
      <c r="G483" s="33">
        <v>87.5314633639954</v>
      </c>
      <c r="H483" s="33">
        <v>56.952508134022004</v>
      </c>
    </row>
    <row r="484" spans="1:8" x14ac:dyDescent="0.25">
      <c r="A484" s="4" t="s">
        <v>23</v>
      </c>
      <c r="B484" s="10">
        <v>4</v>
      </c>
      <c r="C484" s="30" t="s">
        <v>681</v>
      </c>
      <c r="D484" s="31">
        <v>2</v>
      </c>
      <c r="E484" s="35" t="s">
        <v>690</v>
      </c>
      <c r="F484" s="35" t="s">
        <v>690</v>
      </c>
      <c r="G484" s="33">
        <v>82.594021488995409</v>
      </c>
      <c r="H484" s="33">
        <v>52.015066259021999</v>
      </c>
    </row>
    <row r="485" spans="1:8" x14ac:dyDescent="0.25">
      <c r="A485" s="4" t="s">
        <v>24</v>
      </c>
      <c r="B485" s="10">
        <v>4</v>
      </c>
      <c r="C485" s="30" t="s">
        <v>681</v>
      </c>
      <c r="D485" s="31">
        <v>3</v>
      </c>
      <c r="E485" s="35" t="s">
        <v>690</v>
      </c>
      <c r="F485" s="35" t="s">
        <v>690</v>
      </c>
      <c r="G485" s="33">
        <v>80.948207530662074</v>
      </c>
      <c r="H485" s="33">
        <v>50.369252300688672</v>
      </c>
    </row>
    <row r="486" spans="1:8" x14ac:dyDescent="0.25">
      <c r="A486" s="4" t="s">
        <v>25</v>
      </c>
      <c r="B486" s="10">
        <v>4</v>
      </c>
      <c r="C486" s="30" t="s">
        <v>681</v>
      </c>
      <c r="D486" s="31">
        <v>4</v>
      </c>
      <c r="E486" s="35" t="s">
        <v>690</v>
      </c>
      <c r="F486" s="35" t="s">
        <v>690</v>
      </c>
      <c r="G486" s="33">
        <v>80.1253005514954</v>
      </c>
      <c r="H486" s="33">
        <v>49.546345321522004</v>
      </c>
    </row>
    <row r="487" spans="1:8" x14ac:dyDescent="0.25">
      <c r="A487" s="4" t="s">
        <v>26</v>
      </c>
      <c r="B487" s="10">
        <v>4</v>
      </c>
      <c r="C487" s="30" t="s">
        <v>684</v>
      </c>
      <c r="D487" s="31">
        <v>3</v>
      </c>
      <c r="E487" s="35" t="s">
        <v>690</v>
      </c>
      <c r="F487" s="35" t="s">
        <v>690</v>
      </c>
      <c r="G487" s="33">
        <v>80.948207530662074</v>
      </c>
      <c r="H487" s="33">
        <v>50.369252300688672</v>
      </c>
    </row>
    <row r="488" spans="1:8" x14ac:dyDescent="0.25">
      <c r="A488" s="4" t="s">
        <v>27</v>
      </c>
      <c r="B488" s="10">
        <v>4</v>
      </c>
      <c r="C488" s="30" t="s">
        <v>684</v>
      </c>
      <c r="D488" s="31">
        <v>4</v>
      </c>
      <c r="E488" s="35" t="s">
        <v>690</v>
      </c>
      <c r="F488" s="35" t="s">
        <v>690</v>
      </c>
      <c r="G488" s="33">
        <v>80.1253005514954</v>
      </c>
      <c r="H488" s="33">
        <v>49.546345321522004</v>
      </c>
    </row>
    <row r="489" spans="1:8" x14ac:dyDescent="0.25">
      <c r="A489" s="4" t="s">
        <v>28</v>
      </c>
      <c r="B489" s="10">
        <v>4</v>
      </c>
      <c r="C489" s="30" t="s">
        <v>682</v>
      </c>
      <c r="D489" s="31">
        <v>1</v>
      </c>
      <c r="E489" s="35" t="s">
        <v>690</v>
      </c>
      <c r="F489" s="35" t="s">
        <v>690</v>
      </c>
      <c r="G489" s="33">
        <v>77.656579613995405</v>
      </c>
      <c r="H489" s="33">
        <v>47.077624384022002</v>
      </c>
    </row>
    <row r="490" spans="1:8" x14ac:dyDescent="0.25">
      <c r="A490" s="4" t="s">
        <v>29</v>
      </c>
      <c r="B490" s="10">
        <v>4</v>
      </c>
      <c r="C490" s="30" t="s">
        <v>682</v>
      </c>
      <c r="D490" s="31">
        <v>2</v>
      </c>
      <c r="E490" s="35" t="s">
        <v>690</v>
      </c>
      <c r="F490" s="35" t="s">
        <v>690</v>
      </c>
      <c r="G490" s="33">
        <v>77.656579613995405</v>
      </c>
      <c r="H490" s="33">
        <v>47.077624384022002</v>
      </c>
    </row>
    <row r="491" spans="1:8" x14ac:dyDescent="0.25">
      <c r="A491" s="4" t="s">
        <v>30</v>
      </c>
      <c r="B491" s="10">
        <v>4</v>
      </c>
      <c r="C491" s="30" t="s">
        <v>683</v>
      </c>
      <c r="D491" s="31">
        <v>2</v>
      </c>
      <c r="E491" s="35" t="s">
        <v>690</v>
      </c>
      <c r="F491" s="35" t="s">
        <v>690</v>
      </c>
      <c r="G491" s="33">
        <v>83.061536613995401</v>
      </c>
      <c r="H491" s="33">
        <v>52.482581384022005</v>
      </c>
    </row>
    <row r="492" spans="1:8" x14ac:dyDescent="0.25">
      <c r="A492" s="4" t="s">
        <v>31</v>
      </c>
      <c r="B492" s="10">
        <v>4</v>
      </c>
      <c r="C492" s="30" t="s">
        <v>682</v>
      </c>
      <c r="D492" s="31">
        <v>2</v>
      </c>
      <c r="E492" s="35" t="s">
        <v>690</v>
      </c>
      <c r="F492" s="35" t="s">
        <v>690</v>
      </c>
      <c r="G492" s="33">
        <v>77.656579613995405</v>
      </c>
      <c r="H492" s="33">
        <v>47.077624384022002</v>
      </c>
    </row>
    <row r="493" spans="1:8" x14ac:dyDescent="0.25">
      <c r="A493" s="4" t="s">
        <v>32</v>
      </c>
      <c r="B493" s="10">
        <v>4</v>
      </c>
      <c r="C493" s="30" t="s">
        <v>682</v>
      </c>
      <c r="D493" s="31">
        <v>4</v>
      </c>
      <c r="E493" s="35" t="s">
        <v>690</v>
      </c>
      <c r="F493" s="35" t="s">
        <v>690</v>
      </c>
      <c r="G493" s="33">
        <v>77.656579613995405</v>
      </c>
      <c r="H493" s="33">
        <v>47.077624384022002</v>
      </c>
    </row>
    <row r="494" spans="1:8" x14ac:dyDescent="0.25">
      <c r="A494" s="4" t="s">
        <v>33</v>
      </c>
      <c r="B494" s="10">
        <v>4</v>
      </c>
      <c r="C494" s="30" t="s">
        <v>683</v>
      </c>
      <c r="D494" s="31">
        <v>1</v>
      </c>
      <c r="E494" s="35" t="s">
        <v>690</v>
      </c>
      <c r="F494" s="35" t="s">
        <v>690</v>
      </c>
      <c r="G494" s="33">
        <v>88.466493613995411</v>
      </c>
      <c r="H494" s="33">
        <v>57.887538384022001</v>
      </c>
    </row>
    <row r="495" spans="1:8" x14ac:dyDescent="0.25">
      <c r="A495" s="4" t="s">
        <v>34</v>
      </c>
      <c r="B495" s="10">
        <v>4</v>
      </c>
      <c r="C495" s="30" t="s">
        <v>681</v>
      </c>
      <c r="D495" s="31">
        <v>1</v>
      </c>
      <c r="E495" s="35" t="s">
        <v>690</v>
      </c>
      <c r="F495" s="35" t="s">
        <v>690</v>
      </c>
      <c r="G495" s="33">
        <v>87.5314633639954</v>
      </c>
      <c r="H495" s="33">
        <v>56.952508134022004</v>
      </c>
    </row>
    <row r="496" spans="1:8" x14ac:dyDescent="0.25">
      <c r="A496" s="4" t="s">
        <v>93</v>
      </c>
      <c r="B496" s="10">
        <v>4</v>
      </c>
      <c r="C496" s="30" t="s">
        <v>683</v>
      </c>
      <c r="D496" s="31">
        <v>2</v>
      </c>
      <c r="E496" s="35" t="s">
        <v>690</v>
      </c>
      <c r="F496" s="35" t="s">
        <v>690</v>
      </c>
      <c r="G496" s="33">
        <v>83.061536613995401</v>
      </c>
      <c r="H496" s="33">
        <v>52.482581384022005</v>
      </c>
    </row>
    <row r="497" spans="1:8" x14ac:dyDescent="0.25">
      <c r="A497" s="4" t="s">
        <v>35</v>
      </c>
      <c r="B497" s="10">
        <v>4</v>
      </c>
      <c r="C497" s="30" t="s">
        <v>684</v>
      </c>
      <c r="D497" s="31">
        <v>3</v>
      </c>
      <c r="E497" s="35" t="s">
        <v>690</v>
      </c>
      <c r="F497" s="35" t="s">
        <v>690</v>
      </c>
      <c r="G497" s="33">
        <v>80.948207530662074</v>
      </c>
      <c r="H497" s="33">
        <v>50.369252300688672</v>
      </c>
    </row>
    <row r="498" spans="1:8" x14ac:dyDescent="0.25">
      <c r="A498" s="4" t="s">
        <v>36</v>
      </c>
      <c r="B498" s="10">
        <v>4</v>
      </c>
      <c r="C498" s="30" t="s">
        <v>684</v>
      </c>
      <c r="D498" s="31">
        <v>4</v>
      </c>
      <c r="E498" s="35" t="s">
        <v>690</v>
      </c>
      <c r="F498" s="35" t="s">
        <v>690</v>
      </c>
      <c r="G498" s="33">
        <v>80.1253005514954</v>
      </c>
      <c r="H498" s="33">
        <v>49.546345321522004</v>
      </c>
    </row>
    <row r="499" spans="1:8" x14ac:dyDescent="0.25">
      <c r="A499" s="4" t="s">
        <v>37</v>
      </c>
      <c r="B499" s="10">
        <v>4</v>
      </c>
      <c r="C499" s="30" t="s">
        <v>682</v>
      </c>
      <c r="D499" s="31">
        <v>1</v>
      </c>
      <c r="E499" s="35" t="s">
        <v>690</v>
      </c>
      <c r="F499" s="35" t="s">
        <v>690</v>
      </c>
      <c r="G499" s="33">
        <v>76.873705794387035</v>
      </c>
      <c r="H499" s="33">
        <v>54.917306584022</v>
      </c>
    </row>
    <row r="500" spans="1:8" x14ac:dyDescent="0.25">
      <c r="A500" s="4" t="s">
        <v>85</v>
      </c>
      <c r="B500" s="10">
        <v>4</v>
      </c>
      <c r="C500" s="30" t="s">
        <v>683</v>
      </c>
      <c r="D500" s="31">
        <v>1</v>
      </c>
      <c r="E500" s="35" t="s">
        <v>690</v>
      </c>
      <c r="F500" s="35" t="s">
        <v>690</v>
      </c>
      <c r="G500" s="33">
        <v>87.683619794387042</v>
      </c>
      <c r="H500" s="33">
        <v>65.727220584022007</v>
      </c>
    </row>
    <row r="501" spans="1:8" x14ac:dyDescent="0.25">
      <c r="A501" s="4" t="s">
        <v>38</v>
      </c>
      <c r="B501" s="10">
        <v>4</v>
      </c>
      <c r="C501" s="30" t="s">
        <v>681</v>
      </c>
      <c r="D501" s="31">
        <v>1</v>
      </c>
      <c r="E501" s="35" t="s">
        <v>690</v>
      </c>
      <c r="F501" s="35" t="s">
        <v>690</v>
      </c>
      <c r="G501" s="33">
        <v>86.748589544387031</v>
      </c>
      <c r="H501" s="33">
        <v>64.792190334021996</v>
      </c>
    </row>
    <row r="502" spans="1:8" x14ac:dyDescent="0.25">
      <c r="A502" s="4" t="s">
        <v>39</v>
      </c>
      <c r="B502" s="10">
        <v>4</v>
      </c>
      <c r="C502" s="30" t="s">
        <v>684</v>
      </c>
      <c r="D502" s="31">
        <v>4</v>
      </c>
      <c r="E502" s="35" t="s">
        <v>690</v>
      </c>
      <c r="F502" s="35" t="s">
        <v>690</v>
      </c>
      <c r="G502" s="33">
        <v>79.342426731887031</v>
      </c>
      <c r="H502" s="33">
        <v>57.386027521522003</v>
      </c>
    </row>
    <row r="503" spans="1:8" x14ac:dyDescent="0.25">
      <c r="A503" s="4" t="s">
        <v>90</v>
      </c>
      <c r="B503" s="10">
        <v>4</v>
      </c>
      <c r="C503" s="30" t="s">
        <v>684</v>
      </c>
      <c r="D503" s="31">
        <v>3</v>
      </c>
      <c r="E503" s="35" t="s">
        <v>690</v>
      </c>
      <c r="F503" s="35" t="s">
        <v>690</v>
      </c>
      <c r="G503" s="33">
        <v>95.519889851662072</v>
      </c>
      <c r="H503" s="33">
        <v>60.746831724148223</v>
      </c>
    </row>
    <row r="504" spans="1:8" x14ac:dyDescent="0.25">
      <c r="A504" s="4" t="s">
        <v>40</v>
      </c>
      <c r="B504" s="10">
        <v>4</v>
      </c>
      <c r="C504" s="30" t="s">
        <v>682</v>
      </c>
      <c r="D504" s="31">
        <v>1</v>
      </c>
      <c r="E504" s="35" t="s">
        <v>690</v>
      </c>
      <c r="F504" s="35" t="s">
        <v>690</v>
      </c>
      <c r="G504" s="33">
        <v>81.267912362795414</v>
      </c>
      <c r="H504" s="33">
        <v>49.627501631778074</v>
      </c>
    </row>
    <row r="505" spans="1:8" x14ac:dyDescent="0.25">
      <c r="A505" s="4" t="s">
        <v>41</v>
      </c>
      <c r="B505" s="10">
        <v>4</v>
      </c>
      <c r="C505" s="30" t="s">
        <v>683</v>
      </c>
      <c r="D505" s="31">
        <v>1</v>
      </c>
      <c r="E505" s="35" t="s">
        <v>690</v>
      </c>
      <c r="F505" s="35" t="s">
        <v>690</v>
      </c>
      <c r="G505" s="33">
        <v>92.07782636279542</v>
      </c>
      <c r="H505" s="33">
        <v>60.437415631778073</v>
      </c>
    </row>
    <row r="506" spans="1:8" x14ac:dyDescent="0.25">
      <c r="A506" s="4" t="s">
        <v>42</v>
      </c>
      <c r="B506" s="10">
        <v>4</v>
      </c>
      <c r="C506" s="30" t="s">
        <v>684</v>
      </c>
      <c r="D506" s="31">
        <v>3</v>
      </c>
      <c r="E506" s="35" t="s">
        <v>690</v>
      </c>
      <c r="F506" s="35" t="s">
        <v>690</v>
      </c>
      <c r="G506" s="33">
        <v>84.559540279462084</v>
      </c>
      <c r="H506" s="33">
        <v>52.919129548444744</v>
      </c>
    </row>
    <row r="507" spans="1:8" x14ac:dyDescent="0.25">
      <c r="A507" s="4" t="s">
        <v>43</v>
      </c>
      <c r="B507" s="10">
        <v>4</v>
      </c>
      <c r="C507" s="30" t="s">
        <v>681</v>
      </c>
      <c r="D507" s="31">
        <v>1</v>
      </c>
      <c r="E507" s="35" t="s">
        <v>690</v>
      </c>
      <c r="F507" s="35" t="s">
        <v>690</v>
      </c>
      <c r="G507" s="33">
        <v>91.142796112795409</v>
      </c>
      <c r="H507" s="33">
        <v>59.502385381778076</v>
      </c>
    </row>
    <row r="508" spans="1:8" x14ac:dyDescent="0.25">
      <c r="A508" s="4" t="s">
        <v>44</v>
      </c>
      <c r="B508" s="10">
        <v>4</v>
      </c>
      <c r="C508" s="30" t="s">
        <v>681</v>
      </c>
      <c r="D508" s="31">
        <v>2</v>
      </c>
      <c r="E508" s="35" t="s">
        <v>690</v>
      </c>
      <c r="F508" s="35" t="s">
        <v>690</v>
      </c>
      <c r="G508" s="33">
        <v>86.205354237795419</v>
      </c>
      <c r="H508" s="33">
        <v>54.564943506778071</v>
      </c>
    </row>
    <row r="509" spans="1:8" x14ac:dyDescent="0.25">
      <c r="A509" s="4" t="s">
        <v>45</v>
      </c>
      <c r="B509" s="10">
        <v>4</v>
      </c>
      <c r="C509" s="30" t="s">
        <v>681</v>
      </c>
      <c r="D509" s="31">
        <v>3</v>
      </c>
      <c r="E509" s="35" t="s">
        <v>690</v>
      </c>
      <c r="F509" s="35" t="s">
        <v>690</v>
      </c>
      <c r="G509" s="33">
        <v>84.559540279462084</v>
      </c>
      <c r="H509" s="33">
        <v>52.919129548444744</v>
      </c>
    </row>
    <row r="510" spans="1:8" x14ac:dyDescent="0.25">
      <c r="A510" s="4" t="s">
        <v>46</v>
      </c>
      <c r="B510" s="10">
        <v>4</v>
      </c>
      <c r="C510" s="30" t="s">
        <v>681</v>
      </c>
      <c r="D510" s="31">
        <v>4</v>
      </c>
      <c r="E510" s="35" t="s">
        <v>690</v>
      </c>
      <c r="F510" s="35" t="s">
        <v>690</v>
      </c>
      <c r="G510" s="33">
        <v>83.736633300295409</v>
      </c>
      <c r="H510" s="33">
        <v>52.096222569278076</v>
      </c>
    </row>
    <row r="511" spans="1:8" x14ac:dyDescent="0.25">
      <c r="A511" s="4" t="s">
        <v>47</v>
      </c>
      <c r="B511" s="10">
        <v>4</v>
      </c>
      <c r="C511" s="30" t="s">
        <v>684</v>
      </c>
      <c r="D511" s="31">
        <v>3</v>
      </c>
      <c r="E511" s="35" t="s">
        <v>690</v>
      </c>
      <c r="F511" s="35" t="s">
        <v>690</v>
      </c>
      <c r="G511" s="33">
        <v>84.559540279462084</v>
      </c>
      <c r="H511" s="33">
        <v>52.919129548444744</v>
      </c>
    </row>
    <row r="512" spans="1:8" x14ac:dyDescent="0.25">
      <c r="A512" s="4" t="s">
        <v>48</v>
      </c>
      <c r="B512" s="10">
        <v>4</v>
      </c>
      <c r="C512" s="30" t="s">
        <v>684</v>
      </c>
      <c r="D512" s="31">
        <v>4</v>
      </c>
      <c r="E512" s="35" t="s">
        <v>690</v>
      </c>
      <c r="F512" s="35" t="s">
        <v>690</v>
      </c>
      <c r="G512" s="33">
        <v>83.736633300295409</v>
      </c>
      <c r="H512" s="33">
        <v>52.096222569278076</v>
      </c>
    </row>
    <row r="513" spans="1:8" x14ac:dyDescent="0.25">
      <c r="A513" s="4" t="s">
        <v>49</v>
      </c>
      <c r="B513" s="10">
        <v>4</v>
      </c>
      <c r="C513" s="30" t="s">
        <v>682</v>
      </c>
      <c r="D513" s="31">
        <v>1</v>
      </c>
      <c r="E513" s="35" t="s">
        <v>690</v>
      </c>
      <c r="F513" s="35" t="s">
        <v>690</v>
      </c>
      <c r="G513" s="33">
        <v>81.267912362795414</v>
      </c>
      <c r="H513" s="33">
        <v>49.627501631778074</v>
      </c>
    </row>
    <row r="514" spans="1:8" x14ac:dyDescent="0.25">
      <c r="A514" s="4" t="s">
        <v>50</v>
      </c>
      <c r="B514" s="10">
        <v>4</v>
      </c>
      <c r="C514" s="30" t="s">
        <v>682</v>
      </c>
      <c r="D514" s="31">
        <v>2</v>
      </c>
      <c r="E514" s="35" t="s">
        <v>690</v>
      </c>
      <c r="F514" s="35" t="s">
        <v>690</v>
      </c>
      <c r="G514" s="33">
        <v>81.267912362795414</v>
      </c>
      <c r="H514" s="33">
        <v>49.627501631778074</v>
      </c>
    </row>
    <row r="515" spans="1:8" x14ac:dyDescent="0.25">
      <c r="A515" s="4" t="s">
        <v>51</v>
      </c>
      <c r="B515" s="10">
        <v>4</v>
      </c>
      <c r="C515" s="30" t="s">
        <v>683</v>
      </c>
      <c r="D515" s="31">
        <v>2</v>
      </c>
      <c r="E515" s="35" t="s">
        <v>690</v>
      </c>
      <c r="F515" s="35" t="s">
        <v>690</v>
      </c>
      <c r="G515" s="33">
        <v>86.67286936279541</v>
      </c>
      <c r="H515" s="33">
        <v>55.032458631778077</v>
      </c>
    </row>
    <row r="516" spans="1:8" x14ac:dyDescent="0.25">
      <c r="A516" s="4" t="s">
        <v>52</v>
      </c>
      <c r="B516" s="10">
        <v>4</v>
      </c>
      <c r="C516" s="30" t="s">
        <v>682</v>
      </c>
      <c r="D516" s="31">
        <v>2</v>
      </c>
      <c r="E516" s="35" t="s">
        <v>690</v>
      </c>
      <c r="F516" s="35" t="s">
        <v>690</v>
      </c>
      <c r="G516" s="33">
        <v>81.267912362795414</v>
      </c>
      <c r="H516" s="33">
        <v>49.627501631778074</v>
      </c>
    </row>
    <row r="517" spans="1:8" x14ac:dyDescent="0.25">
      <c r="A517" s="4" t="s">
        <v>86</v>
      </c>
      <c r="B517" s="10">
        <v>4</v>
      </c>
      <c r="C517" s="30" t="s">
        <v>681</v>
      </c>
      <c r="D517" s="31">
        <v>2</v>
      </c>
      <c r="E517" s="35" t="s">
        <v>690</v>
      </c>
      <c r="F517" s="35" t="s">
        <v>690</v>
      </c>
      <c r="G517" s="33">
        <v>86.205354237795419</v>
      </c>
      <c r="H517" s="33">
        <v>54.564943506778071</v>
      </c>
    </row>
    <row r="518" spans="1:8" x14ac:dyDescent="0.25">
      <c r="A518" s="4" t="s">
        <v>53</v>
      </c>
      <c r="B518" s="10">
        <v>4</v>
      </c>
      <c r="C518" s="30" t="s">
        <v>681</v>
      </c>
      <c r="D518" s="31">
        <v>1</v>
      </c>
      <c r="E518" s="35" t="s">
        <v>690</v>
      </c>
      <c r="F518" s="35" t="s">
        <v>690</v>
      </c>
      <c r="G518" s="33">
        <v>91.142796112795409</v>
      </c>
      <c r="H518" s="33">
        <v>59.502385381778076</v>
      </c>
    </row>
    <row r="519" spans="1:8" x14ac:dyDescent="0.25">
      <c r="A519" s="4" t="s">
        <v>94</v>
      </c>
      <c r="B519" s="10">
        <v>4</v>
      </c>
      <c r="C519" s="30" t="s">
        <v>684</v>
      </c>
      <c r="D519" s="31">
        <v>1</v>
      </c>
      <c r="E519" s="35" t="s">
        <v>690</v>
      </c>
      <c r="F519" s="35" t="s">
        <v>690</v>
      </c>
      <c r="G519" s="33">
        <v>127.0997940987954</v>
      </c>
      <c r="H519" s="33">
        <v>85.199062197900034</v>
      </c>
    </row>
    <row r="520" spans="1:8" x14ac:dyDescent="0.25">
      <c r="A520" s="4" t="s">
        <v>91</v>
      </c>
      <c r="B520" s="10">
        <v>4</v>
      </c>
      <c r="C520" s="30" t="s">
        <v>684</v>
      </c>
      <c r="D520" s="31">
        <v>4</v>
      </c>
      <c r="E520" s="35" t="s">
        <v>690</v>
      </c>
      <c r="F520" s="35" t="s">
        <v>690</v>
      </c>
      <c r="G520" s="33">
        <v>94.431858845495412</v>
      </c>
      <c r="H520" s="33">
        <v>59.267421721522005</v>
      </c>
    </row>
    <row r="521" spans="1:8" x14ac:dyDescent="0.25">
      <c r="A521" s="4" t="s">
        <v>88</v>
      </c>
      <c r="B521" s="10">
        <v>4</v>
      </c>
      <c r="C521" s="30" t="s">
        <v>682</v>
      </c>
      <c r="D521" s="31">
        <v>1</v>
      </c>
      <c r="E521" s="35" t="s">
        <v>690</v>
      </c>
      <c r="F521" s="35" t="s">
        <v>690</v>
      </c>
      <c r="G521" s="33">
        <v>53.570824535471068</v>
      </c>
      <c r="H521" s="33">
        <v>39.329270540466439</v>
      </c>
    </row>
    <row r="522" spans="1:8" x14ac:dyDescent="0.25">
      <c r="A522" s="4" t="s">
        <v>89</v>
      </c>
      <c r="B522" s="10">
        <v>4</v>
      </c>
      <c r="C522" s="30" t="s">
        <v>681</v>
      </c>
      <c r="D522" s="31">
        <v>1</v>
      </c>
      <c r="E522" s="35" t="s">
        <v>690</v>
      </c>
      <c r="F522" s="35" t="s">
        <v>690</v>
      </c>
      <c r="G522" s="33">
        <v>63.445708285471071</v>
      </c>
      <c r="H522" s="33">
        <v>49.204154290466441</v>
      </c>
    </row>
    <row r="523" spans="1:8" x14ac:dyDescent="0.25">
      <c r="A523" s="4" t="s">
        <v>54</v>
      </c>
      <c r="B523" s="10">
        <v>4</v>
      </c>
      <c r="C523" s="30" t="s">
        <v>682</v>
      </c>
      <c r="D523" s="31">
        <v>1</v>
      </c>
      <c r="E523" s="35" t="s">
        <v>690</v>
      </c>
      <c r="F523" s="35" t="s">
        <v>690</v>
      </c>
      <c r="G523" s="33">
        <v>66.237175034137735</v>
      </c>
      <c r="H523" s="33">
        <v>48.194283150592668</v>
      </c>
    </row>
    <row r="524" spans="1:8" x14ac:dyDescent="0.25">
      <c r="A524" s="4" t="s">
        <v>55</v>
      </c>
      <c r="B524" s="10">
        <v>4</v>
      </c>
      <c r="C524" s="30" t="s">
        <v>681</v>
      </c>
      <c r="D524" s="31">
        <v>1</v>
      </c>
      <c r="E524" s="35" t="s">
        <v>690</v>
      </c>
      <c r="F524" s="35" t="s">
        <v>690</v>
      </c>
      <c r="G524" s="33">
        <v>76.11205878413773</v>
      </c>
      <c r="H524" s="33">
        <v>58.06916690059267</v>
      </c>
    </row>
    <row r="525" spans="1:8" x14ac:dyDescent="0.25">
      <c r="A525" s="4" t="s">
        <v>56</v>
      </c>
      <c r="B525" s="10">
        <v>4</v>
      </c>
      <c r="C525" s="30" t="s">
        <v>681</v>
      </c>
      <c r="D525" s="31">
        <v>2</v>
      </c>
      <c r="E525" s="35" t="s">
        <v>690</v>
      </c>
      <c r="F525" s="35" t="s">
        <v>690</v>
      </c>
      <c r="G525" s="33">
        <v>71.17461690913774</v>
      </c>
      <c r="H525" s="33">
        <v>53.131725025592665</v>
      </c>
    </row>
    <row r="526" spans="1:8" x14ac:dyDescent="0.25">
      <c r="A526" s="4" t="s">
        <v>57</v>
      </c>
      <c r="B526" s="10">
        <v>4</v>
      </c>
      <c r="C526" s="30" t="s">
        <v>682</v>
      </c>
      <c r="D526" s="31">
        <v>1</v>
      </c>
      <c r="E526" s="35" t="s">
        <v>690</v>
      </c>
      <c r="F526" s="35" t="s">
        <v>690</v>
      </c>
      <c r="G526" s="33">
        <v>66.237175034137735</v>
      </c>
      <c r="H526" s="33">
        <v>48.194283150592668</v>
      </c>
    </row>
    <row r="527" spans="1:8" x14ac:dyDescent="0.25">
      <c r="A527" s="4" t="s">
        <v>98</v>
      </c>
      <c r="B527" s="10">
        <v>4</v>
      </c>
      <c r="C527" s="30" t="s">
        <v>682</v>
      </c>
      <c r="D527" s="31">
        <v>1</v>
      </c>
      <c r="E527" s="35" t="s">
        <v>690</v>
      </c>
      <c r="F527" s="35" t="s">
        <v>690</v>
      </c>
      <c r="G527" s="33">
        <v>66.480199425537734</v>
      </c>
      <c r="H527" s="33">
        <v>48.370721874592661</v>
      </c>
    </row>
    <row r="528" spans="1:8" x14ac:dyDescent="0.25">
      <c r="A528" s="4" t="s">
        <v>99</v>
      </c>
      <c r="B528" s="10">
        <v>4</v>
      </c>
      <c r="C528" s="30" t="s">
        <v>681</v>
      </c>
      <c r="D528" s="31">
        <v>1</v>
      </c>
      <c r="E528" s="35" t="s">
        <v>690</v>
      </c>
      <c r="F528" s="35" t="s">
        <v>690</v>
      </c>
      <c r="G528" s="33">
        <v>76.355083175537729</v>
      </c>
      <c r="H528" s="33">
        <v>58.245605624592663</v>
      </c>
    </row>
    <row r="529" spans="1:8" x14ac:dyDescent="0.25">
      <c r="A529" s="4" t="s">
        <v>87</v>
      </c>
      <c r="B529" s="10">
        <v>4</v>
      </c>
      <c r="C529" s="30" t="s">
        <v>682</v>
      </c>
      <c r="D529" s="31">
        <v>1</v>
      </c>
      <c r="E529" s="35" t="s">
        <v>690</v>
      </c>
      <c r="F529" s="35" t="s">
        <v>690</v>
      </c>
      <c r="G529" s="33">
        <v>66.480199425537734</v>
      </c>
      <c r="H529" s="33">
        <v>48.370721874592661</v>
      </c>
    </row>
    <row r="530" spans="1:8" x14ac:dyDescent="0.25">
      <c r="A530" s="4" t="s">
        <v>100</v>
      </c>
      <c r="B530" s="10">
        <v>4</v>
      </c>
      <c r="C530" s="30" t="s">
        <v>681</v>
      </c>
      <c r="D530" s="31">
        <v>1</v>
      </c>
      <c r="E530" s="35" t="s">
        <v>690</v>
      </c>
      <c r="F530" s="35" t="s">
        <v>690</v>
      </c>
      <c r="G530" s="33">
        <v>76.355083175537729</v>
      </c>
      <c r="H530" s="33">
        <v>58.245605624592663</v>
      </c>
    </row>
    <row r="531" spans="1:8" x14ac:dyDescent="0.25">
      <c r="A531" s="4" t="s">
        <v>77</v>
      </c>
      <c r="B531" s="10">
        <v>4</v>
      </c>
      <c r="C531" s="30" t="s">
        <v>682</v>
      </c>
      <c r="D531" s="31">
        <v>1</v>
      </c>
      <c r="E531" s="35" t="s">
        <v>690</v>
      </c>
      <c r="F531" s="35" t="s">
        <v>690</v>
      </c>
      <c r="G531" s="33">
        <v>70.851410345137737</v>
      </c>
      <c r="H531" s="33">
        <v>51.59212641059267</v>
      </c>
    </row>
    <row r="532" spans="1:8" x14ac:dyDescent="0.25">
      <c r="A532" s="4" t="s">
        <v>78</v>
      </c>
      <c r="B532" s="10">
        <v>4</v>
      </c>
      <c r="C532" s="30" t="s">
        <v>682</v>
      </c>
      <c r="D532" s="31">
        <v>1</v>
      </c>
      <c r="E532" s="35" t="s">
        <v>690</v>
      </c>
      <c r="F532" s="35" t="s">
        <v>690</v>
      </c>
      <c r="G532" s="33">
        <v>39.27478033726387</v>
      </c>
      <c r="H532" s="33">
        <v>31.01259052022252</v>
      </c>
    </row>
    <row r="533" spans="1:8" x14ac:dyDescent="0.25">
      <c r="A533" s="4" t="s">
        <v>79</v>
      </c>
      <c r="B533" s="10">
        <v>4</v>
      </c>
      <c r="C533" s="30" t="s">
        <v>681</v>
      </c>
      <c r="D533" s="31">
        <v>1</v>
      </c>
      <c r="E533" s="35" t="s">
        <v>690</v>
      </c>
      <c r="F533" s="35" t="s">
        <v>690</v>
      </c>
      <c r="G533" s="33">
        <v>49.149664087263872</v>
      </c>
      <c r="H533" s="33">
        <v>40.887474270222519</v>
      </c>
    </row>
    <row r="534" spans="1:8" x14ac:dyDescent="0.25">
      <c r="A534" s="4" t="s">
        <v>58</v>
      </c>
      <c r="B534" s="10">
        <v>4</v>
      </c>
      <c r="C534" s="30" t="s">
        <v>682</v>
      </c>
      <c r="D534" s="31">
        <v>1</v>
      </c>
      <c r="E534" s="35" t="s">
        <v>690</v>
      </c>
      <c r="F534" s="35" t="s">
        <v>690</v>
      </c>
      <c r="G534" s="33">
        <v>37.130923119103869</v>
      </c>
      <c r="H534" s="33">
        <v>29.37246380822252</v>
      </c>
    </row>
    <row r="535" spans="1:8" x14ac:dyDescent="0.25">
      <c r="A535" s="4" t="s">
        <v>59</v>
      </c>
      <c r="B535" s="10">
        <v>4</v>
      </c>
      <c r="C535" s="30" t="s">
        <v>682</v>
      </c>
      <c r="D535" s="31">
        <v>2</v>
      </c>
      <c r="E535" s="35" t="s">
        <v>690</v>
      </c>
      <c r="F535" s="35" t="s">
        <v>690</v>
      </c>
      <c r="G535" s="33">
        <v>37.130923119103869</v>
      </c>
      <c r="H535" s="33">
        <v>29.37246380822252</v>
      </c>
    </row>
    <row r="536" spans="1:8" x14ac:dyDescent="0.25">
      <c r="A536" s="4" t="s">
        <v>60</v>
      </c>
      <c r="B536" s="10">
        <v>4</v>
      </c>
      <c r="C536" s="30" t="s">
        <v>683</v>
      </c>
      <c r="D536" s="31">
        <v>1</v>
      </c>
      <c r="E536" s="35" t="s">
        <v>690</v>
      </c>
      <c r="F536" s="35" t="s">
        <v>690</v>
      </c>
      <c r="G536" s="33">
        <v>47.940837119103868</v>
      </c>
      <c r="H536" s="33">
        <v>40.182377808222519</v>
      </c>
    </row>
    <row r="537" spans="1:8" x14ac:dyDescent="0.25">
      <c r="A537" s="4" t="s">
        <v>61</v>
      </c>
      <c r="B537" s="10">
        <v>4</v>
      </c>
      <c r="C537" s="30" t="s">
        <v>681</v>
      </c>
      <c r="D537" s="31">
        <v>1</v>
      </c>
      <c r="E537" s="35" t="s">
        <v>690</v>
      </c>
      <c r="F537" s="35" t="s">
        <v>690</v>
      </c>
      <c r="G537" s="33">
        <v>47.005806869103871</v>
      </c>
      <c r="H537" s="33">
        <v>39.247347558222522</v>
      </c>
    </row>
    <row r="538" spans="1:8" x14ac:dyDescent="0.25">
      <c r="A538" s="4" t="s">
        <v>62</v>
      </c>
      <c r="B538" s="10">
        <v>4</v>
      </c>
      <c r="C538" s="30" t="s">
        <v>681</v>
      </c>
      <c r="D538" s="31">
        <v>2</v>
      </c>
      <c r="E538" s="35" t="s">
        <v>690</v>
      </c>
      <c r="F538" s="35" t="s">
        <v>690</v>
      </c>
      <c r="G538" s="33">
        <v>42.068364994103867</v>
      </c>
      <c r="H538" s="33">
        <v>34.309905683222517</v>
      </c>
    </row>
    <row r="539" spans="1:8" x14ac:dyDescent="0.25">
      <c r="A539" s="4" t="s">
        <v>63</v>
      </c>
      <c r="B539" s="10">
        <v>4</v>
      </c>
      <c r="C539" s="30" t="s">
        <v>682</v>
      </c>
      <c r="D539" s="31">
        <v>1</v>
      </c>
      <c r="E539" s="35" t="s">
        <v>690</v>
      </c>
      <c r="F539" s="35" t="s">
        <v>690</v>
      </c>
      <c r="G539" s="33">
        <v>50.137770868103871</v>
      </c>
      <c r="H539" s="33">
        <v>40.592596707133112</v>
      </c>
    </row>
    <row r="540" spans="1:8" x14ac:dyDescent="0.25">
      <c r="A540" s="4" t="s">
        <v>64</v>
      </c>
      <c r="B540" s="10">
        <v>4</v>
      </c>
      <c r="C540" s="30" t="s">
        <v>683</v>
      </c>
      <c r="D540" s="31">
        <v>1</v>
      </c>
      <c r="E540" s="35" t="s">
        <v>690</v>
      </c>
      <c r="F540" s="35" t="s">
        <v>690</v>
      </c>
      <c r="G540" s="33">
        <v>60.94768486810387</v>
      </c>
      <c r="H540" s="33">
        <v>51.402510707133111</v>
      </c>
    </row>
    <row r="541" spans="1:8" x14ac:dyDescent="0.25">
      <c r="A541" s="4" t="s">
        <v>65</v>
      </c>
      <c r="B541" s="10">
        <v>4</v>
      </c>
      <c r="C541" s="30" t="s">
        <v>681</v>
      </c>
      <c r="D541" s="31">
        <v>1</v>
      </c>
      <c r="E541" s="35" t="s">
        <v>690</v>
      </c>
      <c r="F541" s="35" t="s">
        <v>690</v>
      </c>
      <c r="G541" s="33">
        <v>60.012654618103873</v>
      </c>
      <c r="H541" s="33">
        <v>50.467480457133114</v>
      </c>
    </row>
    <row r="542" spans="1:8" x14ac:dyDescent="0.25">
      <c r="A542" s="4" t="s">
        <v>95</v>
      </c>
      <c r="B542" s="10">
        <v>4</v>
      </c>
      <c r="C542" s="30" t="s">
        <v>684</v>
      </c>
      <c r="D542" s="31">
        <v>4</v>
      </c>
      <c r="E542" s="35" t="s">
        <v>690</v>
      </c>
      <c r="F542" s="35" t="s">
        <v>690</v>
      </c>
      <c r="G542" s="33">
        <v>52.606491805603874</v>
      </c>
      <c r="H542" s="33">
        <v>43.061317644633114</v>
      </c>
    </row>
    <row r="543" spans="1:8" x14ac:dyDescent="0.25">
      <c r="A543" s="4" t="s">
        <v>82</v>
      </c>
      <c r="B543" s="10">
        <v>4</v>
      </c>
      <c r="C543" s="30" t="s">
        <v>682</v>
      </c>
      <c r="D543" s="31">
        <v>1</v>
      </c>
      <c r="E543" s="35" t="s">
        <v>690</v>
      </c>
      <c r="F543" s="35" t="s">
        <v>690</v>
      </c>
      <c r="G543" s="33">
        <v>61.210555421703873</v>
      </c>
      <c r="H543" s="33">
        <v>48.977699727133114</v>
      </c>
    </row>
    <row r="544" spans="1:8" x14ac:dyDescent="0.25">
      <c r="A544" s="4" t="s">
        <v>83</v>
      </c>
      <c r="B544" s="10">
        <v>4</v>
      </c>
      <c r="C544" s="30" t="s">
        <v>683</v>
      </c>
      <c r="D544" s="31">
        <v>1</v>
      </c>
      <c r="E544" s="35" t="s">
        <v>690</v>
      </c>
      <c r="F544" s="35" t="s">
        <v>690</v>
      </c>
      <c r="G544" s="33">
        <v>72.020469421703879</v>
      </c>
      <c r="H544" s="33">
        <v>59.787613727133113</v>
      </c>
    </row>
    <row r="545" spans="1:8" x14ac:dyDescent="0.25">
      <c r="A545" s="3" t="s">
        <v>338</v>
      </c>
      <c r="B545" s="10">
        <v>5</v>
      </c>
      <c r="C545" s="30" t="s">
        <v>682</v>
      </c>
      <c r="D545" s="31">
        <v>1</v>
      </c>
      <c r="E545" s="33">
        <v>93.815321191497887</v>
      </c>
      <c r="F545" s="33">
        <v>76.391431576087484</v>
      </c>
      <c r="G545" s="33">
        <v>50.160501753817272</v>
      </c>
      <c r="H545" s="33">
        <v>37.482409204788922</v>
      </c>
    </row>
    <row r="546" spans="1:8" x14ac:dyDescent="0.25">
      <c r="A546" s="4" t="s">
        <v>617</v>
      </c>
      <c r="B546" s="10">
        <v>5</v>
      </c>
      <c r="C546" s="30" t="s">
        <v>682</v>
      </c>
      <c r="D546" s="31">
        <v>1</v>
      </c>
      <c r="E546" s="33">
        <v>92.235001184890777</v>
      </c>
      <c r="F546" s="33">
        <v>75.050566407318428</v>
      </c>
      <c r="G546" s="33">
        <v>56.401164555728748</v>
      </c>
      <c r="H546" s="33">
        <v>36.125529074566707</v>
      </c>
    </row>
    <row r="547" spans="1:8" x14ac:dyDescent="0.25">
      <c r="A547" s="4" t="s">
        <v>618</v>
      </c>
      <c r="B547" s="10">
        <v>5</v>
      </c>
      <c r="C547" s="30" t="s">
        <v>681</v>
      </c>
      <c r="D547" s="31">
        <v>1</v>
      </c>
      <c r="E547" s="33">
        <v>251.97078934865138</v>
      </c>
      <c r="F547" s="33">
        <v>201.07834352963201</v>
      </c>
      <c r="G547" s="33">
        <v>66.27604830572875</v>
      </c>
      <c r="H547" s="33">
        <v>46.000412824566709</v>
      </c>
    </row>
    <row r="548" spans="1:8" x14ac:dyDescent="0.25">
      <c r="A548" s="4" t="s">
        <v>362</v>
      </c>
      <c r="B548" s="10">
        <v>5</v>
      </c>
      <c r="C548" s="30" t="s">
        <v>682</v>
      </c>
      <c r="D548" s="31">
        <v>1</v>
      </c>
      <c r="E548" s="33">
        <v>92.235001184890777</v>
      </c>
      <c r="F548" s="33">
        <v>75.050566407318428</v>
      </c>
      <c r="G548" s="33">
        <v>55.140697724328746</v>
      </c>
      <c r="H548" s="33">
        <v>35.085048074148219</v>
      </c>
    </row>
    <row r="549" spans="1:8" x14ac:dyDescent="0.25">
      <c r="A549" s="4" t="s">
        <v>366</v>
      </c>
      <c r="B549" s="10">
        <v>5</v>
      </c>
      <c r="C549" s="30" t="s">
        <v>683</v>
      </c>
      <c r="D549" s="31">
        <v>1</v>
      </c>
      <c r="E549" s="33">
        <v>206.45928567145504</v>
      </c>
      <c r="F549" s="33">
        <v>165.17083834331257</v>
      </c>
      <c r="G549" s="33">
        <v>65.950611724328752</v>
      </c>
      <c r="H549" s="33">
        <v>45.894962074148218</v>
      </c>
    </row>
    <row r="550" spans="1:8" x14ac:dyDescent="0.25">
      <c r="A550" s="4" t="s">
        <v>370</v>
      </c>
      <c r="B550" s="10">
        <v>5</v>
      </c>
      <c r="C550" s="30" t="s">
        <v>681</v>
      </c>
      <c r="D550" s="31">
        <v>1</v>
      </c>
      <c r="E550" s="33">
        <v>251.97078934865138</v>
      </c>
      <c r="F550" s="33">
        <v>201.07834352963201</v>
      </c>
      <c r="G550" s="33">
        <v>65.015581474328741</v>
      </c>
      <c r="H550" s="33">
        <v>44.959931824148221</v>
      </c>
    </row>
    <row r="551" spans="1:8" x14ac:dyDescent="0.25">
      <c r="A551" s="4" t="s">
        <v>374</v>
      </c>
      <c r="B551" s="10">
        <v>5</v>
      </c>
      <c r="C551" s="30" t="s">
        <v>681</v>
      </c>
      <c r="D551" s="31">
        <v>2</v>
      </c>
      <c r="E551" s="33">
        <v>286.76091474507297</v>
      </c>
      <c r="F551" s="33">
        <v>229.90964733617946</v>
      </c>
      <c r="G551" s="33">
        <v>60.078139599328743</v>
      </c>
      <c r="H551" s="33">
        <v>40.022489949148216</v>
      </c>
    </row>
    <row r="552" spans="1:8" x14ac:dyDescent="0.25">
      <c r="A552" s="4" t="s">
        <v>619</v>
      </c>
      <c r="B552" s="10">
        <v>5</v>
      </c>
      <c r="C552" s="30" t="s">
        <v>682</v>
      </c>
      <c r="D552" s="31">
        <v>3</v>
      </c>
      <c r="E552" s="33">
        <v>161.81525197773405</v>
      </c>
      <c r="F552" s="33">
        <v>132.71317402041336</v>
      </c>
      <c r="G552" s="33">
        <v>55.140697724328746</v>
      </c>
      <c r="H552" s="33">
        <v>35.085048074148219</v>
      </c>
    </row>
    <row r="553" spans="1:8" x14ac:dyDescent="0.25">
      <c r="A553" s="4" t="s">
        <v>381</v>
      </c>
      <c r="B553" s="10">
        <v>5</v>
      </c>
      <c r="C553" s="30" t="s">
        <v>682</v>
      </c>
      <c r="D553" s="31">
        <v>2</v>
      </c>
      <c r="E553" s="33">
        <v>127.02512658131241</v>
      </c>
      <c r="F553" s="33">
        <v>103.88187021386588</v>
      </c>
      <c r="G553" s="33">
        <v>55.140697724328746</v>
      </c>
      <c r="H553" s="33">
        <v>35.085048074148219</v>
      </c>
    </row>
    <row r="554" spans="1:8" x14ac:dyDescent="0.25">
      <c r="A554" s="4" t="s">
        <v>384</v>
      </c>
      <c r="B554" s="10">
        <v>5</v>
      </c>
      <c r="C554" s="30" t="s">
        <v>683</v>
      </c>
      <c r="D554" s="31">
        <v>2</v>
      </c>
      <c r="E554" s="33">
        <v>241.24941106787668</v>
      </c>
      <c r="F554" s="33">
        <v>194.00214214986002</v>
      </c>
      <c r="G554" s="33">
        <v>60.545654724328749</v>
      </c>
      <c r="H554" s="33">
        <v>40.490005074148222</v>
      </c>
    </row>
    <row r="555" spans="1:8" x14ac:dyDescent="0.25">
      <c r="A555" s="4" t="s">
        <v>620</v>
      </c>
      <c r="B555" s="10">
        <v>5</v>
      </c>
      <c r="C555" s="30" t="s">
        <v>682</v>
      </c>
      <c r="D555" s="31">
        <v>1</v>
      </c>
      <c r="E555" s="33">
        <v>92.235001184890777</v>
      </c>
      <c r="F555" s="33">
        <v>75.050566407318428</v>
      </c>
      <c r="G555" s="33">
        <v>55.140697724328746</v>
      </c>
      <c r="H555" s="33">
        <v>35.085048074148219</v>
      </c>
    </row>
    <row r="556" spans="1:8" x14ac:dyDescent="0.25">
      <c r="A556" s="4" t="s">
        <v>398</v>
      </c>
      <c r="B556" s="10">
        <v>5</v>
      </c>
      <c r="C556" s="30" t="s">
        <v>682</v>
      </c>
      <c r="D556" s="31">
        <v>1</v>
      </c>
      <c r="E556" s="33">
        <v>121.91536725926903</v>
      </c>
      <c r="F556" s="33">
        <v>98.977650846431573</v>
      </c>
      <c r="G556" s="33">
        <v>76.302098121995414</v>
      </c>
      <c r="H556" s="33">
        <v>46.213683251778079</v>
      </c>
    </row>
    <row r="557" spans="1:8" x14ac:dyDescent="0.25">
      <c r="A557" s="4" t="s">
        <v>402</v>
      </c>
      <c r="B557" s="10">
        <v>5</v>
      </c>
      <c r="C557" s="30" t="s">
        <v>683</v>
      </c>
      <c r="D557" s="31">
        <v>1</v>
      </c>
      <c r="E557" s="33">
        <v>236.13965174583331</v>
      </c>
      <c r="F557" s="33">
        <v>189.09792278242574</v>
      </c>
      <c r="G557" s="33">
        <v>87.11201212199542</v>
      </c>
      <c r="H557" s="33">
        <v>57.023597251778078</v>
      </c>
    </row>
    <row r="558" spans="1:8" x14ac:dyDescent="0.25">
      <c r="A558" s="4" t="s">
        <v>406</v>
      </c>
      <c r="B558" s="10">
        <v>5</v>
      </c>
      <c r="C558" s="30" t="s">
        <v>681</v>
      </c>
      <c r="D558" s="31">
        <v>1</v>
      </c>
      <c r="E558" s="33">
        <v>260.54170778554834</v>
      </c>
      <c r="F558" s="33">
        <v>208.35057064081664</v>
      </c>
      <c r="G558" s="33">
        <v>86.176981871995409</v>
      </c>
      <c r="H558" s="33">
        <v>56.088567001778081</v>
      </c>
    </row>
    <row r="559" spans="1:8" x14ac:dyDescent="0.25">
      <c r="A559" s="4" t="s">
        <v>410</v>
      </c>
      <c r="B559" s="10">
        <v>5</v>
      </c>
      <c r="C559" s="30" t="s">
        <v>681</v>
      </c>
      <c r="D559" s="31">
        <v>2</v>
      </c>
      <c r="E559" s="33">
        <v>303.90275161886689</v>
      </c>
      <c r="F559" s="33">
        <v>244.45410155854873</v>
      </c>
      <c r="G559" s="33">
        <v>81.239539996995418</v>
      </c>
      <c r="H559" s="33">
        <v>51.151125126778076</v>
      </c>
    </row>
    <row r="560" spans="1:8" x14ac:dyDescent="0.25">
      <c r="A560" s="4" t="s">
        <v>621</v>
      </c>
      <c r="B560" s="10">
        <v>5</v>
      </c>
      <c r="C560" s="30" t="s">
        <v>681</v>
      </c>
      <c r="D560" s="31">
        <v>3</v>
      </c>
      <c r="E560" s="33">
        <v>347.26379545218549</v>
      </c>
      <c r="F560" s="33">
        <v>280.55763247628084</v>
      </c>
      <c r="G560" s="33">
        <v>79.593726038662084</v>
      </c>
      <c r="H560" s="33">
        <v>49.505311168444749</v>
      </c>
    </row>
    <row r="561" spans="1:8" x14ac:dyDescent="0.25">
      <c r="A561" s="4" t="s">
        <v>622</v>
      </c>
      <c r="B561" s="10">
        <v>5</v>
      </c>
      <c r="C561" s="30" t="s">
        <v>683</v>
      </c>
      <c r="D561" s="31">
        <v>2</v>
      </c>
      <c r="E561" s="33">
        <v>279.50069557915185</v>
      </c>
      <c r="F561" s="33">
        <v>225.20145370015783</v>
      </c>
      <c r="G561" s="33">
        <v>81.70705512199541</v>
      </c>
      <c r="H561" s="33">
        <v>51.618640251778082</v>
      </c>
    </row>
    <row r="562" spans="1:8" x14ac:dyDescent="0.25">
      <c r="A562" s="4" t="s">
        <v>418</v>
      </c>
      <c r="B562" s="10">
        <v>5</v>
      </c>
      <c r="C562" s="30" t="s">
        <v>682</v>
      </c>
      <c r="D562" s="31">
        <v>2</v>
      </c>
      <c r="E562" s="33">
        <v>165.27641109258761</v>
      </c>
      <c r="F562" s="33">
        <v>135.08118176416369</v>
      </c>
      <c r="G562" s="33">
        <v>76.302098121995414</v>
      </c>
      <c r="H562" s="33">
        <v>46.213683251778079</v>
      </c>
    </row>
    <row r="563" spans="1:8" x14ac:dyDescent="0.25">
      <c r="A563" s="4" t="s">
        <v>623</v>
      </c>
      <c r="B563" s="10">
        <v>5</v>
      </c>
      <c r="C563" s="30" t="s">
        <v>684</v>
      </c>
      <c r="D563" s="31">
        <v>3</v>
      </c>
      <c r="E563" s="33">
        <v>470.85693337478682</v>
      </c>
      <c r="F563" s="33">
        <v>378.06970925639683</v>
      </c>
      <c r="G563" s="33">
        <v>79.593726038662084</v>
      </c>
      <c r="H563" s="33">
        <v>49.505311168444749</v>
      </c>
    </row>
    <row r="564" spans="1:8" x14ac:dyDescent="0.25">
      <c r="A564" s="4" t="s">
        <v>423</v>
      </c>
      <c r="B564" s="10">
        <v>5</v>
      </c>
      <c r="C564" s="30" t="s">
        <v>682</v>
      </c>
      <c r="D564" s="31">
        <v>1</v>
      </c>
      <c r="E564" s="33">
        <v>121.91536725926903</v>
      </c>
      <c r="F564" s="33">
        <v>98.977650846431573</v>
      </c>
      <c r="G564" s="33">
        <v>76.427661734387044</v>
      </c>
      <c r="H564" s="33">
        <v>54.569739784022005</v>
      </c>
    </row>
    <row r="565" spans="1:8" x14ac:dyDescent="0.25">
      <c r="A565" s="4" t="s">
        <v>424</v>
      </c>
      <c r="B565" s="10">
        <v>5</v>
      </c>
      <c r="C565" s="30" t="s">
        <v>683</v>
      </c>
      <c r="D565" s="31">
        <v>1</v>
      </c>
      <c r="E565" s="33">
        <v>236.13965174583331</v>
      </c>
      <c r="F565" s="33">
        <v>189.09792278242574</v>
      </c>
      <c r="G565" s="33">
        <v>87.23757573438705</v>
      </c>
      <c r="H565" s="33">
        <v>65.379653784022011</v>
      </c>
    </row>
    <row r="566" spans="1:8" x14ac:dyDescent="0.25">
      <c r="A566" s="4" t="s">
        <v>428</v>
      </c>
      <c r="B566" s="10">
        <v>5</v>
      </c>
      <c r="C566" s="30" t="s">
        <v>681</v>
      </c>
      <c r="D566" s="31">
        <v>1</v>
      </c>
      <c r="E566" s="33">
        <v>260.54170778554834</v>
      </c>
      <c r="F566" s="33">
        <v>208.35057064081664</v>
      </c>
      <c r="G566" s="33">
        <v>86.302545484387039</v>
      </c>
      <c r="H566" s="33">
        <v>64.444623534022</v>
      </c>
    </row>
    <row r="567" spans="1:8" x14ac:dyDescent="0.25">
      <c r="A567" s="4" t="s">
        <v>624</v>
      </c>
      <c r="B567" s="10">
        <v>5</v>
      </c>
      <c r="C567" s="30" t="s">
        <v>681</v>
      </c>
      <c r="D567" s="31">
        <v>2</v>
      </c>
      <c r="E567" s="33">
        <v>303.90275161886689</v>
      </c>
      <c r="F567" s="33">
        <v>244.45410155854873</v>
      </c>
      <c r="G567" s="33">
        <v>81.365103609387049</v>
      </c>
      <c r="H567" s="33">
        <v>59.507181659022002</v>
      </c>
    </row>
    <row r="568" spans="1:8" x14ac:dyDescent="0.25">
      <c r="A568" s="4" t="s">
        <v>625</v>
      </c>
      <c r="B568" s="10">
        <v>5</v>
      </c>
      <c r="C568" s="30" t="s">
        <v>682</v>
      </c>
      <c r="D568" s="31">
        <v>2</v>
      </c>
      <c r="E568" s="33">
        <v>165.27641109258761</v>
      </c>
      <c r="F568" s="33">
        <v>135.08118176416369</v>
      </c>
      <c r="G568" s="33">
        <v>76.427661734387044</v>
      </c>
      <c r="H568" s="33">
        <v>54.569739784022005</v>
      </c>
    </row>
    <row r="569" spans="1:8" x14ac:dyDescent="0.25">
      <c r="A569" s="4" t="s">
        <v>626</v>
      </c>
      <c r="B569" s="10">
        <v>5</v>
      </c>
      <c r="C569" s="30" t="s">
        <v>684</v>
      </c>
      <c r="D569" s="31">
        <v>4</v>
      </c>
      <c r="E569" s="33">
        <v>514.21797720810537</v>
      </c>
      <c r="F569" s="33">
        <v>414.17324017412892</v>
      </c>
      <c r="G569" s="33">
        <v>78.896382671887039</v>
      </c>
      <c r="H569" s="33">
        <v>57.038460721522007</v>
      </c>
    </row>
    <row r="570" spans="1:8" x14ac:dyDescent="0.25">
      <c r="A570" s="4" t="s">
        <v>627</v>
      </c>
      <c r="B570" s="10">
        <v>5</v>
      </c>
      <c r="C570" s="30" t="s">
        <v>683</v>
      </c>
      <c r="D570" s="31">
        <v>1</v>
      </c>
      <c r="E570" s="33">
        <v>236.28938174400517</v>
      </c>
      <c r="F570" s="33">
        <v>189.22496524118671</v>
      </c>
      <c r="G570" s="33">
        <v>88.466493613995411</v>
      </c>
      <c r="H570" s="33">
        <v>57.917281167900036</v>
      </c>
    </row>
    <row r="571" spans="1:8" x14ac:dyDescent="0.25">
      <c r="A571" s="4" t="s">
        <v>628</v>
      </c>
      <c r="B571" s="10">
        <v>5</v>
      </c>
      <c r="C571" s="30" t="s">
        <v>681</v>
      </c>
      <c r="D571" s="31">
        <v>3</v>
      </c>
      <c r="E571" s="33">
        <v>347.71298544670105</v>
      </c>
      <c r="F571" s="33">
        <v>280.93875985256375</v>
      </c>
      <c r="G571" s="33">
        <v>80.948207530662074</v>
      </c>
      <c r="H571" s="33">
        <v>50.398995084566707</v>
      </c>
    </row>
    <row r="572" spans="1:8" x14ac:dyDescent="0.25">
      <c r="A572" s="4" t="s">
        <v>432</v>
      </c>
      <c r="B572" s="10">
        <v>5</v>
      </c>
      <c r="C572" s="30" t="s">
        <v>682</v>
      </c>
      <c r="D572" s="31">
        <v>1</v>
      </c>
      <c r="E572" s="33">
        <v>122.0650972574409</v>
      </c>
      <c r="F572" s="33">
        <v>99.104693305192541</v>
      </c>
      <c r="G572" s="33">
        <v>77.656579613995405</v>
      </c>
      <c r="H572" s="33">
        <v>47.077624384022002</v>
      </c>
    </row>
    <row r="573" spans="1:8" x14ac:dyDescent="0.25">
      <c r="A573" s="4" t="s">
        <v>436</v>
      </c>
      <c r="B573" s="10">
        <v>5</v>
      </c>
      <c r="C573" s="30" t="s">
        <v>683</v>
      </c>
      <c r="D573" s="31">
        <v>1</v>
      </c>
      <c r="E573" s="33">
        <v>236.28938174400517</v>
      </c>
      <c r="F573" s="33">
        <v>189.22496524118671</v>
      </c>
      <c r="G573" s="33">
        <v>88.466493613995411</v>
      </c>
      <c r="H573" s="33">
        <v>57.887538384022001</v>
      </c>
    </row>
    <row r="574" spans="1:8" x14ac:dyDescent="0.25">
      <c r="A574" s="4" t="s">
        <v>440</v>
      </c>
      <c r="B574" s="10">
        <v>5</v>
      </c>
      <c r="C574" s="30" t="s">
        <v>681</v>
      </c>
      <c r="D574" s="31">
        <v>1</v>
      </c>
      <c r="E574" s="33">
        <v>260.69143778372018</v>
      </c>
      <c r="F574" s="33">
        <v>208.47761309957758</v>
      </c>
      <c r="G574" s="33">
        <v>87.5314633639954</v>
      </c>
      <c r="H574" s="33">
        <v>56.952508134022004</v>
      </c>
    </row>
    <row r="575" spans="1:8" x14ac:dyDescent="0.25">
      <c r="A575" s="4" t="s">
        <v>444</v>
      </c>
      <c r="B575" s="10">
        <v>5</v>
      </c>
      <c r="C575" s="30" t="s">
        <v>681</v>
      </c>
      <c r="D575" s="31">
        <v>2</v>
      </c>
      <c r="E575" s="33">
        <v>304.20221161521062</v>
      </c>
      <c r="F575" s="33">
        <v>244.70818647607067</v>
      </c>
      <c r="G575" s="33">
        <v>82.594021488995409</v>
      </c>
      <c r="H575" s="33">
        <v>52.015066259021999</v>
      </c>
    </row>
    <row r="576" spans="1:8" x14ac:dyDescent="0.25">
      <c r="A576" s="4" t="s">
        <v>448</v>
      </c>
      <c r="B576" s="10">
        <v>5</v>
      </c>
      <c r="C576" s="30" t="s">
        <v>681</v>
      </c>
      <c r="D576" s="31">
        <v>4</v>
      </c>
      <c r="E576" s="33">
        <v>391.22375927819149</v>
      </c>
      <c r="F576" s="33">
        <v>317.1693332290568</v>
      </c>
      <c r="G576" s="33">
        <v>80.1253005514954</v>
      </c>
      <c r="H576" s="33">
        <v>49.546345321522004</v>
      </c>
    </row>
    <row r="577" spans="1:8" x14ac:dyDescent="0.25">
      <c r="A577" s="4" t="s">
        <v>451</v>
      </c>
      <c r="B577" s="10">
        <v>5</v>
      </c>
      <c r="C577" s="30" t="s">
        <v>684</v>
      </c>
      <c r="D577" s="31">
        <v>3</v>
      </c>
      <c r="E577" s="33">
        <v>471.30612336930238</v>
      </c>
      <c r="F577" s="33">
        <v>378.45083663267968</v>
      </c>
      <c r="G577" s="33">
        <v>80.948207530662074</v>
      </c>
      <c r="H577" s="33">
        <v>50.369252300688672</v>
      </c>
    </row>
    <row r="578" spans="1:8" x14ac:dyDescent="0.25">
      <c r="A578" s="4" t="s">
        <v>455</v>
      </c>
      <c r="B578" s="10">
        <v>5</v>
      </c>
      <c r="C578" s="30" t="s">
        <v>684</v>
      </c>
      <c r="D578" s="31">
        <v>4</v>
      </c>
      <c r="E578" s="33">
        <v>514.81689720079282</v>
      </c>
      <c r="F578" s="33">
        <v>414.68141000917279</v>
      </c>
      <c r="G578" s="33">
        <v>80.1253005514954</v>
      </c>
      <c r="H578" s="33">
        <v>49.546345321522004</v>
      </c>
    </row>
    <row r="579" spans="1:8" x14ac:dyDescent="0.25">
      <c r="A579" s="4" t="s">
        <v>463</v>
      </c>
      <c r="B579" s="10">
        <v>5</v>
      </c>
      <c r="C579" s="30" t="s">
        <v>683</v>
      </c>
      <c r="D579" s="31">
        <v>2</v>
      </c>
      <c r="E579" s="33">
        <v>279.80015557549558</v>
      </c>
      <c r="F579" s="33">
        <v>225.45553861767976</v>
      </c>
      <c r="G579" s="33">
        <v>83.061536613995401</v>
      </c>
      <c r="H579" s="33">
        <v>52.482581384022005</v>
      </c>
    </row>
    <row r="580" spans="1:8" x14ac:dyDescent="0.25">
      <c r="A580" s="4" t="s">
        <v>629</v>
      </c>
      <c r="B580" s="10">
        <v>5</v>
      </c>
      <c r="C580" s="30" t="s">
        <v>683</v>
      </c>
      <c r="D580" s="31">
        <v>3</v>
      </c>
      <c r="E580" s="33">
        <v>323.31092940698602</v>
      </c>
      <c r="F580" s="33">
        <v>261.68611199417285</v>
      </c>
      <c r="G580" s="33">
        <v>81.259884280662078</v>
      </c>
      <c r="H580" s="33">
        <v>50.680929050688668</v>
      </c>
    </row>
    <row r="581" spans="1:8" x14ac:dyDescent="0.25">
      <c r="A581" s="4" t="s">
        <v>468</v>
      </c>
      <c r="B581" s="10">
        <v>5</v>
      </c>
      <c r="C581" s="30" t="s">
        <v>682</v>
      </c>
      <c r="D581" s="31">
        <v>2</v>
      </c>
      <c r="E581" s="33">
        <v>165.57587108893134</v>
      </c>
      <c r="F581" s="33">
        <v>135.3352666816856</v>
      </c>
      <c r="G581" s="33">
        <v>77.656579613995405</v>
      </c>
      <c r="H581" s="33">
        <v>47.077624384022002</v>
      </c>
    </row>
    <row r="582" spans="1:8" x14ac:dyDescent="0.25">
      <c r="A582" s="4" t="s">
        <v>484</v>
      </c>
      <c r="B582" s="10">
        <v>5</v>
      </c>
      <c r="C582" s="30" t="s">
        <v>682</v>
      </c>
      <c r="D582" s="31">
        <v>1</v>
      </c>
      <c r="E582" s="33">
        <v>122.0650972574409</v>
      </c>
      <c r="F582" s="33">
        <v>99.104693305192541</v>
      </c>
      <c r="G582" s="33">
        <v>76.873705794387035</v>
      </c>
      <c r="H582" s="33">
        <v>54.917306584022</v>
      </c>
    </row>
    <row r="583" spans="1:8" x14ac:dyDescent="0.25">
      <c r="A583" s="4" t="s">
        <v>488</v>
      </c>
      <c r="B583" s="10">
        <v>5</v>
      </c>
      <c r="C583" s="30" t="s">
        <v>683</v>
      </c>
      <c r="D583" s="31">
        <v>1</v>
      </c>
      <c r="E583" s="33">
        <v>236.28938174400517</v>
      </c>
      <c r="F583" s="33">
        <v>189.22496524118671</v>
      </c>
      <c r="G583" s="33">
        <v>87.683619794387042</v>
      </c>
      <c r="H583" s="33">
        <v>65.727220584022007</v>
      </c>
    </row>
    <row r="584" spans="1:8" x14ac:dyDescent="0.25">
      <c r="A584" s="4" t="s">
        <v>492</v>
      </c>
      <c r="B584" s="10">
        <v>5</v>
      </c>
      <c r="C584" s="30" t="s">
        <v>681</v>
      </c>
      <c r="D584" s="31">
        <v>1</v>
      </c>
      <c r="E584" s="33">
        <v>260.69143778372018</v>
      </c>
      <c r="F584" s="33">
        <v>208.47761309957758</v>
      </c>
      <c r="G584" s="33">
        <v>86.748589544387031</v>
      </c>
      <c r="H584" s="33">
        <v>64.792190334021996</v>
      </c>
    </row>
    <row r="585" spans="1:8" x14ac:dyDescent="0.25">
      <c r="A585" s="4" t="s">
        <v>630</v>
      </c>
      <c r="B585" s="10">
        <v>5</v>
      </c>
      <c r="C585" s="30" t="s">
        <v>681</v>
      </c>
      <c r="D585" s="31">
        <v>2</v>
      </c>
      <c r="E585" s="33">
        <v>304.20221161521062</v>
      </c>
      <c r="F585" s="33">
        <v>244.70818647607067</v>
      </c>
      <c r="G585" s="33">
        <v>81.81114766938704</v>
      </c>
      <c r="H585" s="33">
        <v>59.854748459021998</v>
      </c>
    </row>
    <row r="586" spans="1:8" x14ac:dyDescent="0.25">
      <c r="A586" s="4" t="s">
        <v>495</v>
      </c>
      <c r="B586" s="10">
        <v>5</v>
      </c>
      <c r="C586" s="30" t="s">
        <v>684</v>
      </c>
      <c r="D586" s="31">
        <v>4</v>
      </c>
      <c r="E586" s="33">
        <v>514.81689720079282</v>
      </c>
      <c r="F586" s="33">
        <v>414.68141000917279</v>
      </c>
      <c r="G586" s="33">
        <v>79.342426731887031</v>
      </c>
      <c r="H586" s="33">
        <v>57.386027521522003</v>
      </c>
    </row>
    <row r="587" spans="1:8" x14ac:dyDescent="0.25">
      <c r="A587" s="4" t="s">
        <v>496</v>
      </c>
      <c r="B587" s="10">
        <v>5</v>
      </c>
      <c r="C587" s="30" t="s">
        <v>682</v>
      </c>
      <c r="D587" s="31">
        <v>2</v>
      </c>
      <c r="E587" s="33">
        <v>165.57587108893134</v>
      </c>
      <c r="F587" s="33">
        <v>135.3352666816856</v>
      </c>
      <c r="G587" s="33">
        <v>76.873705794387035</v>
      </c>
      <c r="H587" s="33">
        <v>54.917306584022</v>
      </c>
    </row>
    <row r="588" spans="1:8" x14ac:dyDescent="0.25">
      <c r="A588" s="4" t="s">
        <v>631</v>
      </c>
      <c r="B588" s="10">
        <v>5</v>
      </c>
      <c r="C588" s="30" t="s">
        <v>682</v>
      </c>
      <c r="D588" s="31">
        <v>1</v>
      </c>
      <c r="E588" s="33">
        <v>132.31777954282683</v>
      </c>
      <c r="F588" s="33">
        <v>107.8038583511663</v>
      </c>
      <c r="G588" s="33">
        <v>77.656579613995405</v>
      </c>
      <c r="H588" s="33">
        <v>47.077624384022002</v>
      </c>
    </row>
    <row r="589" spans="1:8" x14ac:dyDescent="0.25">
      <c r="A589" s="4" t="s">
        <v>632</v>
      </c>
      <c r="B589" s="10">
        <v>5</v>
      </c>
      <c r="C589" s="30" t="s">
        <v>681</v>
      </c>
      <c r="D589" s="31">
        <v>1</v>
      </c>
      <c r="E589" s="33">
        <v>270.94412006910613</v>
      </c>
      <c r="F589" s="33">
        <v>217.17677814555137</v>
      </c>
      <c r="G589" s="33">
        <v>87.5314633639954</v>
      </c>
      <c r="H589" s="33">
        <v>56.952508134022004</v>
      </c>
    </row>
    <row r="590" spans="1:8" x14ac:dyDescent="0.25">
      <c r="A590" s="4" t="s">
        <v>633</v>
      </c>
      <c r="B590" s="10">
        <v>5</v>
      </c>
      <c r="C590" s="30" t="s">
        <v>681</v>
      </c>
      <c r="D590" s="31">
        <v>2</v>
      </c>
      <c r="E590" s="33">
        <v>324.70757618598248</v>
      </c>
      <c r="F590" s="33">
        <v>262.10651656801821</v>
      </c>
      <c r="G590" s="33">
        <v>82.594021488995409</v>
      </c>
      <c r="H590" s="33">
        <v>52.015066259021999</v>
      </c>
    </row>
    <row r="591" spans="1:8" x14ac:dyDescent="0.25">
      <c r="A591" s="4" t="s">
        <v>634</v>
      </c>
      <c r="B591" s="10">
        <v>5</v>
      </c>
      <c r="C591" s="30" t="s">
        <v>682</v>
      </c>
      <c r="D591" s="31">
        <v>2</v>
      </c>
      <c r="E591" s="33">
        <v>186.0812356597032</v>
      </c>
      <c r="F591" s="33">
        <v>152.73359677363314</v>
      </c>
      <c r="G591" s="33">
        <v>77.656579613995405</v>
      </c>
      <c r="H591" s="33">
        <v>47.077624384022002</v>
      </c>
    </row>
    <row r="592" spans="1:8" x14ac:dyDescent="0.25">
      <c r="A592" s="4" t="s">
        <v>635</v>
      </c>
      <c r="B592" s="10">
        <v>5</v>
      </c>
      <c r="C592" s="30" t="s">
        <v>682</v>
      </c>
      <c r="D592" s="31">
        <v>1</v>
      </c>
      <c r="E592" s="33">
        <v>132.31777954282683</v>
      </c>
      <c r="F592" s="33">
        <v>107.8038583511663</v>
      </c>
      <c r="G592" s="33">
        <v>81.267912362795414</v>
      </c>
      <c r="H592" s="33">
        <v>49.465700887481553</v>
      </c>
    </row>
    <row r="593" spans="1:8" x14ac:dyDescent="0.25">
      <c r="A593" s="4" t="s">
        <v>636</v>
      </c>
      <c r="B593" s="10">
        <v>5</v>
      </c>
      <c r="C593" s="30" t="s">
        <v>683</v>
      </c>
      <c r="D593" s="31">
        <v>1</v>
      </c>
      <c r="E593" s="33">
        <v>246.5420640293911</v>
      </c>
      <c r="F593" s="33">
        <v>197.92413028716047</v>
      </c>
      <c r="G593" s="33">
        <v>92.07782636279542</v>
      </c>
      <c r="H593" s="33">
        <v>60.275614887481552</v>
      </c>
    </row>
    <row r="594" spans="1:8" x14ac:dyDescent="0.25">
      <c r="A594" s="4" t="s">
        <v>637</v>
      </c>
      <c r="B594" s="10">
        <v>5</v>
      </c>
      <c r="C594" s="30" t="s">
        <v>681</v>
      </c>
      <c r="D594" s="31">
        <v>1</v>
      </c>
      <c r="E594" s="33">
        <v>270.94412006910613</v>
      </c>
      <c r="F594" s="33">
        <v>217.17677814555137</v>
      </c>
      <c r="G594" s="33">
        <v>91.142796112795409</v>
      </c>
      <c r="H594" s="33">
        <v>59.340584637481555</v>
      </c>
    </row>
    <row r="595" spans="1:8" x14ac:dyDescent="0.25">
      <c r="A595" s="4" t="s">
        <v>638</v>
      </c>
      <c r="B595" s="10">
        <v>5</v>
      </c>
      <c r="C595" s="30" t="s">
        <v>683</v>
      </c>
      <c r="D595" s="31">
        <v>2</v>
      </c>
      <c r="E595" s="33">
        <v>300.30552014626744</v>
      </c>
      <c r="F595" s="33">
        <v>242.85386870962728</v>
      </c>
      <c r="G595" s="33">
        <v>86.67286936279541</v>
      </c>
      <c r="H595" s="33">
        <v>54.870657887481556</v>
      </c>
    </row>
    <row r="596" spans="1:8" x14ac:dyDescent="0.25">
      <c r="A596" s="4" t="s">
        <v>502</v>
      </c>
      <c r="B596" s="10">
        <v>5</v>
      </c>
      <c r="C596" s="30" t="s">
        <v>682</v>
      </c>
      <c r="D596" s="31">
        <v>1</v>
      </c>
      <c r="E596" s="33">
        <v>132.31777954282683</v>
      </c>
      <c r="F596" s="33">
        <v>107.8038583511663</v>
      </c>
      <c r="G596" s="33">
        <v>81.267912362795414</v>
      </c>
      <c r="H596" s="33">
        <v>49.627501631778074</v>
      </c>
    </row>
    <row r="597" spans="1:8" x14ac:dyDescent="0.25">
      <c r="A597" s="4" t="s">
        <v>506</v>
      </c>
      <c r="B597" s="10">
        <v>5</v>
      </c>
      <c r="C597" s="30" t="s">
        <v>683</v>
      </c>
      <c r="D597" s="31">
        <v>1</v>
      </c>
      <c r="E597" s="33">
        <v>246.5420640293911</v>
      </c>
      <c r="F597" s="33">
        <v>197.92413028716047</v>
      </c>
      <c r="G597" s="33">
        <v>92.07782636279542</v>
      </c>
      <c r="H597" s="33">
        <v>60.437415631778073</v>
      </c>
    </row>
    <row r="598" spans="1:8" x14ac:dyDescent="0.25">
      <c r="A598" s="4" t="s">
        <v>511</v>
      </c>
      <c r="B598" s="10">
        <v>5</v>
      </c>
      <c r="C598" s="30" t="s">
        <v>681</v>
      </c>
      <c r="D598" s="31">
        <v>1</v>
      </c>
      <c r="E598" s="33">
        <v>270.94412006910613</v>
      </c>
      <c r="F598" s="33">
        <v>217.17677814555137</v>
      </c>
      <c r="G598" s="33">
        <v>91.142796112795409</v>
      </c>
      <c r="H598" s="33">
        <v>59.502385381778076</v>
      </c>
    </row>
    <row r="599" spans="1:8" x14ac:dyDescent="0.25">
      <c r="A599" s="4" t="s">
        <v>514</v>
      </c>
      <c r="B599" s="10">
        <v>5</v>
      </c>
      <c r="C599" s="30" t="s">
        <v>681</v>
      </c>
      <c r="D599" s="31">
        <v>2</v>
      </c>
      <c r="E599" s="33">
        <v>324.70757618598248</v>
      </c>
      <c r="F599" s="33">
        <v>262.10651656801821</v>
      </c>
      <c r="G599" s="33">
        <v>86.205354237795419</v>
      </c>
      <c r="H599" s="33">
        <v>54.564943506778071</v>
      </c>
    </row>
    <row r="600" spans="1:8" x14ac:dyDescent="0.25">
      <c r="A600" s="4" t="s">
        <v>639</v>
      </c>
      <c r="B600" s="10">
        <v>5</v>
      </c>
      <c r="C600" s="30" t="s">
        <v>684</v>
      </c>
      <c r="D600" s="31">
        <v>4</v>
      </c>
      <c r="E600" s="33">
        <v>555.82762634233654</v>
      </c>
      <c r="F600" s="33">
        <v>449.47807019306782</v>
      </c>
      <c r="G600" s="33">
        <v>83.736633300295409</v>
      </c>
      <c r="H600" s="33">
        <v>52.096222569278076</v>
      </c>
    </row>
    <row r="601" spans="1:8" x14ac:dyDescent="0.25">
      <c r="A601" s="4" t="s">
        <v>640</v>
      </c>
      <c r="B601" s="10">
        <v>5</v>
      </c>
      <c r="C601" s="30" t="s">
        <v>683</v>
      </c>
      <c r="D601" s="31">
        <v>2</v>
      </c>
      <c r="E601" s="33">
        <v>300.30552014626744</v>
      </c>
      <c r="F601" s="33">
        <v>242.85386870962728</v>
      </c>
      <c r="G601" s="33">
        <v>86.67286936279541</v>
      </c>
      <c r="H601" s="33">
        <v>55.032458631778077</v>
      </c>
    </row>
    <row r="602" spans="1:8" x14ac:dyDescent="0.25">
      <c r="A602" s="4" t="s">
        <v>530</v>
      </c>
      <c r="B602" s="10">
        <v>5</v>
      </c>
      <c r="C602" s="30" t="s">
        <v>682</v>
      </c>
      <c r="D602" s="31">
        <v>2</v>
      </c>
      <c r="E602" s="33">
        <v>186.0812356597032</v>
      </c>
      <c r="F602" s="33">
        <v>152.73359677363314</v>
      </c>
      <c r="G602" s="33">
        <v>81.267912362795414</v>
      </c>
      <c r="H602" s="33">
        <v>49.627501631778074</v>
      </c>
    </row>
    <row r="603" spans="1:8" x14ac:dyDescent="0.25">
      <c r="A603" s="4" t="s">
        <v>539</v>
      </c>
      <c r="B603" s="10">
        <v>5</v>
      </c>
      <c r="C603" s="30" t="s">
        <v>682</v>
      </c>
      <c r="D603" s="31">
        <v>1</v>
      </c>
      <c r="E603" s="33">
        <v>132.31777954282683</v>
      </c>
      <c r="F603" s="33">
        <v>107.8038583511663</v>
      </c>
      <c r="G603" s="33">
        <v>84.688137230387028</v>
      </c>
      <c r="H603" s="33">
        <v>60.678280264022</v>
      </c>
    </row>
    <row r="604" spans="1:8" x14ac:dyDescent="0.25">
      <c r="A604" s="4" t="s">
        <v>641</v>
      </c>
      <c r="B604" s="10">
        <v>5</v>
      </c>
      <c r="C604" s="30" t="s">
        <v>683</v>
      </c>
      <c r="D604" s="31">
        <v>1</v>
      </c>
      <c r="E604" s="33">
        <v>246.5420640293911</v>
      </c>
      <c r="F604" s="33">
        <v>197.92413028716047</v>
      </c>
      <c r="G604" s="33">
        <v>95.498051230387034</v>
      </c>
      <c r="H604" s="33">
        <v>71.488194264021999</v>
      </c>
    </row>
    <row r="605" spans="1:8" x14ac:dyDescent="0.25">
      <c r="A605" s="4" t="s">
        <v>642</v>
      </c>
      <c r="B605" s="10">
        <v>5</v>
      </c>
      <c r="C605" s="30" t="s">
        <v>681</v>
      </c>
      <c r="D605" s="31">
        <v>1</v>
      </c>
      <c r="E605" s="33">
        <v>270.94412006910613</v>
      </c>
      <c r="F605" s="33">
        <v>217.17677814555137</v>
      </c>
      <c r="G605" s="33">
        <v>94.563020980387023</v>
      </c>
      <c r="H605" s="33">
        <v>70.553164014022002</v>
      </c>
    </row>
    <row r="606" spans="1:8" x14ac:dyDescent="0.25">
      <c r="A606" s="4" t="s">
        <v>643</v>
      </c>
      <c r="B606" s="10">
        <v>5</v>
      </c>
      <c r="C606" s="30" t="s">
        <v>681</v>
      </c>
      <c r="D606" s="31">
        <v>2</v>
      </c>
      <c r="E606" s="33">
        <v>324.70757618598248</v>
      </c>
      <c r="F606" s="33">
        <v>262.10651656801821</v>
      </c>
      <c r="G606" s="33">
        <v>89.625579105387033</v>
      </c>
      <c r="H606" s="33">
        <v>65.615722139021997</v>
      </c>
    </row>
    <row r="607" spans="1:8" x14ac:dyDescent="0.25">
      <c r="A607" s="4" t="s">
        <v>644</v>
      </c>
      <c r="B607" s="10">
        <v>5</v>
      </c>
      <c r="C607" s="30" t="s">
        <v>684</v>
      </c>
      <c r="D607" s="31">
        <v>4</v>
      </c>
      <c r="E607" s="33">
        <v>555.82762634233654</v>
      </c>
      <c r="F607" s="33">
        <v>449.47807019306782</v>
      </c>
      <c r="G607" s="33">
        <v>87.156858167887023</v>
      </c>
      <c r="H607" s="33">
        <v>63.147001201522002</v>
      </c>
    </row>
    <row r="608" spans="1:8" x14ac:dyDescent="0.25">
      <c r="A608" s="4" t="s">
        <v>645</v>
      </c>
      <c r="B608" s="10">
        <v>5</v>
      </c>
      <c r="C608" s="30" t="s">
        <v>682</v>
      </c>
      <c r="D608" s="31">
        <v>1</v>
      </c>
      <c r="E608" s="33">
        <v>92.235001184890777</v>
      </c>
      <c r="F608" s="33">
        <v>75.050566407318428</v>
      </c>
      <c r="G608" s="33">
        <v>65.736162247425611</v>
      </c>
      <c r="H608" s="33">
        <v>42.579924360910894</v>
      </c>
    </row>
    <row r="609" spans="1:8" x14ac:dyDescent="0.25">
      <c r="A609" s="4" t="s">
        <v>646</v>
      </c>
      <c r="B609" s="10">
        <v>5</v>
      </c>
      <c r="C609" s="30" t="s">
        <v>683</v>
      </c>
      <c r="D609" s="31">
        <v>1</v>
      </c>
      <c r="E609" s="33">
        <v>206.45928567145504</v>
      </c>
      <c r="F609" s="33">
        <v>165.17083834331257</v>
      </c>
      <c r="G609" s="33">
        <v>76.546076247425617</v>
      </c>
      <c r="H609" s="33">
        <v>53.389838360910893</v>
      </c>
    </row>
    <row r="610" spans="1:8" x14ac:dyDescent="0.25">
      <c r="A610" s="4" t="s">
        <v>647</v>
      </c>
      <c r="B610" s="10">
        <v>5</v>
      </c>
      <c r="C610" s="30" t="s">
        <v>681</v>
      </c>
      <c r="D610" s="31">
        <v>1</v>
      </c>
      <c r="E610" s="33">
        <v>251.97078934865138</v>
      </c>
      <c r="F610" s="33">
        <v>201.07834352963201</v>
      </c>
      <c r="G610" s="33">
        <v>75.611045997425606</v>
      </c>
      <c r="H610" s="33">
        <v>52.454808110910896</v>
      </c>
    </row>
    <row r="611" spans="1:8" x14ac:dyDescent="0.25">
      <c r="A611" s="4" t="s">
        <v>648</v>
      </c>
      <c r="B611" s="10">
        <v>5</v>
      </c>
      <c r="C611" s="30" t="s">
        <v>682</v>
      </c>
      <c r="D611" s="31">
        <v>2</v>
      </c>
      <c r="E611" s="33">
        <v>127.02512658131241</v>
      </c>
      <c r="F611" s="33">
        <v>103.88187021386588</v>
      </c>
      <c r="G611" s="33">
        <v>65.736162247425611</v>
      </c>
      <c r="H611" s="33">
        <v>42.579924360910894</v>
      </c>
    </row>
    <row r="612" spans="1:8" x14ac:dyDescent="0.25">
      <c r="A612" s="4" t="s">
        <v>649</v>
      </c>
      <c r="B612" s="10">
        <v>5</v>
      </c>
      <c r="C612" s="30" t="s">
        <v>682</v>
      </c>
      <c r="D612" s="31">
        <v>1</v>
      </c>
      <c r="E612" s="33">
        <v>121.91536725926903</v>
      </c>
      <c r="F612" s="33">
        <v>98.977650846431573</v>
      </c>
      <c r="G612" s="33">
        <v>67.567407523425615</v>
      </c>
      <c r="H612" s="33">
        <v>43.860632460910892</v>
      </c>
    </row>
    <row r="613" spans="1:8" x14ac:dyDescent="0.25">
      <c r="A613" s="4" t="s">
        <v>650</v>
      </c>
      <c r="B613" s="10">
        <v>5</v>
      </c>
      <c r="C613" s="30" t="s">
        <v>683</v>
      </c>
      <c r="D613" s="31">
        <v>1</v>
      </c>
      <c r="E613" s="33">
        <v>236.13965174583331</v>
      </c>
      <c r="F613" s="33">
        <v>189.09792278242574</v>
      </c>
      <c r="G613" s="33">
        <v>78.377321523425621</v>
      </c>
      <c r="H613" s="33">
        <v>54.670546460910892</v>
      </c>
    </row>
    <row r="614" spans="1:8" x14ac:dyDescent="0.25">
      <c r="A614" s="4" t="s">
        <v>651</v>
      </c>
      <c r="B614" s="10">
        <v>5</v>
      </c>
      <c r="C614" s="30" t="s">
        <v>681</v>
      </c>
      <c r="D614" s="31">
        <v>1</v>
      </c>
      <c r="E614" s="33">
        <v>260.54170778554834</v>
      </c>
      <c r="F614" s="33">
        <v>208.35057064081664</v>
      </c>
      <c r="G614" s="33">
        <v>77.44229127342561</v>
      </c>
      <c r="H614" s="33">
        <v>53.735516210910895</v>
      </c>
    </row>
    <row r="615" spans="1:8" x14ac:dyDescent="0.25">
      <c r="A615" s="4" t="s">
        <v>652</v>
      </c>
      <c r="B615" s="10">
        <v>5</v>
      </c>
      <c r="C615" s="30" t="s">
        <v>682</v>
      </c>
      <c r="D615" s="31">
        <v>1</v>
      </c>
      <c r="E615" s="33">
        <v>122.0650972574409</v>
      </c>
      <c r="F615" s="33">
        <v>99.104693305192541</v>
      </c>
      <c r="G615" s="33">
        <v>69.556558945025614</v>
      </c>
      <c r="H615" s="33">
        <v>45.243235920910891</v>
      </c>
    </row>
    <row r="616" spans="1:8" x14ac:dyDescent="0.25">
      <c r="A616" s="4" t="s">
        <v>653</v>
      </c>
      <c r="B616" s="10">
        <v>5</v>
      </c>
      <c r="C616" s="30" t="s">
        <v>683</v>
      </c>
      <c r="D616" s="31">
        <v>1</v>
      </c>
      <c r="E616" s="33">
        <v>236.28938174400517</v>
      </c>
      <c r="F616" s="33">
        <v>189.22496524118671</v>
      </c>
      <c r="G616" s="33">
        <v>80.36647294502562</v>
      </c>
      <c r="H616" s="33">
        <v>56.05314992091089</v>
      </c>
    </row>
    <row r="617" spans="1:8" x14ac:dyDescent="0.25">
      <c r="A617" s="4" t="s">
        <v>654</v>
      </c>
      <c r="B617" s="10">
        <v>5</v>
      </c>
      <c r="C617" s="30" t="s">
        <v>681</v>
      </c>
      <c r="D617" s="31">
        <v>1</v>
      </c>
      <c r="E617" s="33">
        <v>260.69143778372018</v>
      </c>
      <c r="F617" s="33">
        <v>208.47761309957758</v>
      </c>
      <c r="G617" s="33">
        <v>79.431442695025609</v>
      </c>
      <c r="H617" s="33">
        <v>55.118119670910893</v>
      </c>
    </row>
    <row r="618" spans="1:8" x14ac:dyDescent="0.25">
      <c r="A618" s="4" t="s">
        <v>655</v>
      </c>
      <c r="B618" s="10">
        <v>5</v>
      </c>
      <c r="C618" s="30" t="s">
        <v>682</v>
      </c>
      <c r="D618" s="31">
        <v>1</v>
      </c>
      <c r="E618" s="33">
        <v>122.0650972574409</v>
      </c>
      <c r="F618" s="33">
        <v>99.104693305192541</v>
      </c>
      <c r="G618" s="33">
        <v>93.678670691158956</v>
      </c>
      <c r="H618" s="33">
        <v>58.694227600910892</v>
      </c>
    </row>
    <row r="619" spans="1:8" x14ac:dyDescent="0.25">
      <c r="A619" s="4" t="s">
        <v>616</v>
      </c>
      <c r="B619" s="10">
        <v>5</v>
      </c>
      <c r="C619" s="30" t="s">
        <v>682</v>
      </c>
      <c r="D619" s="31">
        <v>1</v>
      </c>
      <c r="E619" s="33">
        <v>122.0650972574409</v>
      </c>
      <c r="F619" s="33">
        <v>99.104693305192541</v>
      </c>
      <c r="G619" s="33">
        <v>66.237175034137735</v>
      </c>
      <c r="H619" s="33">
        <v>48.194283150592668</v>
      </c>
    </row>
    <row r="620" spans="1:8" x14ac:dyDescent="0.25">
      <c r="A620" s="4" t="s">
        <v>555</v>
      </c>
      <c r="B620" s="10">
        <v>5</v>
      </c>
      <c r="C620" s="30" t="s">
        <v>681</v>
      </c>
      <c r="D620" s="31">
        <v>1</v>
      </c>
      <c r="E620" s="33">
        <v>260.69143778372018</v>
      </c>
      <c r="F620" s="33">
        <v>208.47761309957758</v>
      </c>
      <c r="G620" s="33">
        <v>76.11205878413773</v>
      </c>
      <c r="H620" s="33">
        <v>58.06916690059267</v>
      </c>
    </row>
    <row r="621" spans="1:8" x14ac:dyDescent="0.25">
      <c r="A621" s="4" t="s">
        <v>656</v>
      </c>
      <c r="B621" s="10">
        <v>5</v>
      </c>
      <c r="C621" s="30" t="s">
        <v>682</v>
      </c>
      <c r="D621" s="31">
        <v>1</v>
      </c>
      <c r="E621" s="33">
        <v>122.0650972574409</v>
      </c>
      <c r="F621" s="33">
        <v>99.104693305192541</v>
      </c>
      <c r="G621" s="33">
        <v>66.480199425537734</v>
      </c>
      <c r="H621" s="33">
        <v>48.370721874592661</v>
      </c>
    </row>
    <row r="622" spans="1:8" x14ac:dyDescent="0.25">
      <c r="A622" s="4" t="s">
        <v>657</v>
      </c>
      <c r="B622" s="10">
        <v>5</v>
      </c>
      <c r="C622" s="30" t="s">
        <v>681</v>
      </c>
      <c r="D622" s="31">
        <v>1</v>
      </c>
      <c r="E622" s="33">
        <v>260.69143778372018</v>
      </c>
      <c r="F622" s="33">
        <v>208.47761309957758</v>
      </c>
      <c r="G622" s="33">
        <v>76.355083175537729</v>
      </c>
      <c r="H622" s="33">
        <v>58.245605624592663</v>
      </c>
    </row>
    <row r="623" spans="1:8" x14ac:dyDescent="0.25">
      <c r="A623" s="3" t="s">
        <v>338</v>
      </c>
      <c r="B623" s="10">
        <v>5</v>
      </c>
      <c r="C623" s="30" t="s">
        <v>682</v>
      </c>
      <c r="D623" s="31">
        <v>1</v>
      </c>
      <c r="E623" s="33">
        <v>93.815321191497887</v>
      </c>
      <c r="F623" s="33">
        <v>76.391431576087484</v>
      </c>
      <c r="G623" s="33">
        <v>50.160501753817272</v>
      </c>
      <c r="H623" s="33">
        <v>37.482409204788922</v>
      </c>
    </row>
    <row r="624" spans="1:8" x14ac:dyDescent="0.25">
      <c r="A624" s="4" t="s">
        <v>362</v>
      </c>
      <c r="B624" s="10">
        <v>5</v>
      </c>
      <c r="C624" s="30" t="s">
        <v>682</v>
      </c>
      <c r="D624" s="31">
        <v>1</v>
      </c>
      <c r="E624" s="33">
        <v>92.235001184890777</v>
      </c>
      <c r="F624" s="33">
        <v>75.050566407318428</v>
      </c>
      <c r="G624" s="33">
        <v>55.140697724328746</v>
      </c>
      <c r="H624" s="33">
        <v>35.085048074148219</v>
      </c>
    </row>
    <row r="625" spans="1:8" x14ac:dyDescent="0.25">
      <c r="A625" s="4" t="s">
        <v>366</v>
      </c>
      <c r="B625" s="10">
        <v>5</v>
      </c>
      <c r="C625" s="30" t="s">
        <v>683</v>
      </c>
      <c r="D625" s="31">
        <v>1</v>
      </c>
      <c r="E625" s="33">
        <v>206.45928567145504</v>
      </c>
      <c r="F625" s="33">
        <v>165.17083834331257</v>
      </c>
      <c r="G625" s="33">
        <v>65.950611724328752</v>
      </c>
      <c r="H625" s="33">
        <v>45.894962074148218</v>
      </c>
    </row>
    <row r="626" spans="1:8" x14ac:dyDescent="0.25">
      <c r="A626" s="4" t="s">
        <v>370</v>
      </c>
      <c r="B626" s="10">
        <v>5</v>
      </c>
      <c r="C626" s="30" t="s">
        <v>681</v>
      </c>
      <c r="D626" s="31">
        <v>1</v>
      </c>
      <c r="E626" s="33">
        <v>251.97078934865138</v>
      </c>
      <c r="F626" s="33">
        <v>201.07834352963201</v>
      </c>
      <c r="G626" s="33">
        <v>65.015581474328741</v>
      </c>
      <c r="H626" s="33">
        <v>44.959931824148221</v>
      </c>
    </row>
    <row r="627" spans="1:8" x14ac:dyDescent="0.25">
      <c r="A627" s="4" t="s">
        <v>374</v>
      </c>
      <c r="B627" s="10">
        <v>5</v>
      </c>
      <c r="C627" s="30" t="s">
        <v>681</v>
      </c>
      <c r="D627" s="31">
        <v>2</v>
      </c>
      <c r="E627" s="33">
        <v>286.76091474507297</v>
      </c>
      <c r="F627" s="33">
        <v>229.90964733617946</v>
      </c>
      <c r="G627" s="33">
        <v>60.078139599328743</v>
      </c>
      <c r="H627" s="33">
        <v>40.022489949148216</v>
      </c>
    </row>
    <row r="628" spans="1:8" x14ac:dyDescent="0.25">
      <c r="A628" s="4" t="s">
        <v>381</v>
      </c>
      <c r="B628" s="10">
        <v>5</v>
      </c>
      <c r="C628" s="30" t="s">
        <v>682</v>
      </c>
      <c r="D628" s="31">
        <v>2</v>
      </c>
      <c r="E628" s="33">
        <v>127.02512658131241</v>
      </c>
      <c r="F628" s="33">
        <v>103.88187021386588</v>
      </c>
      <c r="G628" s="33">
        <v>55.140697724328746</v>
      </c>
      <c r="H628" s="33">
        <v>35.085048074148219</v>
      </c>
    </row>
    <row r="629" spans="1:8" x14ac:dyDescent="0.25">
      <c r="A629" s="4" t="s">
        <v>398</v>
      </c>
      <c r="B629" s="10">
        <v>5</v>
      </c>
      <c r="C629" s="30" t="s">
        <v>682</v>
      </c>
      <c r="D629" s="31">
        <v>1</v>
      </c>
      <c r="E629" s="33">
        <v>121.91536725926903</v>
      </c>
      <c r="F629" s="33">
        <v>98.977650846431573</v>
      </c>
      <c r="G629" s="33">
        <v>76.302098121995414</v>
      </c>
      <c r="H629" s="33">
        <v>46.213683251778079</v>
      </c>
    </row>
    <row r="630" spans="1:8" x14ac:dyDescent="0.25">
      <c r="A630" s="4" t="s">
        <v>402</v>
      </c>
      <c r="B630" s="10">
        <v>5</v>
      </c>
      <c r="C630" s="30" t="s">
        <v>683</v>
      </c>
      <c r="D630" s="31">
        <v>1</v>
      </c>
      <c r="E630" s="33">
        <v>236.13965174583331</v>
      </c>
      <c r="F630" s="33">
        <v>189.09792278242574</v>
      </c>
      <c r="G630" s="33">
        <v>87.11201212199542</v>
      </c>
      <c r="H630" s="33">
        <v>57.023597251778078</v>
      </c>
    </row>
    <row r="631" spans="1:8" x14ac:dyDescent="0.25">
      <c r="A631" s="4" t="s">
        <v>406</v>
      </c>
      <c r="B631" s="10">
        <v>5</v>
      </c>
      <c r="C631" s="30" t="s">
        <v>681</v>
      </c>
      <c r="D631" s="31">
        <v>1</v>
      </c>
      <c r="E631" s="33">
        <v>260.54170778554834</v>
      </c>
      <c r="F631" s="33">
        <v>208.35057064081664</v>
      </c>
      <c r="G631" s="33">
        <v>86.176981871995409</v>
      </c>
      <c r="H631" s="33">
        <v>56.088567001778081</v>
      </c>
    </row>
    <row r="632" spans="1:8" x14ac:dyDescent="0.25">
      <c r="A632" s="4" t="s">
        <v>410</v>
      </c>
      <c r="B632" s="10">
        <v>5</v>
      </c>
      <c r="C632" s="30" t="s">
        <v>681</v>
      </c>
      <c r="D632" s="31">
        <v>2</v>
      </c>
      <c r="E632" s="33">
        <v>303.90275161886689</v>
      </c>
      <c r="F632" s="33">
        <v>244.45410155854873</v>
      </c>
      <c r="G632" s="33">
        <v>81.239539996995418</v>
      </c>
      <c r="H632" s="33">
        <v>51.151125126778076</v>
      </c>
    </row>
    <row r="633" spans="1:8" x14ac:dyDescent="0.25">
      <c r="A633" s="4" t="s">
        <v>424</v>
      </c>
      <c r="B633" s="10">
        <v>5</v>
      </c>
      <c r="C633" s="30" t="s">
        <v>683</v>
      </c>
      <c r="D633" s="31">
        <v>1</v>
      </c>
      <c r="E633" s="33">
        <v>236.13965174583331</v>
      </c>
      <c r="F633" s="33">
        <v>189.09792278242574</v>
      </c>
      <c r="G633" s="33">
        <v>87.23757573438705</v>
      </c>
      <c r="H633" s="33">
        <v>65.379653784022011</v>
      </c>
    </row>
    <row r="634" spans="1:8" x14ac:dyDescent="0.25">
      <c r="A634" s="4" t="s">
        <v>428</v>
      </c>
      <c r="B634" s="10">
        <v>5</v>
      </c>
      <c r="C634" s="30" t="s">
        <v>681</v>
      </c>
      <c r="D634" s="31">
        <v>1</v>
      </c>
      <c r="E634" s="33">
        <v>260.54170778554834</v>
      </c>
      <c r="F634" s="33">
        <v>208.35057064081664</v>
      </c>
      <c r="G634" s="33">
        <v>86.302545484387039</v>
      </c>
      <c r="H634" s="33">
        <v>64.444623534022</v>
      </c>
    </row>
    <row r="635" spans="1:8" x14ac:dyDescent="0.25">
      <c r="A635" s="4" t="s">
        <v>432</v>
      </c>
      <c r="B635" s="10">
        <v>5</v>
      </c>
      <c r="C635" s="30" t="s">
        <v>682</v>
      </c>
      <c r="D635" s="31">
        <v>1</v>
      </c>
      <c r="E635" s="33">
        <v>122.0650972574409</v>
      </c>
      <c r="F635" s="33">
        <v>99.104693305192541</v>
      </c>
      <c r="G635" s="33">
        <v>77.656579613995405</v>
      </c>
      <c r="H635" s="33">
        <v>47.077624384022002</v>
      </c>
    </row>
    <row r="636" spans="1:8" x14ac:dyDescent="0.25">
      <c r="A636" s="4" t="s">
        <v>436</v>
      </c>
      <c r="B636" s="10">
        <v>5</v>
      </c>
      <c r="C636" s="30" t="s">
        <v>683</v>
      </c>
      <c r="D636" s="31">
        <v>1</v>
      </c>
      <c r="E636" s="33">
        <v>236.28938174400517</v>
      </c>
      <c r="F636" s="33">
        <v>189.22496524118671</v>
      </c>
      <c r="G636" s="33">
        <v>88.466493613995411</v>
      </c>
      <c r="H636" s="33">
        <v>57.887538384022001</v>
      </c>
    </row>
    <row r="637" spans="1:8" x14ac:dyDescent="0.25">
      <c r="A637" s="4" t="s">
        <v>440</v>
      </c>
      <c r="B637" s="10">
        <v>5</v>
      </c>
      <c r="C637" s="30" t="s">
        <v>681</v>
      </c>
      <c r="D637" s="31">
        <v>1</v>
      </c>
      <c r="E637" s="33">
        <v>260.69143778372018</v>
      </c>
      <c r="F637" s="33">
        <v>208.47761309957758</v>
      </c>
      <c r="G637" s="33">
        <v>87.5314633639954</v>
      </c>
      <c r="H637" s="33">
        <v>56.952508134022004</v>
      </c>
    </row>
    <row r="638" spans="1:8" x14ac:dyDescent="0.25">
      <c r="A638" s="4" t="s">
        <v>444</v>
      </c>
      <c r="B638" s="10">
        <v>5</v>
      </c>
      <c r="C638" s="30" t="s">
        <v>681</v>
      </c>
      <c r="D638" s="31">
        <v>2</v>
      </c>
      <c r="E638" s="33">
        <v>304.20221161521062</v>
      </c>
      <c r="F638" s="33">
        <v>244.70818647607067</v>
      </c>
      <c r="G638" s="33">
        <v>82.594021488995409</v>
      </c>
      <c r="H638" s="33">
        <v>52.015066259021999</v>
      </c>
    </row>
    <row r="639" spans="1:8" x14ac:dyDescent="0.25">
      <c r="A639" s="4" t="s">
        <v>455</v>
      </c>
      <c r="B639" s="10">
        <v>5</v>
      </c>
      <c r="C639" s="30" t="s">
        <v>684</v>
      </c>
      <c r="D639" s="31">
        <v>4</v>
      </c>
      <c r="E639" s="33">
        <v>514.81689720079282</v>
      </c>
      <c r="F639" s="33">
        <v>414.68141000917279</v>
      </c>
      <c r="G639" s="33">
        <v>80.1253005514954</v>
      </c>
      <c r="H639" s="33">
        <v>49.546345321522004</v>
      </c>
    </row>
    <row r="640" spans="1:8" x14ac:dyDescent="0.25">
      <c r="A640" s="4" t="s">
        <v>463</v>
      </c>
      <c r="B640" s="10">
        <v>5</v>
      </c>
      <c r="C640" s="30" t="s">
        <v>683</v>
      </c>
      <c r="D640" s="31">
        <v>2</v>
      </c>
      <c r="E640" s="33">
        <v>279.80015557549558</v>
      </c>
      <c r="F640" s="33">
        <v>225.45553861767976</v>
      </c>
      <c r="G640" s="33">
        <v>83.061536613995401</v>
      </c>
      <c r="H640" s="33">
        <v>52.482581384022005</v>
      </c>
    </row>
    <row r="641" spans="1:8" x14ac:dyDescent="0.25">
      <c r="A641" s="4" t="s">
        <v>468</v>
      </c>
      <c r="B641" s="10">
        <v>5</v>
      </c>
      <c r="C641" s="30" t="s">
        <v>682</v>
      </c>
      <c r="D641" s="31">
        <v>2</v>
      </c>
      <c r="E641" s="33">
        <v>165.57587108893134</v>
      </c>
      <c r="F641" s="33">
        <v>135.3352666816856</v>
      </c>
      <c r="G641" s="33">
        <v>77.656579613995405</v>
      </c>
      <c r="H641" s="33">
        <v>47.077624384022002</v>
      </c>
    </row>
    <row r="642" spans="1:8" x14ac:dyDescent="0.25">
      <c r="A642" s="4" t="s">
        <v>484</v>
      </c>
      <c r="B642" s="10">
        <v>5</v>
      </c>
      <c r="C642" s="30" t="s">
        <v>682</v>
      </c>
      <c r="D642" s="31">
        <v>1</v>
      </c>
      <c r="E642" s="33">
        <v>122.0650972574409</v>
      </c>
      <c r="F642" s="33">
        <v>99.104693305192541</v>
      </c>
      <c r="G642" s="33">
        <v>76.873705794387035</v>
      </c>
      <c r="H642" s="33">
        <v>54.917306584022</v>
      </c>
    </row>
    <row r="643" spans="1:8" x14ac:dyDescent="0.25">
      <c r="A643" s="4" t="s">
        <v>488</v>
      </c>
      <c r="B643" s="10">
        <v>5</v>
      </c>
      <c r="C643" s="30" t="s">
        <v>683</v>
      </c>
      <c r="D643" s="31">
        <v>1</v>
      </c>
      <c r="E643" s="33">
        <v>236.28938174400517</v>
      </c>
      <c r="F643" s="33">
        <v>189.22496524118671</v>
      </c>
      <c r="G643" s="33">
        <v>87.683619794387042</v>
      </c>
      <c r="H643" s="33">
        <v>65.727220584022007</v>
      </c>
    </row>
    <row r="644" spans="1:8" x14ac:dyDescent="0.25">
      <c r="A644" s="4" t="s">
        <v>492</v>
      </c>
      <c r="B644" s="10">
        <v>5</v>
      </c>
      <c r="C644" s="30" t="s">
        <v>681</v>
      </c>
      <c r="D644" s="31">
        <v>1</v>
      </c>
      <c r="E644" s="33">
        <v>260.69143778372018</v>
      </c>
      <c r="F644" s="33">
        <v>208.47761309957758</v>
      </c>
      <c r="G644" s="33">
        <v>86.748589544387031</v>
      </c>
      <c r="H644" s="33">
        <v>64.792190334021996</v>
      </c>
    </row>
    <row r="645" spans="1:8" x14ac:dyDescent="0.25">
      <c r="A645" s="4" t="s">
        <v>502</v>
      </c>
      <c r="B645" s="10">
        <v>5</v>
      </c>
      <c r="C645" s="30" t="s">
        <v>682</v>
      </c>
      <c r="D645" s="31">
        <v>1</v>
      </c>
      <c r="E645" s="33">
        <v>132.31777954282683</v>
      </c>
      <c r="F645" s="33">
        <v>107.8038583511663</v>
      </c>
      <c r="G645" s="33">
        <v>81.267912362795414</v>
      </c>
      <c r="H645" s="33">
        <v>49.627501631778074</v>
      </c>
    </row>
    <row r="646" spans="1:8" x14ac:dyDescent="0.25">
      <c r="A646" s="4" t="s">
        <v>506</v>
      </c>
      <c r="B646" s="10">
        <v>5</v>
      </c>
      <c r="C646" s="30" t="s">
        <v>683</v>
      </c>
      <c r="D646" s="31">
        <v>1</v>
      </c>
      <c r="E646" s="33">
        <v>246.5420640293911</v>
      </c>
      <c r="F646" s="33">
        <v>197.92413028716047</v>
      </c>
      <c r="G646" s="33">
        <v>92.07782636279542</v>
      </c>
      <c r="H646" s="33">
        <v>60.437415631778073</v>
      </c>
    </row>
    <row r="647" spans="1:8" x14ac:dyDescent="0.25">
      <c r="A647" s="4" t="s">
        <v>511</v>
      </c>
      <c r="B647" s="10">
        <v>5</v>
      </c>
      <c r="C647" s="30" t="s">
        <v>681</v>
      </c>
      <c r="D647" s="31">
        <v>1</v>
      </c>
      <c r="E647" s="33">
        <v>270.94412006910613</v>
      </c>
      <c r="F647" s="33">
        <v>217.17677814555137</v>
      </c>
      <c r="G647" s="33">
        <v>91.142796112795409</v>
      </c>
      <c r="H647" s="33">
        <v>59.502385381778076</v>
      </c>
    </row>
    <row r="648" spans="1:8" x14ac:dyDescent="0.25">
      <c r="A648" s="4" t="s">
        <v>616</v>
      </c>
      <c r="B648" s="10">
        <v>5</v>
      </c>
      <c r="C648" s="30" t="s">
        <v>682</v>
      </c>
      <c r="D648" s="31">
        <v>1</v>
      </c>
      <c r="E648" s="33">
        <v>122.0650972574409</v>
      </c>
      <c r="F648" s="33">
        <v>99.104693305192541</v>
      </c>
      <c r="G648" s="33">
        <v>66.237175034137735</v>
      </c>
      <c r="H648" s="33">
        <v>48.194283150592668</v>
      </c>
    </row>
    <row r="649" spans="1:8" x14ac:dyDescent="0.25">
      <c r="A649" s="4" t="s">
        <v>555</v>
      </c>
      <c r="B649" s="10">
        <v>5</v>
      </c>
      <c r="C649" s="30" t="s">
        <v>681</v>
      </c>
      <c r="D649" s="31">
        <v>1</v>
      </c>
      <c r="E649" s="33">
        <v>260.69143778372018</v>
      </c>
      <c r="F649" s="33">
        <v>208.47761309957758</v>
      </c>
      <c r="G649" s="33">
        <v>76.11205878413773</v>
      </c>
      <c r="H649" s="33">
        <v>58.06916690059267</v>
      </c>
    </row>
    <row r="650" spans="1:8" x14ac:dyDescent="0.25">
      <c r="A650" s="4" t="s">
        <v>603</v>
      </c>
      <c r="B650" s="10">
        <v>3</v>
      </c>
      <c r="C650" s="30" t="s">
        <v>681</v>
      </c>
      <c r="D650" s="31">
        <v>1</v>
      </c>
      <c r="E650" s="33">
        <v>266.55663049105823</v>
      </c>
      <c r="F650" s="33">
        <v>213.45409417714907</v>
      </c>
      <c r="G650" s="33">
        <v>60.012654618103873</v>
      </c>
      <c r="H650" s="33">
        <v>50.467480457133114</v>
      </c>
    </row>
    <row r="651" spans="1:8" x14ac:dyDescent="0.25">
      <c r="A651" s="3"/>
      <c r="B651" s="10"/>
      <c r="C651" s="30"/>
      <c r="D651" s="31"/>
    </row>
    <row r="652" spans="1:8" x14ac:dyDescent="0.25">
      <c r="A652" s="3"/>
      <c r="B652" s="10"/>
      <c r="C652" s="30"/>
      <c r="D652" s="31"/>
    </row>
    <row r="653" spans="1:8" x14ac:dyDescent="0.25">
      <c r="A653" s="3"/>
      <c r="B653" s="10"/>
      <c r="C653" s="30"/>
      <c r="D653" s="31"/>
    </row>
    <row r="654" spans="1:8" x14ac:dyDescent="0.25">
      <c r="A654" s="3"/>
      <c r="B654" s="10"/>
      <c r="C654" s="30"/>
      <c r="D654" s="31"/>
    </row>
    <row r="655" spans="1:8" x14ac:dyDescent="0.25">
      <c r="A655" s="3"/>
      <c r="B655" s="10"/>
      <c r="C655" s="30"/>
      <c r="D655" s="31"/>
    </row>
    <row r="656" spans="1:8" x14ac:dyDescent="0.25">
      <c r="A656" s="3"/>
      <c r="B656" s="10"/>
      <c r="C656" s="30"/>
      <c r="D656" s="31"/>
    </row>
    <row r="657" spans="1:4" x14ac:dyDescent="0.25">
      <c r="A657" s="3"/>
      <c r="B657" s="10"/>
      <c r="C657" s="30"/>
      <c r="D657" s="31"/>
    </row>
    <row r="658" spans="1:4" x14ac:dyDescent="0.25">
      <c r="A658" s="3"/>
      <c r="B658" s="10"/>
      <c r="C658" s="30"/>
      <c r="D658" s="31"/>
    </row>
    <row r="659" spans="1:4" x14ac:dyDescent="0.25">
      <c r="A659" s="3"/>
      <c r="B659" s="10"/>
      <c r="C659" s="30"/>
      <c r="D659" s="31"/>
    </row>
    <row r="660" spans="1:4" x14ac:dyDescent="0.25">
      <c r="A660" s="3"/>
      <c r="B660" s="10"/>
      <c r="C660" s="30"/>
      <c r="D660" s="31"/>
    </row>
    <row r="661" spans="1:4" x14ac:dyDescent="0.25">
      <c r="A661" s="4"/>
      <c r="B661" s="10"/>
      <c r="C661" s="30"/>
      <c r="D661" s="31"/>
    </row>
    <row r="662" spans="1:4" x14ac:dyDescent="0.25">
      <c r="A662" s="4"/>
      <c r="B662" s="10"/>
      <c r="C662" s="30"/>
      <c r="D662" s="31"/>
    </row>
    <row r="663" spans="1:4" x14ac:dyDescent="0.25">
      <c r="A663" s="4"/>
      <c r="B663" s="10"/>
      <c r="C663" s="30"/>
      <c r="D663" s="31"/>
    </row>
    <row r="664" spans="1:4" x14ac:dyDescent="0.25">
      <c r="A664" s="4"/>
      <c r="B664" s="10"/>
      <c r="C664" s="30"/>
      <c r="D664" s="31"/>
    </row>
    <row r="665" spans="1:4" x14ac:dyDescent="0.25">
      <c r="A665" s="4"/>
      <c r="B665" s="10"/>
      <c r="C665" s="30"/>
      <c r="D665" s="31"/>
    </row>
    <row r="666" spans="1:4" x14ac:dyDescent="0.25">
      <c r="A666" s="4"/>
      <c r="B666" s="10"/>
      <c r="C666" s="30"/>
      <c r="D666" s="31"/>
    </row>
    <row r="667" spans="1:4" x14ac:dyDescent="0.25">
      <c r="A667" s="4"/>
      <c r="B667" s="10"/>
      <c r="C667" s="30"/>
      <c r="D667" s="31"/>
    </row>
    <row r="668" spans="1:4" x14ac:dyDescent="0.25">
      <c r="A668" s="4"/>
      <c r="B668" s="10"/>
      <c r="C668" s="30"/>
      <c r="D668" s="31"/>
    </row>
    <row r="669" spans="1:4" x14ac:dyDescent="0.25">
      <c r="A669" s="4"/>
      <c r="B669" s="10"/>
      <c r="C669" s="30"/>
      <c r="D669" s="31"/>
    </row>
    <row r="670" spans="1:4" x14ac:dyDescent="0.25">
      <c r="A670" s="4"/>
      <c r="B670" s="10"/>
      <c r="C670" s="30"/>
      <c r="D670" s="31"/>
    </row>
    <row r="671" spans="1:4" x14ac:dyDescent="0.25">
      <c r="A671" s="4"/>
      <c r="B671" s="10"/>
      <c r="C671" s="30"/>
      <c r="D671" s="31"/>
    </row>
    <row r="672" spans="1:4" x14ac:dyDescent="0.25">
      <c r="A672" s="4"/>
      <c r="B672" s="10"/>
      <c r="C672" s="30"/>
      <c r="D672" s="31"/>
    </row>
    <row r="673" spans="1:4" x14ac:dyDescent="0.25">
      <c r="A673" s="4"/>
      <c r="B673" s="10"/>
      <c r="C673" s="30"/>
      <c r="D673" s="31"/>
    </row>
    <row r="674" spans="1:4" x14ac:dyDescent="0.25">
      <c r="A674" s="4"/>
      <c r="B674" s="10"/>
      <c r="C674" s="30"/>
      <c r="D674" s="31"/>
    </row>
    <row r="675" spans="1:4" x14ac:dyDescent="0.25">
      <c r="A675" s="4"/>
      <c r="B675" s="10"/>
      <c r="C675" s="30"/>
      <c r="D675" s="31"/>
    </row>
    <row r="676" spans="1:4" x14ac:dyDescent="0.25">
      <c r="A676" s="4"/>
      <c r="B676" s="10"/>
      <c r="C676" s="30"/>
      <c r="D676" s="31"/>
    </row>
    <row r="677" spans="1:4" x14ac:dyDescent="0.25">
      <c r="A677" s="4"/>
      <c r="B677" s="10"/>
      <c r="C677" s="30"/>
      <c r="D677" s="31"/>
    </row>
    <row r="678" spans="1:4" x14ac:dyDescent="0.25">
      <c r="A678" s="4"/>
      <c r="B678" s="10"/>
      <c r="C678" s="30"/>
      <c r="D678" s="31"/>
    </row>
    <row r="679" spans="1:4" x14ac:dyDescent="0.25">
      <c r="A679" s="4"/>
      <c r="B679" s="10"/>
      <c r="C679" s="30"/>
      <c r="D679" s="31"/>
    </row>
    <row r="680" spans="1:4" x14ac:dyDescent="0.25">
      <c r="A680" s="4"/>
      <c r="B680" s="10"/>
      <c r="C680" s="30"/>
      <c r="D680" s="31"/>
    </row>
    <row r="681" spans="1:4" x14ac:dyDescent="0.25">
      <c r="A681" s="4"/>
      <c r="B681" s="10"/>
      <c r="C681" s="30"/>
      <c r="D681" s="31"/>
    </row>
    <row r="682" spans="1:4" x14ac:dyDescent="0.25">
      <c r="A682" s="4"/>
      <c r="B682" s="10"/>
      <c r="C682" s="30"/>
      <c r="D682" s="31"/>
    </row>
    <row r="683" spans="1:4" x14ac:dyDescent="0.25">
      <c r="A683" s="4"/>
      <c r="B683" s="10"/>
      <c r="C683" s="30"/>
      <c r="D683" s="31"/>
    </row>
  </sheetData>
  <mergeCells count="2"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Tariff list</vt:lpstr>
      <vt:lpstr>publication</vt:lpstr>
    </vt:vector>
  </TitlesOfParts>
  <Company>Essential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Ludriks</dc:creator>
  <cp:lastModifiedBy>Moffitt, Shannon</cp:lastModifiedBy>
  <dcterms:created xsi:type="dcterms:W3CDTF">2014-05-16T00:05:37Z</dcterms:created>
  <dcterms:modified xsi:type="dcterms:W3CDTF">2014-12-03T04:14:10Z</dcterms:modified>
</cp:coreProperties>
</file>