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kuzn\AppData\Roaming\iManage\Work\Recent\65444 - Powerlink 2022-27 transmission determination\"/>
    </mc:Choice>
  </mc:AlternateContent>
  <xr:revisionPtr revIDLastSave="0" documentId="13_ncr:1_{02E9B560-F45D-4179-B737-945C613D0864}" xr6:coauthVersionLast="47" xr6:coauthVersionMax="47" xr10:uidLastSave="{00000000-0000-0000-0000-000000000000}"/>
  <bookViews>
    <workbookView xWindow="-120" yWindow="-120" windowWidth="29040" windowHeight="15840" tabRatio="691" activeTab="5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3" l="1"/>
  <c r="L22" i="13" l="1"/>
  <c r="D18" i="4" l="1"/>
  <c r="D8" i="4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l="1"/>
  <c r="F28" i="3" s="1"/>
  <c r="G15" i="13"/>
  <c r="F9" i="3"/>
  <c r="M7" i="13"/>
  <c r="N7" i="13"/>
  <c r="O7" i="13"/>
  <c r="P7" i="13"/>
  <c r="L7" i="13"/>
  <c r="H7" i="13"/>
  <c r="I7" i="13"/>
  <c r="J7" i="13"/>
  <c r="K7" i="13"/>
  <c r="F8" i="3" l="1"/>
  <c r="F11" i="3"/>
  <c r="D41" i="4"/>
  <c r="E41" i="4" s="1"/>
  <c r="F41" i="4" s="1"/>
  <c r="G41" i="4" s="1"/>
  <c r="H41" i="4" s="1"/>
  <c r="E7" i="4" l="1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D10" i="4" s="1"/>
  <c r="L19" i="13"/>
  <c r="M19" i="13"/>
  <c r="P19" i="13"/>
  <c r="G19" i="13"/>
  <c r="N19" i="13"/>
  <c r="O19" i="13"/>
  <c r="H19" i="13"/>
  <c r="I19" i="13"/>
  <c r="J19" i="13"/>
  <c r="K19" i="13"/>
  <c r="H15" i="3" l="1"/>
  <c r="H21" i="3" s="1"/>
  <c r="I15" i="3"/>
  <c r="I21" i="3" s="1"/>
  <c r="L15" i="3"/>
  <c r="L21" i="3" s="1"/>
  <c r="K15" i="3"/>
  <c r="K21" i="3" s="1"/>
  <c r="J15" i="3"/>
  <c r="J21" i="3" s="1"/>
  <c r="G22" i="13" l="1"/>
  <c r="D9" i="4" s="1"/>
  <c r="D11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E11" i="4" s="1"/>
  <c r="M9" i="13"/>
  <c r="N9" i="13" s="1"/>
  <c r="O9" i="13" s="1"/>
  <c r="P9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H11" i="4"/>
  <c r="H15" i="13" l="1"/>
  <c r="E10" i="4" s="1"/>
  <c r="D12" i="4"/>
  <c r="C42" i="4"/>
  <c r="C44" i="4"/>
  <c r="G10" i="13"/>
  <c r="H10" i="13" s="1"/>
  <c r="I10" i="13" s="1"/>
  <c r="J10" i="13" s="1"/>
  <c r="K10" i="13" s="1"/>
  <c r="L10" i="13" s="1"/>
  <c r="I28" i="3" s="1"/>
  <c r="G11" i="4"/>
  <c r="F11" i="4"/>
  <c r="F19" i="4"/>
  <c r="E19" i="4" s="1"/>
  <c r="D19" i="4" s="1"/>
  <c r="D21" i="4" s="1"/>
  <c r="E25" i="4"/>
  <c r="E27" i="4" s="1"/>
  <c r="N14" i="13"/>
  <c r="B1" i="5"/>
  <c r="B1" i="3"/>
  <c r="B1" i="13"/>
  <c r="B1" i="4"/>
  <c r="G13" i="4" l="1"/>
  <c r="E13" i="4"/>
  <c r="E18" i="4" s="1"/>
  <c r="E21" i="4" s="1"/>
  <c r="D20" i="4"/>
  <c r="I15" i="13"/>
  <c r="F10" i="4" s="1"/>
  <c r="F13" i="4"/>
  <c r="H13" i="4"/>
  <c r="H28" i="3"/>
  <c r="N22" i="13"/>
  <c r="F25" i="4" s="1"/>
  <c r="F27" i="4" s="1"/>
  <c r="M10" i="13"/>
  <c r="N10" i="13" s="1"/>
  <c r="K28" i="3" s="1"/>
  <c r="O14" i="13"/>
  <c r="O22" i="13" s="1"/>
  <c r="E12" i="4" l="1"/>
  <c r="G14" i="4" s="1"/>
  <c r="J15" i="13"/>
  <c r="G10" i="4" s="1"/>
  <c r="F12" i="4"/>
  <c r="F20" i="4" s="1"/>
  <c r="J28" i="3"/>
  <c r="O10" i="13"/>
  <c r="P10" i="13" s="1"/>
  <c r="P14" i="13"/>
  <c r="G25" i="4"/>
  <c r="G27" i="4" s="1"/>
  <c r="E20" i="4" l="1"/>
  <c r="H14" i="4"/>
  <c r="F14" i="4"/>
  <c r="F18" i="4" s="1"/>
  <c r="F21" i="4" s="1"/>
  <c r="G15" i="4"/>
  <c r="G18" i="4" s="1"/>
  <c r="G21" i="4" s="1"/>
  <c r="K15" i="13"/>
  <c r="H10" i="4" s="1"/>
  <c r="G12" i="4"/>
  <c r="H15" i="4"/>
  <c r="P22" i="13"/>
  <c r="H25" i="4" s="1"/>
  <c r="H27" i="4" s="1"/>
  <c r="L28" i="3"/>
  <c r="H12" i="4" l="1"/>
  <c r="H20" i="4" s="1"/>
  <c r="L15" i="13"/>
  <c r="H29" i="3"/>
  <c r="D26" i="4" s="1"/>
  <c r="D28" i="4" s="1"/>
  <c r="G20" i="4"/>
  <c r="H16" i="4"/>
  <c r="H18" i="4" s="1"/>
  <c r="H21" i="4" s="1"/>
  <c r="D35" i="4" s="1"/>
  <c r="M15" i="13" l="1"/>
  <c r="I29" i="3"/>
  <c r="E26" i="4" s="1"/>
  <c r="E28" i="4" s="1"/>
  <c r="N15" i="13" l="1"/>
  <c r="J29" i="3"/>
  <c r="F26" i="4" s="1"/>
  <c r="F28" i="4" s="1"/>
  <c r="K29" i="3" l="1"/>
  <c r="G26" i="4" s="1"/>
  <c r="G28" i="4" s="1"/>
  <c r="O15" i="13"/>
  <c r="P15" i="13" l="1"/>
  <c r="L29" i="3"/>
  <c r="H26" i="4" s="1"/>
  <c r="H28" i="4" s="1"/>
  <c r="D31" i="4" s="1"/>
  <c r="D34" i="4" l="1"/>
  <c r="D36" i="4" s="1"/>
  <c r="D42" i="4" s="1"/>
  <c r="D33" i="4"/>
  <c r="E42" i="4" l="1"/>
  <c r="J8" i="10"/>
  <c r="F42" i="4" l="1"/>
  <c r="K8" i="10"/>
  <c r="G42" i="4" l="1"/>
  <c r="L8" i="10"/>
  <c r="H42" i="4" l="1"/>
  <c r="M8" i="10"/>
  <c r="N8" i="10" l="1"/>
  <c r="O8" i="10" s="1"/>
  <c r="D44" i="4"/>
</calcChain>
</file>

<file path=xl/sharedStrings.xml><?xml version="1.0" encoding="utf-8"?>
<sst xmlns="http://schemas.openxmlformats.org/spreadsheetml/2006/main" count="193" uniqueCount="105">
  <si>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</si>
  <si>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</si>
  <si>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</si>
  <si>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</si>
  <si>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</si>
  <si>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</si>
  <si>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</si>
  <si>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</si>
  <si>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</si>
  <si>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</si>
  <si>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</si>
  <si>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</si>
  <si>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</si>
  <si>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</si>
  <si>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</si>
  <si>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</si>
  <si>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</si>
  <si>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</si>
  <si>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</si>
  <si>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Powerlink</t>
  </si>
  <si>
    <t>Determination stage</t>
  </si>
  <si>
    <t>Proposal</t>
  </si>
  <si>
    <t>Determination years</t>
  </si>
  <si>
    <t>2022-27</t>
  </si>
  <si>
    <t>Base regulatory year</t>
  </si>
  <si>
    <t>2022-23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</si>
  <si>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</si>
  <si>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</si>
  <si>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</si>
  <si>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</si>
  <si>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</si>
  <si>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</si>
  <si>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</si>
  <si>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</si>
  <si>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</si>
  <si>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</si>
  <si>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</si>
  <si>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</si>
  <si>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</si>
  <si>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</si>
  <si>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</si>
  <si>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</si>
  <si>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</si>
  <si>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</si>
  <si>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</si>
  <si>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</si>
  <si>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</si>
  <si>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</si>
  <si>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</si>
  <si>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</si>
  <si>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</si>
  <si>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</si>
  <si>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</si>
  <si>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</si>
  <si>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</si>
  <si>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</si>
  <si>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</si>
  <si>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</si>
  <si>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</si>
  <si>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</si>
  <si>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</si>
  <si>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</si>
  <si>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</si>
  <si>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</si>
  <si>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</si>
  <si>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</si>
  <si>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</si>
  <si>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</si>
  <si>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</si>
  <si>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</si>
  <si>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</si>
  <si>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</si>
  <si>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</si>
  <si>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</si>
  <si>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</si>
  <si>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</si>
  <si>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</si>
  <si>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</si>
  <si>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</si>
  <si>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</si>
  <si>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</si>
  <si>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</si>
  <si>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</si>
  <si>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</si>
  <si>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</si>
  <si>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</si>
  <si>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</si>
  <si>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</si>
  <si>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</si>
  <si>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</si>
  <si>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</si>
  <si>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</si>
  <si>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</si>
  <si>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</si>
  <si>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</si>
  <si>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</si>
  <si>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</si>
  <si>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</si>
  <si>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</si>
  <si>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</si>
  <si>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</si>
  <si>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</si>
  <si>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</si>
  <si>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</si>
  <si>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AER FD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</si>
</sst>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_);\(&quot;$&quot;#,##0\)"/>
    <numFmt numFmtId="167" formatCode="_(&quot;$&quot;* #,##0_);_(&quot;$&quot;* \(#,##0\);_(&quot;$&quot;* &quot;-&quot;_);_(@_)"/>
    <numFmt numFmtId="168" formatCode="_(* #,##0_);_(* \(#,##0\);_(* &quot;-&quot;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0.0000"/>
  </numFmts>
  <fonts count="19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</fonts>
  <fills count="10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86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7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8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5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5" fontId="11" fillId="0" borderId="0" applyFont="0" applyFill="0" applyBorder="0" applyAlignment="0" applyProtection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3" fillId="85" borderId="0">
      <alignment vertical="center"/>
      <protection locked="0"/>
    </xf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" fontId="23" fillId="87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6" fillId="7" borderId="0">
      <alignment horizontal="right"/>
    </xf>
    <xf numFmtId="0" fontId="127" fillId="7" borderId="0">
      <alignment horizontal="right"/>
    </xf>
    <xf numFmtId="0" fontId="128" fillId="7" borderId="35"/>
    <xf numFmtId="0" fontId="128" fillId="0" borderId="0" applyBorder="0">
      <alignment horizontal="centerContinuous"/>
    </xf>
    <xf numFmtId="0" fontId="129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0" fillId="0" borderId="0" applyFill="0" applyBorder="0">
      <alignment horizontal="right" vertical="center"/>
    </xf>
    <xf numFmtId="185" fontId="130" fillId="0" borderId="0" applyFill="0" applyBorder="0">
      <alignment horizontal="right" vertical="center"/>
    </xf>
    <xf numFmtId="0" fontId="131" fillId="0" borderId="0" applyFill="0" applyBorder="0">
      <alignment vertical="center"/>
    </xf>
    <xf numFmtId="0" fontId="132" fillId="0" borderId="0" applyFill="0" applyBorder="0">
      <alignment vertical="center"/>
    </xf>
    <xf numFmtId="0" fontId="133" fillId="0" borderId="0" applyFill="0" applyBorder="0">
      <alignment vertical="center"/>
    </xf>
    <xf numFmtId="0" fontId="130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4" fillId="0" borderId="0" applyFill="0" applyBorder="0">
      <alignment horizontal="left" vertical="center"/>
      <protection locked="0"/>
    </xf>
    <xf numFmtId="0" fontId="135" fillId="0" borderId="0" applyFill="0" applyBorder="0">
      <alignment horizontal="left" vertical="center"/>
    </xf>
    <xf numFmtId="195" fontId="130" fillId="0" borderId="0" applyFill="0" applyBorder="0">
      <alignment horizontal="right" vertical="center"/>
    </xf>
    <xf numFmtId="0" fontId="130" fillId="0" borderId="0" applyFill="0" applyBorder="0">
      <alignment vertical="center"/>
    </xf>
    <xf numFmtId="186" fontId="130" fillId="0" borderId="0" applyFill="0" applyBorder="0">
      <alignment horizontal="right" vertical="center"/>
    </xf>
    <xf numFmtId="196" fontId="130" fillId="0" borderId="0" applyFill="0" applyBorder="0">
      <alignment horizontal="right" vertical="center"/>
    </xf>
    <xf numFmtId="0" fontId="133" fillId="0" borderId="0" applyFill="0" applyBorder="0">
      <alignment vertical="center"/>
    </xf>
    <xf numFmtId="186" fontId="136" fillId="0" borderId="0" applyFill="0" applyBorder="0">
      <alignment horizontal="left" vertical="center"/>
    </xf>
    <xf numFmtId="0" fontId="137" fillId="0" borderId="0" applyFill="0" applyBorder="0">
      <alignment horizontal="left" vertical="center"/>
    </xf>
    <xf numFmtId="187" fontId="130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38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39" fillId="0" borderId="0" applyFill="0" applyBorder="0">
      <alignment horizontal="left" vertical="center"/>
      <protection locked="0"/>
    </xf>
    <xf numFmtId="0" fontId="140" fillId="0" borderId="0" applyFill="0" applyBorder="0">
      <alignment horizontal="left" vertical="center"/>
      <protection locked="0"/>
    </xf>
    <xf numFmtId="0" fontId="79" fillId="0" borderId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142" fillId="0" borderId="0" applyFont="0" applyFill="0" applyBorder="0" applyAlignment="0" applyProtection="0"/>
    <xf numFmtId="0" fontId="143" fillId="0" borderId="0" applyFill="0" applyBorder="0">
      <alignment vertical="center"/>
    </xf>
    <xf numFmtId="0" fontId="144" fillId="0" borderId="0" applyFill="0" applyBorder="0">
      <alignment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1" fillId="0" borderId="0" applyFill="0" applyBorder="0">
      <alignment vertical="center"/>
    </xf>
    <xf numFmtId="165" fontId="7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0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142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8" fontId="23" fillId="28" borderId="0" applyNumberFormat="0" applyFont="0" applyBorder="0" applyAlignment="0">
      <alignment horizontal="right"/>
    </xf>
    <xf numFmtId="0" fontId="146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9" fontId="147" fillId="0" borderId="0">
      <alignment horizontal="center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2" fillId="0" borderId="0" applyFill="0" applyBorder="0">
      <alignment vertical="center"/>
    </xf>
    <xf numFmtId="0" fontId="153" fillId="0" borderId="0" applyFill="0" applyBorder="0">
      <alignment vertical="center"/>
    </xf>
    <xf numFmtId="168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8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48" fillId="0" borderId="0"/>
    <xf numFmtId="199" fontId="149" fillId="0" borderId="54">
      <alignment horizontal="right"/>
      <protection locked="0"/>
    </xf>
    <xf numFmtId="198" fontId="15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23" fillId="0" borderId="0"/>
    <xf numFmtId="0" fontId="121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1" fillId="0" borderId="0"/>
    <xf numFmtId="0" fontId="79" fillId="0" borderId="0"/>
    <xf numFmtId="0" fontId="155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0" fillId="0" borderId="0" applyNumberFormat="0" applyFont="0" applyFill="0" applyBorder="0">
      <alignment horizontal="center" vertical="center"/>
      <protection locked="0"/>
    </xf>
    <xf numFmtId="164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202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6" fillId="0" borderId="0" applyFill="0" applyBorder="0">
      <alignment horizontal="left" vertical="center"/>
      <protection locked="0"/>
    </xf>
    <xf numFmtId="0" fontId="157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202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23" fillId="0" borderId="0"/>
    <xf numFmtId="0" fontId="108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5" fontId="79" fillId="0" borderId="0" applyFont="0" applyFill="0" applyBorder="0" applyAlignment="0" applyProtection="0"/>
    <xf numFmtId="165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2" fillId="84" borderId="0" applyNumberFormat="0" applyBorder="0" applyAlignment="0" applyProtection="0"/>
    <xf numFmtId="0" fontId="118" fillId="84" borderId="0" applyNumberFormat="0" applyBorder="0" applyAlignment="0" applyProtection="0"/>
    <xf numFmtId="0" fontId="118" fillId="62" borderId="0" applyNumberFormat="0" applyBorder="0" applyAlignment="0" applyProtection="0"/>
    <xf numFmtId="0" fontId="118" fillId="65" borderId="0" applyNumberFormat="0" applyBorder="0" applyAlignment="0" applyProtection="0"/>
    <xf numFmtId="0" fontId="122" fillId="69" borderId="0" applyNumberFormat="0" applyBorder="0" applyAlignment="0" applyProtection="0"/>
    <xf numFmtId="0" fontId="118" fillId="69" borderId="0" applyNumberFormat="0" applyBorder="0" applyAlignment="0" applyProtection="0"/>
    <xf numFmtId="0" fontId="118" fillId="77" borderId="0" applyNumberFormat="0" applyBorder="0" applyAlignment="0" applyProtection="0"/>
    <xf numFmtId="0" fontId="122" fillId="81" borderId="0" applyNumberFormat="0" applyBorder="0" applyAlignment="0" applyProtection="0"/>
    <xf numFmtId="0" fontId="118" fillId="81" borderId="0" applyNumberFormat="0" applyBorder="0" applyAlignment="0" applyProtection="0"/>
    <xf numFmtId="166" fontId="163" fillId="0" borderId="56">
      <alignment horizontal="center" vertical="center"/>
      <protection locked="0"/>
    </xf>
    <xf numFmtId="204" fontId="163" fillId="0" borderId="56">
      <alignment horizontal="center" vertical="center"/>
      <protection locked="0"/>
    </xf>
    <xf numFmtId="205" fontId="163" fillId="0" borderId="56">
      <alignment horizontal="center" vertical="center"/>
      <protection locked="0"/>
    </xf>
    <xf numFmtId="37" fontId="163" fillId="0" borderId="56">
      <alignment horizontal="center" vertical="center"/>
      <protection locked="0"/>
    </xf>
    <xf numFmtId="206" fontId="163" fillId="0" borderId="56">
      <alignment horizontal="center" vertical="center"/>
      <protection locked="0"/>
    </xf>
    <xf numFmtId="0" fontId="163" fillId="0" borderId="56">
      <alignment horizontal="center" vertical="center"/>
      <protection locked="0"/>
    </xf>
    <xf numFmtId="207" fontId="163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3" fillId="0" borderId="56">
      <alignment horizontal="center" vertical="center"/>
      <protection locked="0"/>
    </xf>
    <xf numFmtId="210" fontId="163" fillId="0" borderId="56">
      <alignment horizontal="right" vertical="center"/>
      <protection locked="0"/>
    </xf>
    <xf numFmtId="211" fontId="163" fillId="0" borderId="56">
      <alignment horizontal="center" vertical="center"/>
      <protection locked="0"/>
    </xf>
    <xf numFmtId="212" fontId="163" fillId="0" borderId="56">
      <alignment horizontal="center" vertical="center"/>
      <protection locked="0"/>
    </xf>
    <xf numFmtId="213" fontId="163" fillId="0" borderId="56">
      <alignment horizontal="center" vertical="center"/>
      <protection locked="0"/>
    </xf>
    <xf numFmtId="0" fontId="163" fillId="0" borderId="56">
      <alignment vertical="center"/>
      <protection locked="0"/>
    </xf>
    <xf numFmtId="214" fontId="163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6" fontId="163" fillId="0" borderId="56">
      <alignment horizontal="center" vertical="center"/>
      <protection locked="0"/>
    </xf>
    <xf numFmtId="204" fontId="163" fillId="0" borderId="56">
      <alignment horizontal="center" vertical="center"/>
      <protection locked="0"/>
    </xf>
    <xf numFmtId="205" fontId="163" fillId="0" borderId="56">
      <alignment horizontal="center" vertical="center"/>
      <protection locked="0"/>
    </xf>
    <xf numFmtId="37" fontId="163" fillId="0" borderId="56">
      <alignment horizontal="center" vertical="center"/>
      <protection locked="0"/>
    </xf>
    <xf numFmtId="206" fontId="163" fillId="0" borderId="56">
      <alignment horizontal="center" vertical="center"/>
      <protection locked="0"/>
    </xf>
    <xf numFmtId="0" fontId="163" fillId="0" borderId="56">
      <alignment horizontal="center" vertical="center"/>
      <protection locked="0"/>
    </xf>
    <xf numFmtId="207" fontId="163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1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5" fontId="79" fillId="0" borderId="0" applyFont="0" applyFill="0" applyBorder="0" applyAlignment="0" applyProtection="0"/>
    <xf numFmtId="0" fontId="164" fillId="0" borderId="0" applyFill="0" applyBorder="0">
      <alignment vertical="center"/>
    </xf>
    <xf numFmtId="0" fontId="165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3" fillId="0" borderId="56">
      <alignment horizontal="center" vertical="center"/>
      <protection locked="0"/>
    </xf>
    <xf numFmtId="210" fontId="163" fillId="0" borderId="56">
      <alignment horizontal="right" vertical="center"/>
      <protection locked="0"/>
    </xf>
    <xf numFmtId="211" fontId="163" fillId="0" borderId="56">
      <alignment horizontal="center" vertical="center"/>
      <protection locked="0"/>
    </xf>
    <xf numFmtId="212" fontId="163" fillId="0" borderId="56">
      <alignment horizontal="center" vertical="center"/>
      <protection locked="0"/>
    </xf>
    <xf numFmtId="213" fontId="163" fillId="0" borderId="56">
      <alignment horizontal="center" vertical="center"/>
      <protection locked="0"/>
    </xf>
    <xf numFmtId="0" fontId="163" fillId="0" borderId="56">
      <alignment vertical="center"/>
      <protection locked="0"/>
    </xf>
    <xf numFmtId="214" fontId="163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3" fillId="0" borderId="0" applyFill="0" applyBorder="0">
      <alignment horizontal="center" vertical="center"/>
    </xf>
    <xf numFmtId="210" fontId="163" fillId="0" borderId="0" applyFill="0" applyBorder="0">
      <alignment horizontal="right" vertical="center"/>
    </xf>
    <xf numFmtId="211" fontId="163" fillId="0" borderId="0" applyFill="0" applyBorder="0">
      <alignment horizontal="center" vertical="center"/>
    </xf>
    <xf numFmtId="212" fontId="163" fillId="0" borderId="0" applyFill="0" applyBorder="0">
      <alignment horizontal="center" vertical="center"/>
    </xf>
    <xf numFmtId="213" fontId="163" fillId="0" borderId="0" applyFill="0" applyBorder="0">
      <alignment horizontal="center" vertical="center"/>
    </xf>
    <xf numFmtId="0" fontId="166" fillId="0" borderId="0" applyFill="0" applyBorder="0">
      <alignment horizontal="right" vertical="center"/>
    </xf>
    <xf numFmtId="214" fontId="163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7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4" fillId="0" borderId="0" applyFill="0" applyBorder="0">
      <alignment vertical="center"/>
    </xf>
    <xf numFmtId="216" fontId="163" fillId="0" borderId="0" applyFill="0" applyBorder="0">
      <alignment horizontal="center" vertical="center"/>
    </xf>
    <xf numFmtId="210" fontId="163" fillId="0" borderId="0" applyFill="0" applyBorder="0">
      <alignment horizontal="right" vertical="center"/>
    </xf>
    <xf numFmtId="217" fontId="163" fillId="0" borderId="0" applyFill="0" applyBorder="0">
      <alignment horizontal="center" vertical="center"/>
    </xf>
    <xf numFmtId="218" fontId="163" fillId="0" borderId="0" applyFill="0" applyBorder="0">
      <alignment horizontal="center" vertical="center"/>
    </xf>
    <xf numFmtId="219" fontId="163" fillId="0" borderId="0" applyFill="0" applyBorder="0">
      <alignment horizontal="center" vertical="center"/>
    </xf>
    <xf numFmtId="214" fontId="163" fillId="0" borderId="0" applyFill="0" applyBorder="0">
      <alignment horizontal="right" vertical="center"/>
    </xf>
    <xf numFmtId="0" fontId="168" fillId="0" borderId="0" applyFill="0" applyBorder="0">
      <alignment vertical="center"/>
    </xf>
    <xf numFmtId="0" fontId="169" fillId="0" borderId="0" applyFill="0" applyBorder="0">
      <alignment vertical="center"/>
    </xf>
    <xf numFmtId="0" fontId="166" fillId="0" borderId="0" applyFill="0" applyBorder="0">
      <alignment vertical="center"/>
    </xf>
    <xf numFmtId="0" fontId="163" fillId="0" borderId="0" applyFill="0" applyBorder="0">
      <alignment vertical="center"/>
    </xf>
    <xf numFmtId="166" fontId="163" fillId="0" borderId="0" applyFill="0" applyBorder="0">
      <alignment horizontal="center" vertical="center"/>
    </xf>
    <xf numFmtId="204" fontId="163" fillId="0" borderId="0" applyFill="0" applyBorder="0">
      <alignment horizontal="center" vertical="center"/>
    </xf>
    <xf numFmtId="205" fontId="163" fillId="0" borderId="0" applyFill="0" applyBorder="0">
      <alignment horizontal="center" vertical="center"/>
    </xf>
    <xf numFmtId="37" fontId="163" fillId="0" borderId="0" applyFill="0" applyBorder="0">
      <alignment horizontal="center" vertical="center"/>
    </xf>
    <xf numFmtId="206" fontId="163" fillId="0" borderId="0" applyFill="0" applyBorder="0">
      <alignment horizontal="center" vertical="center"/>
    </xf>
    <xf numFmtId="0" fontId="163" fillId="0" borderId="0" applyFill="0" applyBorder="0">
      <alignment horizontal="center" vertical="center"/>
    </xf>
    <xf numFmtId="207" fontId="163" fillId="0" borderId="0" applyFill="0" applyBorder="0">
      <alignment horizontal="center" vertical="center"/>
    </xf>
    <xf numFmtId="0" fontId="170" fillId="0" borderId="0" applyFill="0" applyBorder="0">
      <alignment vertical="center"/>
    </xf>
    <xf numFmtId="220" fontId="119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3" fillId="0" borderId="57" applyFill="0">
      <alignment horizontal="center" vertical="center"/>
    </xf>
    <xf numFmtId="0" fontId="166" fillId="0" borderId="57" applyFill="0">
      <alignment horizontal="center" vertical="center"/>
    </xf>
    <xf numFmtId="221" fontId="163" fillId="0" borderId="57" applyFill="0">
      <alignment horizontal="center" vertical="center"/>
    </xf>
    <xf numFmtId="37" fontId="17" fillId="0" borderId="57" applyFill="0">
      <alignment horizontal="center" vertical="center"/>
    </xf>
    <xf numFmtId="166" fontId="163" fillId="0" borderId="0" applyFill="0" applyBorder="0">
      <alignment horizontal="center" vertical="center"/>
    </xf>
    <xf numFmtId="204" fontId="163" fillId="0" borderId="0" applyFill="0" applyBorder="0">
      <alignment horizontal="center" vertical="center"/>
    </xf>
    <xf numFmtId="205" fontId="163" fillId="0" borderId="0" applyFill="0" applyBorder="0">
      <alignment horizontal="center" vertical="center"/>
    </xf>
    <xf numFmtId="37" fontId="163" fillId="0" borderId="0" applyFill="0" applyBorder="0">
      <alignment horizontal="center" vertical="center"/>
    </xf>
    <xf numFmtId="206" fontId="163" fillId="0" borderId="0" applyFill="0" applyBorder="0">
      <alignment horizontal="center" vertical="center"/>
    </xf>
    <xf numFmtId="0" fontId="163" fillId="0" borderId="0" applyFill="0" applyBorder="0">
      <alignment horizontal="center" vertical="center"/>
    </xf>
    <xf numFmtId="207" fontId="163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0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19" fillId="0" borderId="0" applyBorder="0" applyAlignment="0">
      <protection locked="0"/>
    </xf>
    <xf numFmtId="224" fontId="121" fillId="11" borderId="0">
      <alignment horizontal="right"/>
    </xf>
    <xf numFmtId="0" fontId="171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2" fillId="0" borderId="0" applyFill="0" applyBorder="0">
      <alignment vertical="center"/>
    </xf>
    <xf numFmtId="0" fontId="173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6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4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5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5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6" fillId="0" borderId="0" applyFill="0" applyBorder="0">
      <alignment vertical="center"/>
    </xf>
    <xf numFmtId="0" fontId="51" fillId="0" borderId="0" applyFill="0" applyBorder="0">
      <alignment vertical="center"/>
    </xf>
    <xf numFmtId="0" fontId="177" fillId="0" borderId="0" applyFill="0" applyBorder="0">
      <alignment vertical="center"/>
    </xf>
    <xf numFmtId="0" fontId="20" fillId="0" borderId="0" applyFill="0" applyBorder="0">
      <alignment vertical="center"/>
    </xf>
    <xf numFmtId="0" fontId="178" fillId="0" borderId="0" applyFill="0" applyBorder="0">
      <alignment vertical="center"/>
    </xf>
    <xf numFmtId="0" fontId="24" fillId="0" borderId="0" applyFill="0" applyBorder="0">
      <alignment vertical="center"/>
    </xf>
    <xf numFmtId="0" fontId="175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4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79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5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5" fillId="0" borderId="0" applyFill="0" applyBorder="0">
      <alignment vertical="center"/>
    </xf>
    <xf numFmtId="186" fontId="24" fillId="0" borderId="0" applyFill="0" applyBorder="0">
      <alignment vertical="center"/>
    </xf>
    <xf numFmtId="172" fontId="175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5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78" fillId="0" borderId="0" applyFill="0" applyBorder="0">
      <alignment vertical="center"/>
    </xf>
    <xf numFmtId="0" fontId="138" fillId="0" borderId="0" applyFill="0" applyBorder="0">
      <alignment vertical="center"/>
    </xf>
    <xf numFmtId="172" fontId="18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1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5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138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2" fillId="0" borderId="0" applyFill="0" applyBorder="0" applyProtection="0">
      <alignment horizontal="left"/>
    </xf>
    <xf numFmtId="38" fontId="120" fillId="0" borderId="0" applyNumberFormat="0" applyFill="0" applyBorder="0" applyAlignment="0" applyProtection="0"/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8" fillId="0" borderId="0" applyFont="0" applyFill="0" applyBorder="0" applyAlignment="0" applyProtection="0"/>
    <xf numFmtId="0" fontId="162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165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18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18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18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18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18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18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18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18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18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09" fillId="57" borderId="0" applyNumberFormat="0" applyBorder="0" applyAlignment="0" applyProtection="0"/>
    <xf numFmtId="0" fontId="29" fillId="27" borderId="0" applyNumberFormat="0" applyBorder="0" applyAlignment="0" applyProtection="0"/>
    <xf numFmtId="0" fontId="109" fillId="57" borderId="0" applyNumberFormat="0" applyBorder="0" applyAlignment="0" applyProtection="0"/>
    <xf numFmtId="0" fontId="33" fillId="13" borderId="58" applyNumberFormat="0" applyAlignment="0" applyProtection="0"/>
    <xf numFmtId="0" fontId="112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4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8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3" fillId="0" borderId="59" applyNumberFormat="0" applyFill="0" applyAlignment="0" applyProtection="0"/>
    <xf numFmtId="0" fontId="18" fillId="0" borderId="0" applyFill="0" applyBorder="0">
      <alignment vertical="center"/>
    </xf>
    <xf numFmtId="0" fontId="183" fillId="0" borderId="59" applyNumberFormat="0" applyFill="0" applyAlignment="0" applyProtection="0"/>
    <xf numFmtId="0" fontId="105" fillId="0" borderId="43" applyNumberFormat="0" applyFill="0" applyAlignment="0" applyProtection="0"/>
    <xf numFmtId="0" fontId="183" fillId="0" borderId="59" applyNumberFormat="0" applyFill="0" applyAlignment="0" applyProtection="0"/>
    <xf numFmtId="0" fontId="183" fillId="0" borderId="59" applyNumberFormat="0" applyFill="0" applyAlignment="0" applyProtection="0"/>
    <xf numFmtId="0" fontId="184" fillId="0" borderId="60" applyNumberFormat="0" applyFill="0" applyAlignment="0" applyProtection="0"/>
    <xf numFmtId="0" fontId="51" fillId="0" borderId="0" applyFill="0" applyBorder="0">
      <alignment vertical="center"/>
    </xf>
    <xf numFmtId="0" fontId="184" fillId="0" borderId="60" applyNumberFormat="0" applyFill="0" applyAlignment="0" applyProtection="0"/>
    <xf numFmtId="0" fontId="106" fillId="0" borderId="44" applyNumberFormat="0" applyFill="0" applyAlignment="0" applyProtection="0"/>
    <xf numFmtId="0" fontId="184" fillId="0" borderId="60" applyNumberFormat="0" applyFill="0" applyAlignment="0" applyProtection="0"/>
    <xf numFmtId="0" fontId="184" fillId="0" borderId="60" applyNumberFormat="0" applyFill="0" applyAlignment="0" applyProtection="0"/>
    <xf numFmtId="0" fontId="154" fillId="0" borderId="61" applyNumberFormat="0" applyFill="0" applyAlignment="0" applyProtection="0"/>
    <xf numFmtId="0" fontId="20" fillId="0" borderId="0" applyFill="0" applyBorder="0">
      <alignment vertical="center"/>
    </xf>
    <xf numFmtId="0" fontId="154" fillId="0" borderId="61" applyNumberFormat="0" applyFill="0" applyAlignment="0" applyProtection="0"/>
    <xf numFmtId="0" fontId="107" fillId="0" borderId="45" applyNumberFormat="0" applyFill="0" applyAlignment="0" applyProtection="0"/>
    <xf numFmtId="0" fontId="154" fillId="0" borderId="61" applyNumberFormat="0" applyFill="0" applyAlignment="0" applyProtection="0"/>
    <xf numFmtId="0" fontId="154" fillId="0" borderId="61" applyNumberFormat="0" applyFill="0" applyAlignment="0" applyProtection="0"/>
    <xf numFmtId="0" fontId="107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3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5" fillId="0" borderId="0"/>
    <xf numFmtId="0" fontId="37" fillId="0" borderId="0"/>
    <xf numFmtId="0" fontId="185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23" fillId="0" borderId="0"/>
    <xf numFmtId="0" fontId="121" fillId="0" borderId="0"/>
    <xf numFmtId="0" fontId="23" fillId="0" borderId="0"/>
    <xf numFmtId="0" fontId="25" fillId="0" borderId="0"/>
    <xf numFmtId="0" fontId="23" fillId="0" borderId="0"/>
    <xf numFmtId="0" fontId="12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1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6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1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1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18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7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0" fontId="79" fillId="0" borderId="0"/>
    <xf numFmtId="165" fontId="79" fillId="0" borderId="0" applyFont="0" applyFill="0" applyBorder="0" applyAlignment="0" applyProtection="0"/>
    <xf numFmtId="0" fontId="160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88" fillId="0" borderId="0" applyFill="0" applyBorder="0">
      <alignment vertical="center"/>
    </xf>
    <xf numFmtId="0" fontId="189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0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5" fontId="23" fillId="0" borderId="0" applyFont="0" applyFill="0" applyBorder="0" applyAlignment="0" applyProtection="0"/>
    <xf numFmtId="0" fontId="163" fillId="0" borderId="57" applyFill="0">
      <alignment horizontal="center" vertical="center"/>
    </xf>
    <xf numFmtId="0" fontId="166" fillId="0" borderId="57" applyFill="0">
      <alignment horizontal="center" vertical="center"/>
    </xf>
    <xf numFmtId="221" fontId="163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39" fillId="0" borderId="0" applyFill="0" applyBorder="0">
      <alignment horizontal="left" vertical="center"/>
      <protection locked="0"/>
    </xf>
    <xf numFmtId="0" fontId="79" fillId="0" borderId="0"/>
    <xf numFmtId="0" fontId="190" fillId="0" borderId="0" applyFill="0" applyBorder="0">
      <alignment vertical="center"/>
    </xf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05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5" fontId="3" fillId="3" borderId="0" xfId="302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9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5" fontId="24" fillId="0" borderId="2" xfId="302" applyFont="1" applyFill="1" applyBorder="1" applyAlignment="1">
      <alignment horizontal="right" vertical="center"/>
    </xf>
    <xf numFmtId="165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  <xf numFmtId="164" fontId="15" fillId="3" borderId="0" xfId="0" applyNumberFormat="1" applyFont="1" applyFill="1" applyBorder="1" applyAlignment="1">
      <alignment horizontal="left" vertical="center" wrapText="1"/>
    </xf>
    <xf numFmtId="10" fontId="3" fillId="3" borderId="0" xfId="0" applyNumberFormat="1" applyFont="1" applyFill="1" applyAlignment="1">
      <alignment horizontal="center" vertical="center"/>
    </xf>
    <xf numFmtId="164" fontId="24" fillId="3" borderId="0" xfId="45864" applyFont="1" applyFill="1" applyAlignment="1">
      <alignment horizontal="center" vertical="center"/>
    </xf>
    <xf numFmtId="169" fontId="15" fillId="3" borderId="0" xfId="0" applyNumberFormat="1" applyFont="1" applyFill="1" applyBorder="1" applyAlignment="1">
      <alignment horizontal="left" vertical="center" wrapText="1"/>
    </xf>
    <xf numFmtId="164" fontId="15" fillId="3" borderId="0" xfId="45864" applyFont="1" applyFill="1" applyBorder="1" applyAlignment="1">
      <alignment horizontal="left" vertical="center" wrapText="1"/>
    </xf>
    <xf numFmtId="169" fontId="24" fillId="3" borderId="0" xfId="0" applyNumberFormat="1" applyFont="1" applyFill="1" applyBorder="1" applyAlignment="1">
      <alignment horizontal="right" vertical="center"/>
    </xf>
    <xf numFmtId="169" fontId="24" fillId="3" borderId="20" xfId="0" applyNumberFormat="1" applyFont="1" applyFill="1" applyBorder="1" applyAlignment="1">
      <alignment horizontal="right" vertical="center"/>
    </xf>
    <xf numFmtId="165" fontId="0" fillId="3" borderId="0" xfId="302" applyFont="1" applyFill="1" applyAlignment="1">
      <alignment vertical="center"/>
    </xf>
    <xf numFmtId="165" fontId="3" fillId="3" borderId="0" xfId="302" applyFont="1" applyFill="1" applyAlignment="1">
      <alignment horizontal="center" vertical="center"/>
    </xf>
    <xf numFmtId="165" fontId="17" fillId="0" borderId="0" xfId="302" applyFont="1" applyProtection="1"/>
    <xf numFmtId="165" fontId="91" fillId="3" borderId="0" xfId="302" applyFont="1" applyFill="1"/>
    <xf numFmtId="226" fontId="91" fillId="3" borderId="0" xfId="0" applyNumberFormat="1" applyFont="1" applyFill="1" applyAlignment="1">
      <alignment vertical="center"/>
    </xf>
    <xf numFmtId="192" fontId="0" fillId="3" borderId="0" xfId="0" applyNumberFormat="1" applyFill="1" applyAlignment="1">
      <alignment vertical="center"/>
    </xf>
    <xf numFmtId="10" fontId="24" fillId="101" borderId="26" xfId="0" applyNumberFormat="1" applyFont="1" applyFill="1" applyBorder="1" applyAlignment="1">
      <alignment horizontal="center" vertical="center"/>
    </xf>
    <xf numFmtId="0" fontId="101" fillId="101" borderId="0" xfId="265" applyFont="1" applyFill="1" applyBorder="1" applyAlignment="1" applyProtection="1">
      <alignment horizontal="center" vertical="center"/>
    </xf>
    <xf numFmtId="2" fontId="24" fillId="102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4586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" xfId="45864" builtinId="4"/>
    <cellStyle name="Currency [0] 2" xfId="30300" xr:uid="{00000000-0005-0000-0000-00006D730000}"/>
    <cellStyle name="Currency 0" xfId="816" xr:uid="{00000000-0005-0000-0000-00006E730000}"/>
    <cellStyle name="Currency 10" xfId="30301" xr:uid="{00000000-0005-0000-0000-00006F730000}"/>
    <cellStyle name="Currency 11" xfId="86" xr:uid="{00000000-0005-0000-0000-000070730000}"/>
    <cellStyle name="Currency 11 2" xfId="87" xr:uid="{00000000-0005-0000-0000-000071730000}"/>
    <cellStyle name="Currency 11 2 2" xfId="318" xr:uid="{00000000-0005-0000-0000-000072730000}"/>
    <cellStyle name="Currency 11 3" xfId="317" xr:uid="{00000000-0005-0000-0000-000073730000}"/>
    <cellStyle name="Currency 11 4" xfId="30302" xr:uid="{00000000-0005-0000-0000-000074730000}"/>
    <cellStyle name="Currency 12" xfId="30303" xr:uid="{00000000-0005-0000-0000-000075730000}"/>
    <cellStyle name="Currency 13" xfId="30304" xr:uid="{00000000-0005-0000-0000-000076730000}"/>
    <cellStyle name="Currency 14" xfId="30305" xr:uid="{00000000-0005-0000-0000-000077730000}"/>
    <cellStyle name="Currency 15" xfId="30306" xr:uid="{00000000-0005-0000-0000-000078730000}"/>
    <cellStyle name="Currency 16" xfId="30307" xr:uid="{00000000-0005-0000-0000-000079730000}"/>
    <cellStyle name="Currency 17" xfId="30308" xr:uid="{00000000-0005-0000-0000-00007A730000}"/>
    <cellStyle name="Currency 18" xfId="30309" xr:uid="{00000000-0005-0000-0000-00007B730000}"/>
    <cellStyle name="Currency 19" xfId="30310" xr:uid="{00000000-0005-0000-0000-00007C730000}"/>
    <cellStyle name="Currency 2" xfId="88" xr:uid="{00000000-0005-0000-0000-00007D730000}"/>
    <cellStyle name="Currency 2 10" xfId="643" xr:uid="{00000000-0005-0000-0000-00007E730000}"/>
    <cellStyle name="Currency 2 11" xfId="351" xr:uid="{00000000-0005-0000-0000-00007F730000}"/>
    <cellStyle name="Currency 2 2" xfId="89" xr:uid="{00000000-0005-0000-0000-000080730000}"/>
    <cellStyle name="Currency 2 2 2" xfId="320" xr:uid="{00000000-0005-0000-0000-000081730000}"/>
    <cellStyle name="Currency 2 2 2 2" xfId="30313" xr:uid="{00000000-0005-0000-0000-000082730000}"/>
    <cellStyle name="Currency 2 2 2 3" xfId="30314" xr:uid="{00000000-0005-0000-0000-000083730000}"/>
    <cellStyle name="Currency 2 2 2 4" xfId="30312" xr:uid="{00000000-0005-0000-0000-000084730000}"/>
    <cellStyle name="Currency 2 2 2 5" xfId="389" xr:uid="{00000000-0005-0000-0000-000085730000}"/>
    <cellStyle name="Currency 2 2 3" xfId="30315" xr:uid="{00000000-0005-0000-0000-000086730000}"/>
    <cellStyle name="Currency 2 2 3 2" xfId="30316" xr:uid="{00000000-0005-0000-0000-000087730000}"/>
    <cellStyle name="Currency 2 2 3 3" xfId="30317" xr:uid="{00000000-0005-0000-0000-000088730000}"/>
    <cellStyle name="Currency 2 2 4" xfId="30318" xr:uid="{00000000-0005-0000-0000-000089730000}"/>
    <cellStyle name="Currency 2 2 4 2" xfId="30319" xr:uid="{00000000-0005-0000-0000-00008A730000}"/>
    <cellStyle name="Currency 2 2 4 3" xfId="30320" xr:uid="{00000000-0005-0000-0000-00008B730000}"/>
    <cellStyle name="Currency 2 2 5" xfId="30321" xr:uid="{00000000-0005-0000-0000-00008C730000}"/>
    <cellStyle name="Currency 2 2 6" xfId="30322" xr:uid="{00000000-0005-0000-0000-00008D730000}"/>
    <cellStyle name="Currency 2 2 7" xfId="30323" xr:uid="{00000000-0005-0000-0000-00008E730000}"/>
    <cellStyle name="Currency 2 2 8" xfId="30311" xr:uid="{00000000-0005-0000-0000-00008F730000}"/>
    <cellStyle name="Currency 2 2 9" xfId="340" xr:uid="{00000000-0005-0000-0000-000090730000}"/>
    <cellStyle name="Currency 2 3" xfId="319" xr:uid="{00000000-0005-0000-0000-000091730000}"/>
    <cellStyle name="Currency 2 3 2" xfId="534" xr:uid="{00000000-0005-0000-0000-000092730000}"/>
    <cellStyle name="Currency 2 3 2 2" xfId="30324" xr:uid="{00000000-0005-0000-0000-000093730000}"/>
    <cellStyle name="Currency 2 3 3" xfId="508" xr:uid="{00000000-0005-0000-0000-000094730000}"/>
    <cellStyle name="Currency 2 3 4" xfId="475" xr:uid="{00000000-0005-0000-0000-000095730000}"/>
    <cellStyle name="Currency 2 3 5" xfId="543" xr:uid="{00000000-0005-0000-0000-000096730000}"/>
    <cellStyle name="Currency 2 3 6" xfId="571" xr:uid="{00000000-0005-0000-0000-000097730000}"/>
    <cellStyle name="Currency 2 3 7" xfId="341" xr:uid="{00000000-0005-0000-0000-000098730000}"/>
    <cellStyle name="Currency 2 4" xfId="388" xr:uid="{00000000-0005-0000-0000-000099730000}"/>
    <cellStyle name="Currency 2 4 2" xfId="30325" xr:uid="{00000000-0005-0000-0000-00009A730000}"/>
    <cellStyle name="Currency 2 4 2 2" xfId="30326" xr:uid="{00000000-0005-0000-0000-00009B730000}"/>
    <cellStyle name="Currency 2 4 2 3" xfId="30327" xr:uid="{00000000-0005-0000-0000-00009C730000}"/>
    <cellStyle name="Currency 2 4 3" xfId="30328" xr:uid="{00000000-0005-0000-0000-00009D730000}"/>
    <cellStyle name="Currency 2 4 3 2" xfId="30329" xr:uid="{00000000-0005-0000-0000-00009E730000}"/>
    <cellStyle name="Currency 2 4 4" xfId="30330" xr:uid="{00000000-0005-0000-0000-00009F730000}"/>
    <cellStyle name="Currency 2 4 4 2" xfId="30331" xr:uid="{00000000-0005-0000-0000-0000A0730000}"/>
    <cellStyle name="Currency 2 4 5" xfId="30332" xr:uid="{00000000-0005-0000-0000-0000A1730000}"/>
    <cellStyle name="Currency 2 5" xfId="486" xr:uid="{00000000-0005-0000-0000-0000A2730000}"/>
    <cellStyle name="Currency 2 5 2" xfId="30333" xr:uid="{00000000-0005-0000-0000-0000A3730000}"/>
    <cellStyle name="Currency 2 6" xfId="515" xr:uid="{00000000-0005-0000-0000-0000A4730000}"/>
    <cellStyle name="Currency 2 6 2" xfId="30334" xr:uid="{00000000-0005-0000-0000-0000A5730000}"/>
    <cellStyle name="Currency 2 7" xfId="452" xr:uid="{00000000-0005-0000-0000-0000A6730000}"/>
    <cellStyle name="Currency 2 7 2" xfId="30336" xr:uid="{00000000-0005-0000-0000-0000A7730000}"/>
    <cellStyle name="Currency 2 7 2 2" xfId="30337" xr:uid="{00000000-0005-0000-0000-0000A8730000}"/>
    <cellStyle name="Currency 2 7 3" xfId="30335" xr:uid="{00000000-0005-0000-0000-0000A9730000}"/>
    <cellStyle name="Currency 2 8" xfId="30338" xr:uid="{00000000-0005-0000-0000-0000AA730000}"/>
    <cellStyle name="Currency 2 9" xfId="817" xr:uid="{00000000-0005-0000-0000-0000AB730000}"/>
    <cellStyle name="Currency 2_Analysis" xfId="572" xr:uid="{00000000-0005-0000-0000-0000AC730000}"/>
    <cellStyle name="Currency 20" xfId="30339" xr:uid="{00000000-0005-0000-0000-0000AD730000}"/>
    <cellStyle name="Currency 21" xfId="30340" xr:uid="{00000000-0005-0000-0000-0000AE730000}"/>
    <cellStyle name="Currency 22" xfId="30341" xr:uid="{00000000-0005-0000-0000-0000AF730000}"/>
    <cellStyle name="Currency 23" xfId="30342" xr:uid="{00000000-0005-0000-0000-0000B0730000}"/>
    <cellStyle name="Currency 24" xfId="30343" xr:uid="{00000000-0005-0000-0000-0000B1730000}"/>
    <cellStyle name="Currency 25" xfId="30344" xr:uid="{00000000-0005-0000-0000-0000B2730000}"/>
    <cellStyle name="Currency 26" xfId="30345" xr:uid="{00000000-0005-0000-0000-0000B3730000}"/>
    <cellStyle name="Currency 27" xfId="30346" xr:uid="{00000000-0005-0000-0000-0000B4730000}"/>
    <cellStyle name="Currency 28" xfId="30347" xr:uid="{00000000-0005-0000-0000-0000B5730000}"/>
    <cellStyle name="Currency 29" xfId="30348" xr:uid="{00000000-0005-0000-0000-0000B6730000}"/>
    <cellStyle name="Currency 3" xfId="90" xr:uid="{00000000-0005-0000-0000-0000B7730000}"/>
    <cellStyle name="Currency 3 2" xfId="91" xr:uid="{00000000-0005-0000-0000-0000B8730000}"/>
    <cellStyle name="Currency 3 2 2" xfId="322" xr:uid="{00000000-0005-0000-0000-0000B9730000}"/>
    <cellStyle name="Currency 3 2 2 2" xfId="30349" xr:uid="{00000000-0005-0000-0000-0000BA730000}"/>
    <cellStyle name="Currency 3 2 3" xfId="391" xr:uid="{00000000-0005-0000-0000-0000BB730000}"/>
    <cellStyle name="Currency 3 3" xfId="321" xr:uid="{00000000-0005-0000-0000-0000BC730000}"/>
    <cellStyle name="Currency 3 3 2" xfId="982" xr:uid="{00000000-0005-0000-0000-0000BD730000}"/>
    <cellStyle name="Currency 3 4" xfId="744" xr:uid="{00000000-0005-0000-0000-0000BE730000}"/>
    <cellStyle name="Currency 3 5" xfId="390" xr:uid="{00000000-0005-0000-0000-0000BF730000}"/>
    <cellStyle name="Currency 30" xfId="30350" xr:uid="{00000000-0005-0000-0000-0000C0730000}"/>
    <cellStyle name="Currency 31" xfId="30351" xr:uid="{00000000-0005-0000-0000-0000C1730000}"/>
    <cellStyle name="Currency 32" xfId="30352" xr:uid="{00000000-0005-0000-0000-0000C2730000}"/>
    <cellStyle name="Currency 33" xfId="30353" xr:uid="{00000000-0005-0000-0000-0000C3730000}"/>
    <cellStyle name="Currency 34" xfId="30354" xr:uid="{00000000-0005-0000-0000-0000C4730000}"/>
    <cellStyle name="Currency 35" xfId="30355" xr:uid="{00000000-0005-0000-0000-0000C5730000}"/>
    <cellStyle name="Currency 36" xfId="30356" xr:uid="{00000000-0005-0000-0000-0000C6730000}"/>
    <cellStyle name="Currency 37" xfId="30357" xr:uid="{00000000-0005-0000-0000-0000C7730000}"/>
    <cellStyle name="Currency 38" xfId="30358" xr:uid="{00000000-0005-0000-0000-0000C8730000}"/>
    <cellStyle name="Currency 38 2" xfId="30359" xr:uid="{00000000-0005-0000-0000-0000C9730000}"/>
    <cellStyle name="Currency 39" xfId="1037" xr:uid="{00000000-0005-0000-0000-0000CA730000}"/>
    <cellStyle name="Currency 39 2" xfId="30360" xr:uid="{00000000-0005-0000-0000-0000CB730000}"/>
    <cellStyle name="Currency 4" xfId="92" xr:uid="{00000000-0005-0000-0000-0000CC730000}"/>
    <cellStyle name="Currency 4 2" xfId="93" xr:uid="{00000000-0005-0000-0000-0000CD730000}"/>
    <cellStyle name="Currency 4 2 2" xfId="324" xr:uid="{00000000-0005-0000-0000-0000CE730000}"/>
    <cellStyle name="Currency 4 2 3" xfId="393" xr:uid="{00000000-0005-0000-0000-0000CF730000}"/>
    <cellStyle name="Currency 4 3" xfId="323" xr:uid="{00000000-0005-0000-0000-0000D0730000}"/>
    <cellStyle name="Currency 4 3 2" xfId="983" xr:uid="{00000000-0005-0000-0000-0000D1730000}"/>
    <cellStyle name="Currency 4 4" xfId="392" xr:uid="{00000000-0005-0000-0000-0000D2730000}"/>
    <cellStyle name="Currency 40" xfId="30361" xr:uid="{00000000-0005-0000-0000-0000D3730000}"/>
    <cellStyle name="Currency 40 2" xfId="30362" xr:uid="{00000000-0005-0000-0000-0000D4730000}"/>
    <cellStyle name="Currency 41" xfId="30363" xr:uid="{00000000-0005-0000-0000-0000D5730000}"/>
    <cellStyle name="Currency 41 2" xfId="30364" xr:uid="{00000000-0005-0000-0000-0000D6730000}"/>
    <cellStyle name="Currency 42" xfId="30365" xr:uid="{00000000-0005-0000-0000-0000D7730000}"/>
    <cellStyle name="Currency 42 2" xfId="30366" xr:uid="{00000000-0005-0000-0000-0000D8730000}"/>
    <cellStyle name="Currency 42 3" xfId="30367" xr:uid="{00000000-0005-0000-0000-0000D9730000}"/>
    <cellStyle name="Currency 43" xfId="30368" xr:uid="{00000000-0005-0000-0000-0000DA730000}"/>
    <cellStyle name="Currency 44" xfId="30369" xr:uid="{00000000-0005-0000-0000-0000DB730000}"/>
    <cellStyle name="Currency 45" xfId="30370" xr:uid="{00000000-0005-0000-0000-0000DC730000}"/>
    <cellStyle name="Currency 46" xfId="30371" xr:uid="{00000000-0005-0000-0000-0000DD730000}"/>
    <cellStyle name="Currency 47" xfId="30372" xr:uid="{00000000-0005-0000-0000-0000DE730000}"/>
    <cellStyle name="Currency 48" xfId="30373" xr:uid="{00000000-0005-0000-0000-0000DF730000}"/>
    <cellStyle name="Currency 49" xfId="30374" xr:uid="{00000000-0005-0000-0000-0000E0730000}"/>
    <cellStyle name="Currency 5" xfId="94" xr:uid="{00000000-0005-0000-0000-0000E1730000}"/>
    <cellStyle name="Currency 5 2" xfId="284" xr:uid="{00000000-0005-0000-0000-0000E2730000}"/>
    <cellStyle name="Currency 5 2 2" xfId="333" xr:uid="{00000000-0005-0000-0000-0000E3730000}"/>
    <cellStyle name="Currency 5 2 3" xfId="30375" xr:uid="{00000000-0005-0000-0000-0000E4730000}"/>
    <cellStyle name="Currency 5 3" xfId="325" xr:uid="{00000000-0005-0000-0000-0000E5730000}"/>
    <cellStyle name="Currency 5 4" xfId="394" xr:uid="{00000000-0005-0000-0000-0000E6730000}"/>
    <cellStyle name="Currency 50" xfId="30376" xr:uid="{00000000-0005-0000-0000-0000E7730000}"/>
    <cellStyle name="Currency 51" xfId="30377" xr:uid="{00000000-0005-0000-0000-0000E8730000}"/>
    <cellStyle name="Currency 52" xfId="30378" xr:uid="{00000000-0005-0000-0000-0000E9730000}"/>
    <cellStyle name="Currency 53" xfId="30379" xr:uid="{00000000-0005-0000-0000-0000EA730000}"/>
    <cellStyle name="Currency 54" xfId="30380" xr:uid="{00000000-0005-0000-0000-0000EB730000}"/>
    <cellStyle name="Currency 55" xfId="30381" xr:uid="{00000000-0005-0000-0000-0000EC730000}"/>
    <cellStyle name="Currency 56" xfId="30382" xr:uid="{00000000-0005-0000-0000-0000ED730000}"/>
    <cellStyle name="Currency 57" xfId="30383" xr:uid="{00000000-0005-0000-0000-0000EE730000}"/>
    <cellStyle name="Currency 58" xfId="45853" xr:uid="{00000000-0005-0000-0000-0000EF730000}"/>
    <cellStyle name="Currency 59" xfId="45859" xr:uid="{00000000-0005-0000-0000-0000F0730000}"/>
    <cellStyle name="Currency 6" xfId="30384" xr:uid="{00000000-0005-0000-0000-0000F1730000}"/>
    <cellStyle name="Currency 60" xfId="45861" xr:uid="{00000000-0005-0000-0000-0000F2730000}"/>
    <cellStyle name="Currency 61" xfId="45863" xr:uid="{00000000-0005-0000-0000-0000F3730000}"/>
    <cellStyle name="Currency 62" xfId="743" xr:uid="{00000000-0005-0000-0000-0000F4730000}"/>
    <cellStyle name="Currency 63" xfId="339" xr:uid="{00000000-0005-0000-0000-0000F5730000}"/>
    <cellStyle name="Currency 7" xfId="30385" xr:uid="{00000000-0005-0000-0000-0000F6730000}"/>
    <cellStyle name="Currency 8" xfId="30386" xr:uid="{00000000-0005-0000-0000-0000F7730000}"/>
    <cellStyle name="Currency 9" xfId="30387" xr:uid="{00000000-0005-0000-0000-0000F8730000}"/>
    <cellStyle name="Currency." xfId="644" xr:uid="{00000000-0005-0000-0000-0000F9730000}"/>
    <cellStyle name="Currency. 2" xfId="701" xr:uid="{00000000-0005-0000-0000-0000FA730000}"/>
    <cellStyle name="D4_B8B1_005004B79812_.wvu.PrintTitlest" xfId="95" xr:uid="{00000000-0005-0000-0000-0000FB730000}"/>
    <cellStyle name="Date" xfId="96" xr:uid="{00000000-0005-0000-0000-0000FC730000}"/>
    <cellStyle name="Date 2" xfId="97" xr:uid="{00000000-0005-0000-0000-0000FD730000}"/>
    <cellStyle name="Date 2 2" xfId="818" xr:uid="{00000000-0005-0000-0000-0000FE730000}"/>
    <cellStyle name="Date 3" xfId="573" xr:uid="{00000000-0005-0000-0000-0000FF730000}"/>
    <cellStyle name="Date Aligned" xfId="819" xr:uid="{00000000-0005-0000-0000-000000740000}"/>
    <cellStyle name="Date." xfId="645" xr:uid="{00000000-0005-0000-0000-000001740000}"/>
    <cellStyle name="Date. 2" xfId="702" xr:uid="{00000000-0005-0000-0000-000002740000}"/>
    <cellStyle name="Dezimal_Utopia 5_1 to 5_22 update 21" xfId="820" xr:uid="{00000000-0005-0000-0000-000003740000}"/>
    <cellStyle name="Dotted Line" xfId="821" xr:uid="{00000000-0005-0000-0000-000004740000}"/>
    <cellStyle name="Emphasis 1" xfId="98" xr:uid="{00000000-0005-0000-0000-000005740000}"/>
    <cellStyle name="Emphasis 2" xfId="99" xr:uid="{00000000-0005-0000-0000-000006740000}"/>
    <cellStyle name="Emphasis 3" xfId="100" xr:uid="{00000000-0005-0000-0000-000007740000}"/>
    <cellStyle name="Empty_Cell" xfId="101" xr:uid="{00000000-0005-0000-0000-000008740000}"/>
    <cellStyle name="Euro" xfId="102" xr:uid="{00000000-0005-0000-0000-000009740000}"/>
    <cellStyle name="Explanatory Text 2" xfId="103" xr:uid="{00000000-0005-0000-0000-00000A740000}"/>
    <cellStyle name="Explanatory Text 3" xfId="30388" xr:uid="{00000000-0005-0000-0000-00000B740000}"/>
    <cellStyle name="Explanatory Text 3 2" xfId="30389" xr:uid="{00000000-0005-0000-0000-00000C740000}"/>
    <cellStyle name="Explanatory Text 4" xfId="30390" xr:uid="{00000000-0005-0000-0000-00000D740000}"/>
    <cellStyle name="FAS Input Currency" xfId="822" xr:uid="{00000000-0005-0000-0000-00000E740000}"/>
    <cellStyle name="FAS Input Date" xfId="823" xr:uid="{00000000-0005-0000-0000-00000F740000}"/>
    <cellStyle name="FAS Input Multiple" xfId="824" xr:uid="{00000000-0005-0000-0000-000010740000}"/>
    <cellStyle name="FAS Input Number" xfId="825" xr:uid="{00000000-0005-0000-0000-000011740000}"/>
    <cellStyle name="FAS Input Percentage" xfId="826" xr:uid="{00000000-0005-0000-0000-000012740000}"/>
    <cellStyle name="FAS Input Title / Name" xfId="827" xr:uid="{00000000-0005-0000-0000-000013740000}"/>
    <cellStyle name="FAS Input Year" xfId="828" xr:uid="{00000000-0005-0000-0000-000014740000}"/>
    <cellStyle name="Fixed" xfId="104" xr:uid="{00000000-0005-0000-0000-000015740000}"/>
    <cellStyle name="Fixed 2" xfId="105" xr:uid="{00000000-0005-0000-0000-000016740000}"/>
    <cellStyle name="Footnote" xfId="829" xr:uid="{00000000-0005-0000-0000-000017740000}"/>
    <cellStyle name="Forecast Currency" xfId="830" xr:uid="{00000000-0005-0000-0000-000018740000}"/>
    <cellStyle name="Forecast Date" xfId="831" xr:uid="{00000000-0005-0000-0000-000019740000}"/>
    <cellStyle name="Forecast Multiple" xfId="832" xr:uid="{00000000-0005-0000-0000-00001A740000}"/>
    <cellStyle name="Forecast Number" xfId="833" xr:uid="{00000000-0005-0000-0000-00001B740000}"/>
    <cellStyle name="Forecast Percentage" xfId="834" xr:uid="{00000000-0005-0000-0000-00001C740000}"/>
    <cellStyle name="Forecast Period Title" xfId="835" xr:uid="{00000000-0005-0000-0000-00001D740000}"/>
    <cellStyle name="Forecast Year" xfId="836" xr:uid="{00000000-0005-0000-0000-00001E740000}"/>
    <cellStyle name="Format" xfId="395" xr:uid="{00000000-0005-0000-0000-00001F740000}"/>
    <cellStyle name="Gilsans" xfId="106" xr:uid="{00000000-0005-0000-0000-000020740000}"/>
    <cellStyle name="Gilsansl" xfId="107" xr:uid="{00000000-0005-0000-0000-000021740000}"/>
    <cellStyle name="Good 2" xfId="108" xr:uid="{00000000-0005-0000-0000-000022740000}"/>
    <cellStyle name="Good 3" xfId="30391" xr:uid="{00000000-0005-0000-0000-000023740000}"/>
    <cellStyle name="Good 3 2" xfId="30392" xr:uid="{00000000-0005-0000-0000-000024740000}"/>
    <cellStyle name="Good 4" xfId="30393" xr:uid="{00000000-0005-0000-0000-000025740000}"/>
    <cellStyle name="Good 5" xfId="45823" xr:uid="{00000000-0005-0000-0000-000026740000}"/>
    <cellStyle name="Good 6" xfId="754" xr:uid="{00000000-0005-0000-0000-000027740000}"/>
    <cellStyle name="Grey" xfId="574" xr:uid="{00000000-0005-0000-0000-000028740000}"/>
    <cellStyle name="Hard Percent" xfId="837" xr:uid="{00000000-0005-0000-0000-000029740000}"/>
    <cellStyle name="Header" xfId="838" xr:uid="{00000000-0005-0000-0000-00002A740000}"/>
    <cellStyle name="Header1" xfId="109" xr:uid="{00000000-0005-0000-0000-00002B740000}"/>
    <cellStyle name="Header1 2" xfId="575" xr:uid="{00000000-0005-0000-0000-00002C740000}"/>
    <cellStyle name="Header2" xfId="110" xr:uid="{00000000-0005-0000-0000-00002D740000}"/>
    <cellStyle name="Header2 2" xfId="576" xr:uid="{00000000-0005-0000-0000-00002E740000}"/>
    <cellStyle name="Header3" xfId="111" xr:uid="{00000000-0005-0000-0000-00002F740000}"/>
    <cellStyle name="Header4" xfId="112" xr:uid="{00000000-0005-0000-0000-000030740000}"/>
    <cellStyle name="Header5" xfId="113" xr:uid="{00000000-0005-0000-0000-000031740000}"/>
    <cellStyle name="Heading" xfId="839" xr:uid="{00000000-0005-0000-0000-000032740000}"/>
    <cellStyle name="Heading 1 2" xfId="114" xr:uid="{00000000-0005-0000-0000-000033740000}"/>
    <cellStyle name="Heading 1 2 2" xfId="115" xr:uid="{00000000-0005-0000-0000-000034740000}"/>
    <cellStyle name="Heading 1 2 2 2" xfId="30394" xr:uid="{00000000-0005-0000-0000-000035740000}"/>
    <cellStyle name="Heading 1 2 3" xfId="30395" xr:uid="{00000000-0005-0000-0000-000036740000}"/>
    <cellStyle name="Heading 1 2 4" xfId="30396" xr:uid="{00000000-0005-0000-0000-000037740000}"/>
    <cellStyle name="Heading 1 3" xfId="116" xr:uid="{00000000-0005-0000-0000-000038740000}"/>
    <cellStyle name="Heading 1 3 2" xfId="30398" xr:uid="{00000000-0005-0000-0000-000039740000}"/>
    <cellStyle name="Heading 1 3 3" xfId="30397" xr:uid="{00000000-0005-0000-0000-00003A740000}"/>
    <cellStyle name="Heading 1 4" xfId="30399" xr:uid="{00000000-0005-0000-0000-00003B740000}"/>
    <cellStyle name="Heading 1." xfId="646" xr:uid="{00000000-0005-0000-0000-00003C740000}"/>
    <cellStyle name="Heading 1. 2" xfId="703" xr:uid="{00000000-0005-0000-0000-00003D740000}"/>
    <cellStyle name="Heading 2 2" xfId="117" xr:uid="{00000000-0005-0000-0000-00003E740000}"/>
    <cellStyle name="Heading 2 2 2" xfId="118" xr:uid="{00000000-0005-0000-0000-00003F740000}"/>
    <cellStyle name="Heading 2 2 2 2" xfId="30400" xr:uid="{00000000-0005-0000-0000-000040740000}"/>
    <cellStyle name="Heading 2 2 3" xfId="30401" xr:uid="{00000000-0005-0000-0000-000041740000}"/>
    <cellStyle name="Heading 2 2 4" xfId="30402" xr:uid="{00000000-0005-0000-0000-000042740000}"/>
    <cellStyle name="Heading 2 3" xfId="119" xr:uid="{00000000-0005-0000-0000-000043740000}"/>
    <cellStyle name="Heading 2 3 2" xfId="30404" xr:uid="{00000000-0005-0000-0000-000044740000}"/>
    <cellStyle name="Heading 2 3 3" xfId="30403" xr:uid="{00000000-0005-0000-0000-000045740000}"/>
    <cellStyle name="Heading 2 4" xfId="30405" xr:uid="{00000000-0005-0000-0000-000046740000}"/>
    <cellStyle name="Heading 2." xfId="487" xr:uid="{00000000-0005-0000-0000-000047740000}"/>
    <cellStyle name="Heading 2. 2" xfId="704" xr:uid="{00000000-0005-0000-0000-000048740000}"/>
    <cellStyle name="Heading 2. 3" xfId="647" xr:uid="{00000000-0005-0000-0000-000049740000}"/>
    <cellStyle name="Heading 2. 4" xfId="577" xr:uid="{00000000-0005-0000-0000-00004A740000}"/>
    <cellStyle name="Heading 3 2" xfId="120" xr:uid="{00000000-0005-0000-0000-00004B740000}"/>
    <cellStyle name="Heading 3 2 2" xfId="121" xr:uid="{00000000-0005-0000-0000-00004C740000}"/>
    <cellStyle name="Heading 3 2 2 2" xfId="30406" xr:uid="{00000000-0005-0000-0000-00004D740000}"/>
    <cellStyle name="Heading 3 2 3" xfId="30407" xr:uid="{00000000-0005-0000-0000-00004E740000}"/>
    <cellStyle name="Heading 3 2 4" xfId="30408" xr:uid="{00000000-0005-0000-0000-00004F740000}"/>
    <cellStyle name="Heading 3 3" xfId="122" xr:uid="{00000000-0005-0000-0000-000050740000}"/>
    <cellStyle name="Heading 3 3 2" xfId="30410" xr:uid="{00000000-0005-0000-0000-000051740000}"/>
    <cellStyle name="Heading 3 3 3" xfId="30409" xr:uid="{00000000-0005-0000-0000-000052740000}"/>
    <cellStyle name="Heading 3 4" xfId="30411" xr:uid="{00000000-0005-0000-0000-000053740000}"/>
    <cellStyle name="Heading 3." xfId="488" xr:uid="{00000000-0005-0000-0000-000054740000}"/>
    <cellStyle name="Heading 3. 2" xfId="705" xr:uid="{00000000-0005-0000-0000-000055740000}"/>
    <cellStyle name="Heading 3. 3" xfId="648" xr:uid="{00000000-0005-0000-0000-000056740000}"/>
    <cellStyle name="Heading 3. 4" xfId="578" xr:uid="{00000000-0005-0000-0000-000057740000}"/>
    <cellStyle name="Heading 4 2" xfId="123" xr:uid="{00000000-0005-0000-0000-000058740000}"/>
    <cellStyle name="Heading 4 2 2" xfId="124" xr:uid="{00000000-0005-0000-0000-000059740000}"/>
    <cellStyle name="Heading 4 2 2 2" xfId="30412" xr:uid="{00000000-0005-0000-0000-00005A740000}"/>
    <cellStyle name="Heading 4 2 3" xfId="30413" xr:uid="{00000000-0005-0000-0000-00005B740000}"/>
    <cellStyle name="Heading 4 2 4" xfId="30414" xr:uid="{00000000-0005-0000-0000-00005C740000}"/>
    <cellStyle name="Heading 4 2 5" xfId="30415" xr:uid="{00000000-0005-0000-0000-00005D740000}"/>
    <cellStyle name="Heading 4 3" xfId="125" xr:uid="{00000000-0005-0000-0000-00005E740000}"/>
    <cellStyle name="Heading 4 3 2" xfId="30417" xr:uid="{00000000-0005-0000-0000-00005F740000}"/>
    <cellStyle name="Heading 4 3 3" xfId="30418" xr:uid="{00000000-0005-0000-0000-000060740000}"/>
    <cellStyle name="Heading 4 3 4" xfId="30416" xr:uid="{00000000-0005-0000-0000-000061740000}"/>
    <cellStyle name="Heading 4." xfId="649" xr:uid="{00000000-0005-0000-0000-000062740000}"/>
    <cellStyle name="Heading 4. 2" xfId="706" xr:uid="{00000000-0005-0000-0000-000063740000}"/>
    <cellStyle name="Heading(4)" xfId="126" xr:uid="{00000000-0005-0000-0000-000064740000}"/>
    <cellStyle name="Hyperlink" xfId="2" builtinId="8"/>
    <cellStyle name="Hyperlink 2" xfId="127" xr:uid="{00000000-0005-0000-0000-000066740000}"/>
    <cellStyle name="Hyperlink 2 2" xfId="397" xr:uid="{00000000-0005-0000-0000-000067740000}"/>
    <cellStyle name="Hyperlink 2 2 2" xfId="30419" xr:uid="{00000000-0005-0000-0000-000068740000}"/>
    <cellStyle name="Hyperlink 2 3" xfId="650" xr:uid="{00000000-0005-0000-0000-000069740000}"/>
    <cellStyle name="Hyperlink 2 4" xfId="396" xr:uid="{00000000-0005-0000-0000-00006A740000}"/>
    <cellStyle name="Hyperlink 3" xfId="263" xr:uid="{00000000-0005-0000-0000-00006B740000}"/>
    <cellStyle name="Hyperlink 3 2" xfId="489" xr:uid="{00000000-0005-0000-0000-00006C740000}"/>
    <cellStyle name="Hyperlink 4" xfId="282" xr:uid="{00000000-0005-0000-0000-00006D740000}"/>
    <cellStyle name="Hyperlink 4 2" xfId="478" xr:uid="{00000000-0005-0000-0000-00006E740000}"/>
    <cellStyle name="Hyperlink 4 3" xfId="490" xr:uid="{00000000-0005-0000-0000-00006F740000}"/>
    <cellStyle name="Hyperlink 5" xfId="632" xr:uid="{00000000-0005-0000-0000-000070740000}"/>
    <cellStyle name="Hyperlink Arrow" xfId="128" xr:uid="{00000000-0005-0000-0000-000071740000}"/>
    <cellStyle name="Hyperlink Arrow 2" xfId="477" xr:uid="{00000000-0005-0000-0000-000072740000}"/>
    <cellStyle name="Hyperlink Arrow 3" xfId="45829" xr:uid="{00000000-0005-0000-0000-000073740000}"/>
    <cellStyle name="Hyperlink Arrow 4" xfId="840" xr:uid="{00000000-0005-0000-0000-000074740000}"/>
    <cellStyle name="Hyperlink Arrow." xfId="491" xr:uid="{00000000-0005-0000-0000-000075740000}"/>
    <cellStyle name="Hyperlink Arrow_20110216 Corp Capex Workingsv4" xfId="841" xr:uid="{00000000-0005-0000-0000-000076740000}"/>
    <cellStyle name="Hyperlink Check" xfId="398" xr:uid="{00000000-0005-0000-0000-000077740000}"/>
    <cellStyle name="Hyperlink Check 2" xfId="30420" xr:uid="{00000000-0005-0000-0000-000078740000}"/>
    <cellStyle name="Hyperlink Check 3" xfId="842" xr:uid="{00000000-0005-0000-0000-000079740000}"/>
    <cellStyle name="Hyperlink Check." xfId="651" xr:uid="{00000000-0005-0000-0000-00007A740000}"/>
    <cellStyle name="Hyperlink Check_20110216 Corp Capex Workingsv4" xfId="843" xr:uid="{00000000-0005-0000-0000-00007B740000}"/>
    <cellStyle name="Hyperlink Text" xfId="129" xr:uid="{00000000-0005-0000-0000-00007C740000}"/>
    <cellStyle name="Hyperlink Text 2" xfId="492" xr:uid="{00000000-0005-0000-0000-00007D740000}"/>
    <cellStyle name="Hyperlink Text 3" xfId="45828" xr:uid="{00000000-0005-0000-0000-00007E740000}"/>
    <cellStyle name="Hyperlink Text 4" xfId="844" xr:uid="{00000000-0005-0000-0000-00007F740000}"/>
    <cellStyle name="Hyperlink Text." xfId="493" xr:uid="{00000000-0005-0000-0000-000080740000}"/>
    <cellStyle name="Hyperlink Text. 2" xfId="707" xr:uid="{00000000-0005-0000-0000-000081740000}"/>
    <cellStyle name="Hyperlink Text. 2 2" xfId="45827" xr:uid="{00000000-0005-0000-0000-000082740000}"/>
    <cellStyle name="Hyperlink Text_20110216 Corp Capex Workingsv4" xfId="845" xr:uid="{00000000-0005-0000-0000-000083740000}"/>
    <cellStyle name="Hyperlink TOC 1." xfId="652" xr:uid="{00000000-0005-0000-0000-000084740000}"/>
    <cellStyle name="Hyperlink TOC 2." xfId="653" xr:uid="{00000000-0005-0000-0000-000085740000}"/>
    <cellStyle name="Hyperlink TOC 2. 2" xfId="708" xr:uid="{00000000-0005-0000-0000-000086740000}"/>
    <cellStyle name="Hyperlink TOC 3." xfId="654" xr:uid="{00000000-0005-0000-0000-000087740000}"/>
    <cellStyle name="Hyperlink TOC 3. 2" xfId="709" xr:uid="{00000000-0005-0000-0000-000088740000}"/>
    <cellStyle name="Hyperlink TOC 4." xfId="655" xr:uid="{00000000-0005-0000-0000-000089740000}"/>
    <cellStyle name="Hyperlink TOC 4. 2" xfId="710" xr:uid="{00000000-0005-0000-0000-00008A740000}"/>
    <cellStyle name="import" xfId="293" xr:uid="{00000000-0005-0000-0000-00008B740000}"/>
    <cellStyle name="Import 2" xfId="579" xr:uid="{00000000-0005-0000-0000-00008C740000}"/>
    <cellStyle name="import%" xfId="294" xr:uid="{00000000-0005-0000-0000-00008D740000}"/>
    <cellStyle name="Import% 2" xfId="580" xr:uid="{00000000-0005-0000-0000-00008E740000}"/>
    <cellStyle name="import_Changes since release" xfId="581" xr:uid="{00000000-0005-0000-0000-00008F740000}"/>
    <cellStyle name="Input" xfId="1" builtinId="20"/>
    <cellStyle name="Input [yellow]" xfId="582" xr:uid="{00000000-0005-0000-0000-000091740000}"/>
    <cellStyle name="Input 2" xfId="130" xr:uid="{00000000-0005-0000-0000-000092740000}"/>
    <cellStyle name="Input 2 2" xfId="276" xr:uid="{00000000-0005-0000-0000-000093740000}"/>
    <cellStyle name="Input 2 3" xfId="984" xr:uid="{00000000-0005-0000-0000-000094740000}"/>
    <cellStyle name="Input 3" xfId="30421" xr:uid="{00000000-0005-0000-0000-000095740000}"/>
    <cellStyle name="Input 3 2" xfId="30422" xr:uid="{00000000-0005-0000-0000-000096740000}"/>
    <cellStyle name="Input 4" xfId="30423" xr:uid="{00000000-0005-0000-0000-000097740000}"/>
    <cellStyle name="Input Company Name" xfId="846" xr:uid="{00000000-0005-0000-0000-000098740000}"/>
    <cellStyle name="Input Forecast Currency" xfId="847" xr:uid="{00000000-0005-0000-0000-000099740000}"/>
    <cellStyle name="Input Forecast Date" xfId="848" xr:uid="{00000000-0005-0000-0000-00009A740000}"/>
    <cellStyle name="Input Forecast Multiple" xfId="849" xr:uid="{00000000-0005-0000-0000-00009B740000}"/>
    <cellStyle name="Input Forecast Number" xfId="850" xr:uid="{00000000-0005-0000-0000-00009C740000}"/>
    <cellStyle name="Input Forecast Percentage" xfId="851" xr:uid="{00000000-0005-0000-0000-00009D740000}"/>
    <cellStyle name="Input Forecast Year" xfId="852" xr:uid="{00000000-0005-0000-0000-00009E740000}"/>
    <cellStyle name="Input Heading 1" xfId="853" xr:uid="{00000000-0005-0000-0000-00009F740000}"/>
    <cellStyle name="Input Heading 2" xfId="854" xr:uid="{00000000-0005-0000-0000-0000A0740000}"/>
    <cellStyle name="Input Heading 3" xfId="855" xr:uid="{00000000-0005-0000-0000-0000A1740000}"/>
    <cellStyle name="Input Heading 4" xfId="856" xr:uid="{00000000-0005-0000-0000-0000A2740000}"/>
    <cellStyle name="Input Middle Currency" xfId="857" xr:uid="{00000000-0005-0000-0000-0000A3740000}"/>
    <cellStyle name="Input Middle Date" xfId="858" xr:uid="{00000000-0005-0000-0000-0000A4740000}"/>
    <cellStyle name="Input Middle Multiple" xfId="859" xr:uid="{00000000-0005-0000-0000-0000A5740000}"/>
    <cellStyle name="Input Middle Number" xfId="860" xr:uid="{00000000-0005-0000-0000-0000A6740000}"/>
    <cellStyle name="Input Middle Percentage" xfId="861" xr:uid="{00000000-0005-0000-0000-0000A7740000}"/>
    <cellStyle name="Input Middle Title / Name" xfId="862" xr:uid="{00000000-0005-0000-0000-0000A8740000}"/>
    <cellStyle name="Input Middle Year" xfId="863" xr:uid="{00000000-0005-0000-0000-0000A9740000}"/>
    <cellStyle name="Input Sheet Title" xfId="864" xr:uid="{00000000-0005-0000-0000-0000AA740000}"/>
    <cellStyle name="Input|Date" xfId="131" xr:uid="{00000000-0005-0000-0000-0000AB740000}"/>
    <cellStyle name="Input1" xfId="132" xr:uid="{00000000-0005-0000-0000-0000AC740000}"/>
    <cellStyle name="Input1 2" xfId="133" xr:uid="{00000000-0005-0000-0000-0000AD740000}"/>
    <cellStyle name="Input1 2 2" xfId="327" xr:uid="{00000000-0005-0000-0000-0000AE740000}"/>
    <cellStyle name="Input1 2 3" xfId="583" xr:uid="{00000000-0005-0000-0000-0000AF740000}"/>
    <cellStyle name="Input1 3" xfId="295" xr:uid="{00000000-0005-0000-0000-0000B0740000}"/>
    <cellStyle name="Input1 3 2" xfId="334" xr:uid="{00000000-0005-0000-0000-0000B1740000}"/>
    <cellStyle name="Input1 4" xfId="326" xr:uid="{00000000-0005-0000-0000-0000B2740000}"/>
    <cellStyle name="Input1 5" xfId="345" xr:uid="{00000000-0005-0000-0000-0000B3740000}"/>
    <cellStyle name="Input1%" xfId="296" xr:uid="{00000000-0005-0000-0000-0000B4740000}"/>
    <cellStyle name="Input1% 2" xfId="584" xr:uid="{00000000-0005-0000-0000-0000B5740000}"/>
    <cellStyle name="Input1_Changes since release" xfId="585" xr:uid="{00000000-0005-0000-0000-0000B6740000}"/>
    <cellStyle name="Input1default" xfId="297" xr:uid="{00000000-0005-0000-0000-0000B7740000}"/>
    <cellStyle name="Input1default%" xfId="298" xr:uid="{00000000-0005-0000-0000-0000B8740000}"/>
    <cellStyle name="Input1default% 2" xfId="586" xr:uid="{00000000-0005-0000-0000-0000B9740000}"/>
    <cellStyle name="Input2" xfId="134" xr:uid="{00000000-0005-0000-0000-0000BA740000}"/>
    <cellStyle name="Input2 2" xfId="135" xr:uid="{00000000-0005-0000-0000-0000BB740000}"/>
    <cellStyle name="Input2%" xfId="587" xr:uid="{00000000-0005-0000-0000-0000BC740000}"/>
    <cellStyle name="Input3" xfId="136" xr:uid="{00000000-0005-0000-0000-0000BD740000}"/>
    <cellStyle name="Input3 2" xfId="137" xr:uid="{00000000-0005-0000-0000-0000BE740000}"/>
    <cellStyle name="Input3 2 2" xfId="329" xr:uid="{00000000-0005-0000-0000-0000BF740000}"/>
    <cellStyle name="Input3 3" xfId="328" xr:uid="{00000000-0005-0000-0000-0000C0740000}"/>
    <cellStyle name="Input3 4" xfId="346" xr:uid="{00000000-0005-0000-0000-0000C1740000}"/>
    <cellStyle name="Input3%" xfId="588" xr:uid="{00000000-0005-0000-0000-0000C2740000}"/>
    <cellStyle name="Inputs_Divider" xfId="138" xr:uid="{00000000-0005-0000-0000-0000C3740000}"/>
    <cellStyle name="InSheet" xfId="139" xr:uid="{00000000-0005-0000-0000-0000C4740000}"/>
    <cellStyle name="Interformula" xfId="865" xr:uid="{00000000-0005-0000-0000-0000C5740000}"/>
    <cellStyle name="key result" xfId="299" xr:uid="{00000000-0005-0000-0000-0000C6740000}"/>
    <cellStyle name="Line Item" xfId="866" xr:uid="{00000000-0005-0000-0000-0000C7740000}"/>
    <cellStyle name="Line Item Input" xfId="867" xr:uid="{00000000-0005-0000-0000-0000C8740000}"/>
    <cellStyle name="Lines" xfId="140" xr:uid="{00000000-0005-0000-0000-0000C9740000}"/>
    <cellStyle name="Linked Cell 2" xfId="141" xr:uid="{00000000-0005-0000-0000-0000CA740000}"/>
    <cellStyle name="Linked Cell 3" xfId="30424" xr:uid="{00000000-0005-0000-0000-0000CB740000}"/>
    <cellStyle name="Linked Cell 3 2" xfId="30425" xr:uid="{00000000-0005-0000-0000-0000CC740000}"/>
    <cellStyle name="Linked Cell 4" xfId="30426" xr:uid="{00000000-0005-0000-0000-0000CD740000}"/>
    <cellStyle name="Local import" xfId="300" xr:uid="{00000000-0005-0000-0000-0000CE740000}"/>
    <cellStyle name="Local import %" xfId="301" xr:uid="{00000000-0005-0000-0000-0000CF740000}"/>
    <cellStyle name="Lookup Table Heading" xfId="399" xr:uid="{00000000-0005-0000-0000-0000D0740000}"/>
    <cellStyle name="Lookup Table Heading 2" xfId="985" xr:uid="{00000000-0005-0000-0000-0000D1740000}"/>
    <cellStyle name="Lookup Table Heading." xfId="656" xr:uid="{00000000-0005-0000-0000-0000D2740000}"/>
    <cellStyle name="Lookup Table Heading. 2" xfId="711" xr:uid="{00000000-0005-0000-0000-0000D3740000}"/>
    <cellStyle name="Lookup Table Heading_Book3 (2)" xfId="868" xr:uid="{00000000-0005-0000-0000-0000D4740000}"/>
    <cellStyle name="Lookup Table Label" xfId="400" xr:uid="{00000000-0005-0000-0000-0000D5740000}"/>
    <cellStyle name="Lookup Table Label 2" xfId="986" xr:uid="{00000000-0005-0000-0000-0000D6740000}"/>
    <cellStyle name="Lookup Table Label." xfId="657" xr:uid="{00000000-0005-0000-0000-0000D7740000}"/>
    <cellStyle name="Lookup Table Label. 2" xfId="712" xr:uid="{00000000-0005-0000-0000-0000D8740000}"/>
    <cellStyle name="Lookup Table Label_Book3 (2)" xfId="869" xr:uid="{00000000-0005-0000-0000-0000D9740000}"/>
    <cellStyle name="Lookup Table Number" xfId="401" xr:uid="{00000000-0005-0000-0000-0000DA740000}"/>
    <cellStyle name="Lookup Table Number 2" xfId="987" xr:uid="{00000000-0005-0000-0000-0000DB740000}"/>
    <cellStyle name="Lookup Table Number 3" xfId="870" xr:uid="{00000000-0005-0000-0000-0000DC740000}"/>
    <cellStyle name="Lookup Table Number." xfId="658" xr:uid="{00000000-0005-0000-0000-0000DD740000}"/>
    <cellStyle name="Lookup Table Number. 2" xfId="713" xr:uid="{00000000-0005-0000-0000-0000DE740000}"/>
    <cellStyle name="Lookup Table Number_20110216 Corp Capex Workingsv4" xfId="871" xr:uid="{00000000-0005-0000-0000-0000DF740000}"/>
    <cellStyle name="LS Input Lookup Label" xfId="872" xr:uid="{00000000-0005-0000-0000-0000E0740000}"/>
    <cellStyle name="LS Input Lookup Label 2" xfId="45846" xr:uid="{00000000-0005-0000-0000-0000E1740000}"/>
    <cellStyle name="LS Input Table Heading" xfId="873" xr:uid="{00000000-0005-0000-0000-0000E2740000}"/>
    <cellStyle name="LS Input Table Heading 2" xfId="45847" xr:uid="{00000000-0005-0000-0000-0000E3740000}"/>
    <cellStyle name="LS Input Table No. 1" xfId="874" xr:uid="{00000000-0005-0000-0000-0000E4740000}"/>
    <cellStyle name="LS Input Table No. 1 2" xfId="45848" xr:uid="{00000000-0005-0000-0000-0000E5740000}"/>
    <cellStyle name="LS Output Table No. 2+" xfId="875" xr:uid="{00000000-0005-0000-0000-0000E6740000}"/>
    <cellStyle name="LS Output Table No. 2+ 2" xfId="45849" xr:uid="{00000000-0005-0000-0000-0000E7740000}"/>
    <cellStyle name="Middle Currency" xfId="876" xr:uid="{00000000-0005-0000-0000-0000E8740000}"/>
    <cellStyle name="Middle Date" xfId="877" xr:uid="{00000000-0005-0000-0000-0000E9740000}"/>
    <cellStyle name="Middle Multiple" xfId="878" xr:uid="{00000000-0005-0000-0000-0000EA740000}"/>
    <cellStyle name="Middle Number" xfId="879" xr:uid="{00000000-0005-0000-0000-0000EB740000}"/>
    <cellStyle name="Middle Percentage" xfId="880" xr:uid="{00000000-0005-0000-0000-0000EC740000}"/>
    <cellStyle name="Middle Title / Name" xfId="881" xr:uid="{00000000-0005-0000-0000-0000ED740000}"/>
    <cellStyle name="Middle Year" xfId="882" xr:uid="{00000000-0005-0000-0000-0000EE740000}"/>
    <cellStyle name="Mine" xfId="142" xr:uid="{00000000-0005-0000-0000-0000EF740000}"/>
    <cellStyle name="Model Name" xfId="143" xr:uid="{00000000-0005-0000-0000-0000F0740000}"/>
    <cellStyle name="Model Name 2" xfId="501" xr:uid="{00000000-0005-0000-0000-0000F1740000}"/>
    <cellStyle name="Model Name 3" xfId="883" xr:uid="{00000000-0005-0000-0000-0000F2740000}"/>
    <cellStyle name="Model Name." xfId="659" xr:uid="{00000000-0005-0000-0000-0000F3740000}"/>
    <cellStyle name="Model Name. 2" xfId="714" xr:uid="{00000000-0005-0000-0000-0000F4740000}"/>
    <cellStyle name="Model Name. 2 2" xfId="45826" xr:uid="{00000000-0005-0000-0000-0000F5740000}"/>
    <cellStyle name="Model Name_20110216 Corp Capex Workingsv4" xfId="884" xr:uid="{00000000-0005-0000-0000-0000F6740000}"/>
    <cellStyle name="Multiple" xfId="885" xr:uid="{00000000-0005-0000-0000-0000F7740000}"/>
    <cellStyle name="Multiple." xfId="660" xr:uid="{00000000-0005-0000-0000-0000F8740000}"/>
    <cellStyle name="Multiple. 2" xfId="715" xr:uid="{00000000-0005-0000-0000-0000F9740000}"/>
    <cellStyle name="Neutral 2" xfId="144" xr:uid="{00000000-0005-0000-0000-0000FA740000}"/>
    <cellStyle name="Neutral 3" xfId="886" xr:uid="{00000000-0005-0000-0000-0000FB740000}"/>
    <cellStyle name="Neutral 3 2" xfId="30427" xr:uid="{00000000-0005-0000-0000-0000FC740000}"/>
    <cellStyle name="Neutral 4" xfId="30428" xr:uid="{00000000-0005-0000-0000-0000FD740000}"/>
    <cellStyle name="no dec" xfId="589" xr:uid="{00000000-0005-0000-0000-0000FE740000}"/>
    <cellStyle name="Non crit Input 0.000" xfId="590" xr:uid="{00000000-0005-0000-0000-0000FF740000}"/>
    <cellStyle name="Normal" xfId="0" builtinId="0"/>
    <cellStyle name="Normal - Style1" xfId="145" xr:uid="{00000000-0005-0000-0000-000001750000}"/>
    <cellStyle name="Normal - Style1 2" xfId="591" xr:uid="{00000000-0005-0000-0000-000002750000}"/>
    <cellStyle name="Normal 10" xfId="146" xr:uid="{00000000-0005-0000-0000-000003750000}"/>
    <cellStyle name="Normal 10 2" xfId="285" xr:uid="{00000000-0005-0000-0000-000004750000}"/>
    <cellStyle name="Normal 10 2 2" xfId="989" xr:uid="{00000000-0005-0000-0000-000005750000}"/>
    <cellStyle name="Normal 10 2 2 2" xfId="30429" xr:uid="{00000000-0005-0000-0000-000006750000}"/>
    <cellStyle name="Normal 10 2 3" xfId="990" xr:uid="{00000000-0005-0000-0000-000007750000}"/>
    <cellStyle name="Normal 10 2 4" xfId="988" xr:uid="{00000000-0005-0000-0000-000008750000}"/>
    <cellStyle name="Normal 10 3" xfId="991" xr:uid="{00000000-0005-0000-0000-000009750000}"/>
    <cellStyle name="Normal 10 3 2" xfId="992" xr:uid="{00000000-0005-0000-0000-00000A750000}"/>
    <cellStyle name="Normal 10 3 3" xfId="30430" xr:uid="{00000000-0005-0000-0000-00000B750000}"/>
    <cellStyle name="Normal 10 4" xfId="993" xr:uid="{00000000-0005-0000-0000-00000C750000}"/>
    <cellStyle name="Normal 10 5" xfId="30431" xr:uid="{00000000-0005-0000-0000-00000D750000}"/>
    <cellStyle name="Normal 10 6" xfId="592" xr:uid="{00000000-0005-0000-0000-00000E750000}"/>
    <cellStyle name="Normal 11" xfId="265" xr:uid="{00000000-0005-0000-0000-00000F750000}"/>
    <cellStyle name="Normal 11 2" xfId="995" xr:uid="{00000000-0005-0000-0000-000010750000}"/>
    <cellStyle name="Normal 11 3" xfId="30432" xr:uid="{00000000-0005-0000-0000-000011750000}"/>
    <cellStyle name="Normal 11 4" xfId="30433" xr:uid="{00000000-0005-0000-0000-000012750000}"/>
    <cellStyle name="Normal 11 4 2" xfId="30434" xr:uid="{00000000-0005-0000-0000-000013750000}"/>
    <cellStyle name="Normal 11 5" xfId="30435" xr:uid="{00000000-0005-0000-0000-000014750000}"/>
    <cellStyle name="Normal 11 6" xfId="30436" xr:uid="{00000000-0005-0000-0000-000015750000}"/>
    <cellStyle name="Normal 11 7" xfId="30437" xr:uid="{00000000-0005-0000-0000-000016750000}"/>
    <cellStyle name="Normal 11 8" xfId="994" xr:uid="{00000000-0005-0000-0000-000017750000}"/>
    <cellStyle name="Normal 11 9" xfId="593" xr:uid="{00000000-0005-0000-0000-000018750000}"/>
    <cellStyle name="Normal 114" xfId="348" xr:uid="{00000000-0005-0000-0000-000019750000}"/>
    <cellStyle name="Normal 12" xfId="281" xr:uid="{00000000-0005-0000-0000-00001A750000}"/>
    <cellStyle name="Normal 12 10" xfId="30438" xr:uid="{00000000-0005-0000-0000-00001B750000}"/>
    <cellStyle name="Normal 12 10 2" xfId="30439" xr:uid="{00000000-0005-0000-0000-00001C750000}"/>
    <cellStyle name="Normal 12 10 2 2" xfId="30440" xr:uid="{00000000-0005-0000-0000-00001D750000}"/>
    <cellStyle name="Normal 12 10 2 2 2" xfId="30441" xr:uid="{00000000-0005-0000-0000-00001E750000}"/>
    <cellStyle name="Normal 12 10 2 3" xfId="30442" xr:uid="{00000000-0005-0000-0000-00001F750000}"/>
    <cellStyle name="Normal 12 10 3" xfId="30443" xr:uid="{00000000-0005-0000-0000-000020750000}"/>
    <cellStyle name="Normal 12 11" xfId="30444" xr:uid="{00000000-0005-0000-0000-000021750000}"/>
    <cellStyle name="Normal 12 11 2" xfId="30445" xr:uid="{00000000-0005-0000-0000-000022750000}"/>
    <cellStyle name="Normal 12 12" xfId="30446" xr:uid="{00000000-0005-0000-0000-000023750000}"/>
    <cellStyle name="Normal 12 12 2" xfId="30447" xr:uid="{00000000-0005-0000-0000-000024750000}"/>
    <cellStyle name="Normal 12 13" xfId="30448" xr:uid="{00000000-0005-0000-0000-000025750000}"/>
    <cellStyle name="Normal 12 13 2" xfId="30449" xr:uid="{00000000-0005-0000-0000-000026750000}"/>
    <cellStyle name="Normal 12 14" xfId="30450" xr:uid="{00000000-0005-0000-0000-000027750000}"/>
    <cellStyle name="Normal 12 14 2" xfId="30451" xr:uid="{00000000-0005-0000-0000-000028750000}"/>
    <cellStyle name="Normal 12 15" xfId="30452" xr:uid="{00000000-0005-0000-0000-000029750000}"/>
    <cellStyle name="Normal 12 16" xfId="30453" xr:uid="{00000000-0005-0000-0000-00002A750000}"/>
    <cellStyle name="Normal 12 17" xfId="976" xr:uid="{00000000-0005-0000-0000-00002B750000}"/>
    <cellStyle name="Normal 12 18" xfId="594" xr:uid="{00000000-0005-0000-0000-00002C750000}"/>
    <cellStyle name="Normal 12 2" xfId="30454" xr:uid="{00000000-0005-0000-0000-00002D750000}"/>
    <cellStyle name="Normal 12 2 10" xfId="30455" xr:uid="{00000000-0005-0000-0000-00002E750000}"/>
    <cellStyle name="Normal 12 2 10 2" xfId="30456" xr:uid="{00000000-0005-0000-0000-00002F750000}"/>
    <cellStyle name="Normal 12 2 11" xfId="30457" xr:uid="{00000000-0005-0000-0000-000030750000}"/>
    <cellStyle name="Normal 12 2 11 2" xfId="30458" xr:uid="{00000000-0005-0000-0000-000031750000}"/>
    <cellStyle name="Normal 12 2 12" xfId="30459" xr:uid="{00000000-0005-0000-0000-000032750000}"/>
    <cellStyle name="Normal 12 2 12 2" xfId="30460" xr:uid="{00000000-0005-0000-0000-000033750000}"/>
    <cellStyle name="Normal 12 2 13" xfId="30461" xr:uid="{00000000-0005-0000-0000-000034750000}"/>
    <cellStyle name="Normal 12 2 13 2" xfId="30462" xr:uid="{00000000-0005-0000-0000-000035750000}"/>
    <cellStyle name="Normal 12 2 14" xfId="30463" xr:uid="{00000000-0005-0000-0000-000036750000}"/>
    <cellStyle name="Normal 12 2 15" xfId="30464" xr:uid="{00000000-0005-0000-0000-000037750000}"/>
    <cellStyle name="Normal 12 2 2" xfId="30465" xr:uid="{00000000-0005-0000-0000-000038750000}"/>
    <cellStyle name="Normal 12 2 2 10" xfId="30466" xr:uid="{00000000-0005-0000-0000-000039750000}"/>
    <cellStyle name="Normal 12 2 2 11" xfId="30467" xr:uid="{00000000-0005-0000-0000-00003A750000}"/>
    <cellStyle name="Normal 12 2 2 2" xfId="30468" xr:uid="{00000000-0005-0000-0000-00003B750000}"/>
    <cellStyle name="Normal 12 2 2 2 2" xfId="30469" xr:uid="{00000000-0005-0000-0000-00003C750000}"/>
    <cellStyle name="Normal 12 2 2 2 2 2" xfId="30470" xr:uid="{00000000-0005-0000-0000-00003D750000}"/>
    <cellStyle name="Normal 12 2 2 2 2 2 2" xfId="30471" xr:uid="{00000000-0005-0000-0000-00003E750000}"/>
    <cellStyle name="Normal 12 2 2 2 2 2 2 2" xfId="30472" xr:uid="{00000000-0005-0000-0000-00003F750000}"/>
    <cellStyle name="Normal 12 2 2 2 2 2 3" xfId="30473" xr:uid="{00000000-0005-0000-0000-000040750000}"/>
    <cellStyle name="Normal 12 2 2 2 2 3" xfId="30474" xr:uid="{00000000-0005-0000-0000-000041750000}"/>
    <cellStyle name="Normal 12 2 2 2 2 3 2" xfId="30475" xr:uid="{00000000-0005-0000-0000-000042750000}"/>
    <cellStyle name="Normal 12 2 2 2 2 4" xfId="30476" xr:uid="{00000000-0005-0000-0000-000043750000}"/>
    <cellStyle name="Normal 12 2 2 2 2 4 2" xfId="30477" xr:uid="{00000000-0005-0000-0000-000044750000}"/>
    <cellStyle name="Normal 12 2 2 2 2 5" xfId="30478" xr:uid="{00000000-0005-0000-0000-000045750000}"/>
    <cellStyle name="Normal 12 2 2 2 3" xfId="30479" xr:uid="{00000000-0005-0000-0000-000046750000}"/>
    <cellStyle name="Normal 12 2 2 2 3 2" xfId="30480" xr:uid="{00000000-0005-0000-0000-000047750000}"/>
    <cellStyle name="Normal 12 2 2 2 3 2 2" xfId="30481" xr:uid="{00000000-0005-0000-0000-000048750000}"/>
    <cellStyle name="Normal 12 2 2 2 3 3" xfId="30482" xr:uid="{00000000-0005-0000-0000-000049750000}"/>
    <cellStyle name="Normal 12 2 2 2 4" xfId="30483" xr:uid="{00000000-0005-0000-0000-00004A750000}"/>
    <cellStyle name="Normal 12 2 2 2 4 2" xfId="30484" xr:uid="{00000000-0005-0000-0000-00004B750000}"/>
    <cellStyle name="Normal 12 2 2 2 5" xfId="30485" xr:uid="{00000000-0005-0000-0000-00004C750000}"/>
    <cellStyle name="Normal 12 2 2 2 5 2" xfId="30486" xr:uid="{00000000-0005-0000-0000-00004D750000}"/>
    <cellStyle name="Normal 12 2 2 2 6" xfId="30487" xr:uid="{00000000-0005-0000-0000-00004E750000}"/>
    <cellStyle name="Normal 12 2 2 2 6 2" xfId="30488" xr:uid="{00000000-0005-0000-0000-00004F750000}"/>
    <cellStyle name="Normal 12 2 2 2 7" xfId="30489" xr:uid="{00000000-0005-0000-0000-000050750000}"/>
    <cellStyle name="Normal 12 2 2 2 7 2" xfId="30490" xr:uid="{00000000-0005-0000-0000-000051750000}"/>
    <cellStyle name="Normal 12 2 2 2 8" xfId="30491" xr:uid="{00000000-0005-0000-0000-000052750000}"/>
    <cellStyle name="Normal 12 2 2 2 9" xfId="30492" xr:uid="{00000000-0005-0000-0000-000053750000}"/>
    <cellStyle name="Normal 12 2 2 3" xfId="30493" xr:uid="{00000000-0005-0000-0000-000054750000}"/>
    <cellStyle name="Normal 12 2 2 3 2" xfId="30494" xr:uid="{00000000-0005-0000-0000-000055750000}"/>
    <cellStyle name="Normal 12 2 2 3 2 2" xfId="30495" xr:uid="{00000000-0005-0000-0000-000056750000}"/>
    <cellStyle name="Normal 12 2 2 3 2 2 2" xfId="30496" xr:uid="{00000000-0005-0000-0000-000057750000}"/>
    <cellStyle name="Normal 12 2 2 3 2 2 2 2" xfId="30497" xr:uid="{00000000-0005-0000-0000-000058750000}"/>
    <cellStyle name="Normal 12 2 2 3 2 2 3" xfId="30498" xr:uid="{00000000-0005-0000-0000-000059750000}"/>
    <cellStyle name="Normal 12 2 2 3 2 3" xfId="30499" xr:uid="{00000000-0005-0000-0000-00005A750000}"/>
    <cellStyle name="Normal 12 2 2 3 2 3 2" xfId="30500" xr:uid="{00000000-0005-0000-0000-00005B750000}"/>
    <cellStyle name="Normal 12 2 2 3 2 4" xfId="30501" xr:uid="{00000000-0005-0000-0000-00005C750000}"/>
    <cellStyle name="Normal 12 2 2 3 3" xfId="30502" xr:uid="{00000000-0005-0000-0000-00005D750000}"/>
    <cellStyle name="Normal 12 2 2 3 3 2" xfId="30503" xr:uid="{00000000-0005-0000-0000-00005E750000}"/>
    <cellStyle name="Normal 12 2 2 3 3 2 2" xfId="30504" xr:uid="{00000000-0005-0000-0000-00005F750000}"/>
    <cellStyle name="Normal 12 2 2 3 3 3" xfId="30505" xr:uid="{00000000-0005-0000-0000-000060750000}"/>
    <cellStyle name="Normal 12 2 2 3 4" xfId="30506" xr:uid="{00000000-0005-0000-0000-000061750000}"/>
    <cellStyle name="Normal 12 2 2 3 4 2" xfId="30507" xr:uid="{00000000-0005-0000-0000-000062750000}"/>
    <cellStyle name="Normal 12 2 2 3 5" xfId="30508" xr:uid="{00000000-0005-0000-0000-000063750000}"/>
    <cellStyle name="Normal 12 2 2 3 5 2" xfId="30509" xr:uid="{00000000-0005-0000-0000-000064750000}"/>
    <cellStyle name="Normal 12 2 2 3 6" xfId="30510" xr:uid="{00000000-0005-0000-0000-000065750000}"/>
    <cellStyle name="Normal 12 2 2 4" xfId="30511" xr:uid="{00000000-0005-0000-0000-000066750000}"/>
    <cellStyle name="Normal 12 2 2 4 2" xfId="30512" xr:uid="{00000000-0005-0000-0000-000067750000}"/>
    <cellStyle name="Normal 12 2 2 4 2 2" xfId="30513" xr:uid="{00000000-0005-0000-0000-000068750000}"/>
    <cellStyle name="Normal 12 2 2 4 2 2 2" xfId="30514" xr:uid="{00000000-0005-0000-0000-000069750000}"/>
    <cellStyle name="Normal 12 2 2 4 2 3" xfId="30515" xr:uid="{00000000-0005-0000-0000-00006A750000}"/>
    <cellStyle name="Normal 12 2 2 4 3" xfId="30516" xr:uid="{00000000-0005-0000-0000-00006B750000}"/>
    <cellStyle name="Normal 12 2 2 4 3 2" xfId="30517" xr:uid="{00000000-0005-0000-0000-00006C750000}"/>
    <cellStyle name="Normal 12 2 2 4 4" xfId="30518" xr:uid="{00000000-0005-0000-0000-00006D750000}"/>
    <cellStyle name="Normal 12 2 2 5" xfId="30519" xr:uid="{00000000-0005-0000-0000-00006E750000}"/>
    <cellStyle name="Normal 12 2 2 5 2" xfId="30520" xr:uid="{00000000-0005-0000-0000-00006F750000}"/>
    <cellStyle name="Normal 12 2 2 5 2 2" xfId="30521" xr:uid="{00000000-0005-0000-0000-000070750000}"/>
    <cellStyle name="Normal 12 2 2 5 3" xfId="30522" xr:uid="{00000000-0005-0000-0000-000071750000}"/>
    <cellStyle name="Normal 12 2 2 6" xfId="30523" xr:uid="{00000000-0005-0000-0000-000072750000}"/>
    <cellStyle name="Normal 12 2 2 6 2" xfId="30524" xr:uid="{00000000-0005-0000-0000-000073750000}"/>
    <cellStyle name="Normal 12 2 2 7" xfId="30525" xr:uid="{00000000-0005-0000-0000-000074750000}"/>
    <cellStyle name="Normal 12 2 2 7 2" xfId="30526" xr:uid="{00000000-0005-0000-0000-000075750000}"/>
    <cellStyle name="Normal 12 2 2 8" xfId="30527" xr:uid="{00000000-0005-0000-0000-000076750000}"/>
    <cellStyle name="Normal 12 2 2 8 2" xfId="30528" xr:uid="{00000000-0005-0000-0000-000077750000}"/>
    <cellStyle name="Normal 12 2 2 9" xfId="30529" xr:uid="{00000000-0005-0000-0000-000078750000}"/>
    <cellStyle name="Normal 12 2 2 9 2" xfId="30530" xr:uid="{00000000-0005-0000-0000-000079750000}"/>
    <cellStyle name="Normal 12 2 3" xfId="30531" xr:uid="{00000000-0005-0000-0000-00007A750000}"/>
    <cellStyle name="Normal 12 2 3 10" xfId="30532" xr:uid="{00000000-0005-0000-0000-00007B750000}"/>
    <cellStyle name="Normal 12 2 3 11" xfId="30533" xr:uid="{00000000-0005-0000-0000-00007C750000}"/>
    <cellStyle name="Normal 12 2 3 2" xfId="30534" xr:uid="{00000000-0005-0000-0000-00007D750000}"/>
    <cellStyle name="Normal 12 2 3 2 2" xfId="30535" xr:uid="{00000000-0005-0000-0000-00007E750000}"/>
    <cellStyle name="Normal 12 2 3 2 2 2" xfId="30536" xr:uid="{00000000-0005-0000-0000-00007F750000}"/>
    <cellStyle name="Normal 12 2 3 2 2 2 2" xfId="30537" xr:uid="{00000000-0005-0000-0000-000080750000}"/>
    <cellStyle name="Normal 12 2 3 2 2 2 2 2" xfId="30538" xr:uid="{00000000-0005-0000-0000-000081750000}"/>
    <cellStyle name="Normal 12 2 3 2 2 2 3" xfId="30539" xr:uid="{00000000-0005-0000-0000-000082750000}"/>
    <cellStyle name="Normal 12 2 3 2 2 3" xfId="30540" xr:uid="{00000000-0005-0000-0000-000083750000}"/>
    <cellStyle name="Normal 12 2 3 2 2 3 2" xfId="30541" xr:uid="{00000000-0005-0000-0000-000084750000}"/>
    <cellStyle name="Normal 12 2 3 2 2 4" xfId="30542" xr:uid="{00000000-0005-0000-0000-000085750000}"/>
    <cellStyle name="Normal 12 2 3 2 3" xfId="30543" xr:uid="{00000000-0005-0000-0000-000086750000}"/>
    <cellStyle name="Normal 12 2 3 2 3 2" xfId="30544" xr:uid="{00000000-0005-0000-0000-000087750000}"/>
    <cellStyle name="Normal 12 2 3 2 3 2 2" xfId="30545" xr:uid="{00000000-0005-0000-0000-000088750000}"/>
    <cellStyle name="Normal 12 2 3 2 3 3" xfId="30546" xr:uid="{00000000-0005-0000-0000-000089750000}"/>
    <cellStyle name="Normal 12 2 3 2 4" xfId="30547" xr:uid="{00000000-0005-0000-0000-00008A750000}"/>
    <cellStyle name="Normal 12 2 3 2 4 2" xfId="30548" xr:uid="{00000000-0005-0000-0000-00008B750000}"/>
    <cellStyle name="Normal 12 2 3 2 5" xfId="30549" xr:uid="{00000000-0005-0000-0000-00008C750000}"/>
    <cellStyle name="Normal 12 2 3 2 5 2" xfId="30550" xr:uid="{00000000-0005-0000-0000-00008D750000}"/>
    <cellStyle name="Normal 12 2 3 2 6" xfId="30551" xr:uid="{00000000-0005-0000-0000-00008E750000}"/>
    <cellStyle name="Normal 12 2 3 3" xfId="30552" xr:uid="{00000000-0005-0000-0000-00008F750000}"/>
    <cellStyle name="Normal 12 2 3 3 2" xfId="30553" xr:uid="{00000000-0005-0000-0000-000090750000}"/>
    <cellStyle name="Normal 12 2 3 3 2 2" xfId="30554" xr:uid="{00000000-0005-0000-0000-000091750000}"/>
    <cellStyle name="Normal 12 2 3 3 2 2 2" xfId="30555" xr:uid="{00000000-0005-0000-0000-000092750000}"/>
    <cellStyle name="Normal 12 2 3 3 2 2 2 2" xfId="30556" xr:uid="{00000000-0005-0000-0000-000093750000}"/>
    <cellStyle name="Normal 12 2 3 3 2 2 3" xfId="30557" xr:uid="{00000000-0005-0000-0000-000094750000}"/>
    <cellStyle name="Normal 12 2 3 3 2 3" xfId="30558" xr:uid="{00000000-0005-0000-0000-000095750000}"/>
    <cellStyle name="Normal 12 2 3 3 2 3 2" xfId="30559" xr:uid="{00000000-0005-0000-0000-000096750000}"/>
    <cellStyle name="Normal 12 2 3 3 2 4" xfId="30560" xr:uid="{00000000-0005-0000-0000-000097750000}"/>
    <cellStyle name="Normal 12 2 3 3 3" xfId="30561" xr:uid="{00000000-0005-0000-0000-000098750000}"/>
    <cellStyle name="Normal 12 2 3 3 3 2" xfId="30562" xr:uid="{00000000-0005-0000-0000-000099750000}"/>
    <cellStyle name="Normal 12 2 3 3 3 2 2" xfId="30563" xr:uid="{00000000-0005-0000-0000-00009A750000}"/>
    <cellStyle name="Normal 12 2 3 3 3 3" xfId="30564" xr:uid="{00000000-0005-0000-0000-00009B750000}"/>
    <cellStyle name="Normal 12 2 3 3 4" xfId="30565" xr:uid="{00000000-0005-0000-0000-00009C750000}"/>
    <cellStyle name="Normal 12 2 3 3 4 2" xfId="30566" xr:uid="{00000000-0005-0000-0000-00009D750000}"/>
    <cellStyle name="Normal 12 2 3 3 5" xfId="30567" xr:uid="{00000000-0005-0000-0000-00009E750000}"/>
    <cellStyle name="Normal 12 2 3 3 5 2" xfId="30568" xr:uid="{00000000-0005-0000-0000-00009F750000}"/>
    <cellStyle name="Normal 12 2 3 3 6" xfId="30569" xr:uid="{00000000-0005-0000-0000-0000A0750000}"/>
    <cellStyle name="Normal 12 2 3 4" xfId="30570" xr:uid="{00000000-0005-0000-0000-0000A1750000}"/>
    <cellStyle name="Normal 12 2 3 4 2" xfId="30571" xr:uid="{00000000-0005-0000-0000-0000A2750000}"/>
    <cellStyle name="Normal 12 2 3 4 2 2" xfId="30572" xr:uid="{00000000-0005-0000-0000-0000A3750000}"/>
    <cellStyle name="Normal 12 2 3 4 2 2 2" xfId="30573" xr:uid="{00000000-0005-0000-0000-0000A4750000}"/>
    <cellStyle name="Normal 12 2 3 4 2 3" xfId="30574" xr:uid="{00000000-0005-0000-0000-0000A5750000}"/>
    <cellStyle name="Normal 12 2 3 4 3" xfId="30575" xr:uid="{00000000-0005-0000-0000-0000A6750000}"/>
    <cellStyle name="Normal 12 2 3 4 3 2" xfId="30576" xr:uid="{00000000-0005-0000-0000-0000A7750000}"/>
    <cellStyle name="Normal 12 2 3 4 4" xfId="30577" xr:uid="{00000000-0005-0000-0000-0000A8750000}"/>
    <cellStyle name="Normal 12 2 3 5" xfId="30578" xr:uid="{00000000-0005-0000-0000-0000A9750000}"/>
    <cellStyle name="Normal 12 2 3 5 2" xfId="30579" xr:uid="{00000000-0005-0000-0000-0000AA750000}"/>
    <cellStyle name="Normal 12 2 3 5 2 2" xfId="30580" xr:uid="{00000000-0005-0000-0000-0000AB750000}"/>
    <cellStyle name="Normal 12 2 3 5 3" xfId="30581" xr:uid="{00000000-0005-0000-0000-0000AC750000}"/>
    <cellStyle name="Normal 12 2 3 6" xfId="30582" xr:uid="{00000000-0005-0000-0000-0000AD750000}"/>
    <cellStyle name="Normal 12 2 3 6 2" xfId="30583" xr:uid="{00000000-0005-0000-0000-0000AE750000}"/>
    <cellStyle name="Normal 12 2 3 7" xfId="30584" xr:uid="{00000000-0005-0000-0000-0000AF750000}"/>
    <cellStyle name="Normal 12 2 3 7 2" xfId="30585" xr:uid="{00000000-0005-0000-0000-0000B0750000}"/>
    <cellStyle name="Normal 12 2 3 8" xfId="30586" xr:uid="{00000000-0005-0000-0000-0000B1750000}"/>
    <cellStyle name="Normal 12 2 3 8 2" xfId="30587" xr:uid="{00000000-0005-0000-0000-0000B2750000}"/>
    <cellStyle name="Normal 12 2 3 9" xfId="30588" xr:uid="{00000000-0005-0000-0000-0000B3750000}"/>
    <cellStyle name="Normal 12 2 3 9 2" xfId="30589" xr:uid="{00000000-0005-0000-0000-0000B4750000}"/>
    <cellStyle name="Normal 12 2 4" xfId="30590" xr:uid="{00000000-0005-0000-0000-0000B5750000}"/>
    <cellStyle name="Normal 12 2 4 2" xfId="30591" xr:uid="{00000000-0005-0000-0000-0000B6750000}"/>
    <cellStyle name="Normal 12 2 4 2 2" xfId="30592" xr:uid="{00000000-0005-0000-0000-0000B7750000}"/>
    <cellStyle name="Normal 12 2 4 2 2 2" xfId="30593" xr:uid="{00000000-0005-0000-0000-0000B8750000}"/>
    <cellStyle name="Normal 12 2 4 2 2 2 2" xfId="30594" xr:uid="{00000000-0005-0000-0000-0000B9750000}"/>
    <cellStyle name="Normal 12 2 4 2 2 3" xfId="30595" xr:uid="{00000000-0005-0000-0000-0000BA750000}"/>
    <cellStyle name="Normal 12 2 4 2 3" xfId="30596" xr:uid="{00000000-0005-0000-0000-0000BB750000}"/>
    <cellStyle name="Normal 12 2 4 2 3 2" xfId="30597" xr:uid="{00000000-0005-0000-0000-0000BC750000}"/>
    <cellStyle name="Normal 12 2 4 2 4" xfId="30598" xr:uid="{00000000-0005-0000-0000-0000BD750000}"/>
    <cellStyle name="Normal 12 2 4 3" xfId="30599" xr:uid="{00000000-0005-0000-0000-0000BE750000}"/>
    <cellStyle name="Normal 12 2 4 3 2" xfId="30600" xr:uid="{00000000-0005-0000-0000-0000BF750000}"/>
    <cellStyle name="Normal 12 2 4 3 2 2" xfId="30601" xr:uid="{00000000-0005-0000-0000-0000C0750000}"/>
    <cellStyle name="Normal 12 2 4 3 3" xfId="30602" xr:uid="{00000000-0005-0000-0000-0000C1750000}"/>
    <cellStyle name="Normal 12 2 4 4" xfId="30603" xr:uid="{00000000-0005-0000-0000-0000C2750000}"/>
    <cellStyle name="Normal 12 2 4 4 2" xfId="30604" xr:uid="{00000000-0005-0000-0000-0000C3750000}"/>
    <cellStyle name="Normal 12 2 4 5" xfId="30605" xr:uid="{00000000-0005-0000-0000-0000C4750000}"/>
    <cellStyle name="Normal 12 2 4 5 2" xfId="30606" xr:uid="{00000000-0005-0000-0000-0000C5750000}"/>
    <cellStyle name="Normal 12 2 4 6" xfId="30607" xr:uid="{00000000-0005-0000-0000-0000C6750000}"/>
    <cellStyle name="Normal 12 2 5" xfId="30608" xr:uid="{00000000-0005-0000-0000-0000C7750000}"/>
    <cellStyle name="Normal 12 2 5 2" xfId="30609" xr:uid="{00000000-0005-0000-0000-0000C8750000}"/>
    <cellStyle name="Normal 12 2 5 2 2" xfId="30610" xr:uid="{00000000-0005-0000-0000-0000C9750000}"/>
    <cellStyle name="Normal 12 2 5 2 2 2" xfId="30611" xr:uid="{00000000-0005-0000-0000-0000CA750000}"/>
    <cellStyle name="Normal 12 2 5 2 2 2 2" xfId="30612" xr:uid="{00000000-0005-0000-0000-0000CB750000}"/>
    <cellStyle name="Normal 12 2 5 2 2 3" xfId="30613" xr:uid="{00000000-0005-0000-0000-0000CC750000}"/>
    <cellStyle name="Normal 12 2 5 2 3" xfId="30614" xr:uid="{00000000-0005-0000-0000-0000CD750000}"/>
    <cellStyle name="Normal 12 2 5 2 3 2" xfId="30615" xr:uid="{00000000-0005-0000-0000-0000CE750000}"/>
    <cellStyle name="Normal 12 2 5 2 4" xfId="30616" xr:uid="{00000000-0005-0000-0000-0000CF750000}"/>
    <cellStyle name="Normal 12 2 5 3" xfId="30617" xr:uid="{00000000-0005-0000-0000-0000D0750000}"/>
    <cellStyle name="Normal 12 2 5 3 2" xfId="30618" xr:uid="{00000000-0005-0000-0000-0000D1750000}"/>
    <cellStyle name="Normal 12 2 5 3 2 2" xfId="30619" xr:uid="{00000000-0005-0000-0000-0000D2750000}"/>
    <cellStyle name="Normal 12 2 5 3 3" xfId="30620" xr:uid="{00000000-0005-0000-0000-0000D3750000}"/>
    <cellStyle name="Normal 12 2 5 4" xfId="30621" xr:uid="{00000000-0005-0000-0000-0000D4750000}"/>
    <cellStyle name="Normal 12 2 5 4 2" xfId="30622" xr:uid="{00000000-0005-0000-0000-0000D5750000}"/>
    <cellStyle name="Normal 12 2 5 5" xfId="30623" xr:uid="{00000000-0005-0000-0000-0000D6750000}"/>
    <cellStyle name="Normal 12 2 5 5 2" xfId="30624" xr:uid="{00000000-0005-0000-0000-0000D7750000}"/>
    <cellStyle name="Normal 12 2 5 6" xfId="30625" xr:uid="{00000000-0005-0000-0000-0000D8750000}"/>
    <cellStyle name="Normal 12 2 6" xfId="30626" xr:uid="{00000000-0005-0000-0000-0000D9750000}"/>
    <cellStyle name="Normal 12 2 6 2" xfId="30627" xr:uid="{00000000-0005-0000-0000-0000DA750000}"/>
    <cellStyle name="Normal 12 2 6 2 2" xfId="30628" xr:uid="{00000000-0005-0000-0000-0000DB750000}"/>
    <cellStyle name="Normal 12 2 6 2 2 2" xfId="30629" xr:uid="{00000000-0005-0000-0000-0000DC750000}"/>
    <cellStyle name="Normal 12 2 6 2 2 2 2" xfId="30630" xr:uid="{00000000-0005-0000-0000-0000DD750000}"/>
    <cellStyle name="Normal 12 2 6 2 2 3" xfId="30631" xr:uid="{00000000-0005-0000-0000-0000DE750000}"/>
    <cellStyle name="Normal 12 2 6 2 3" xfId="30632" xr:uid="{00000000-0005-0000-0000-0000DF750000}"/>
    <cellStyle name="Normal 12 2 6 2 3 2" xfId="30633" xr:uid="{00000000-0005-0000-0000-0000E0750000}"/>
    <cellStyle name="Normal 12 2 6 2 4" xfId="30634" xr:uid="{00000000-0005-0000-0000-0000E1750000}"/>
    <cellStyle name="Normal 12 2 6 3" xfId="30635" xr:uid="{00000000-0005-0000-0000-0000E2750000}"/>
    <cellStyle name="Normal 12 2 6 3 2" xfId="30636" xr:uid="{00000000-0005-0000-0000-0000E3750000}"/>
    <cellStyle name="Normal 12 2 6 3 2 2" xfId="30637" xr:uid="{00000000-0005-0000-0000-0000E4750000}"/>
    <cellStyle name="Normal 12 2 6 3 3" xfId="30638" xr:uid="{00000000-0005-0000-0000-0000E5750000}"/>
    <cellStyle name="Normal 12 2 6 4" xfId="30639" xr:uid="{00000000-0005-0000-0000-0000E6750000}"/>
    <cellStyle name="Normal 12 2 6 4 2" xfId="30640" xr:uid="{00000000-0005-0000-0000-0000E7750000}"/>
    <cellStyle name="Normal 12 2 6 5" xfId="30641" xr:uid="{00000000-0005-0000-0000-0000E8750000}"/>
    <cellStyle name="Normal 12 2 6 5 2" xfId="30642" xr:uid="{00000000-0005-0000-0000-0000E9750000}"/>
    <cellStyle name="Normal 12 2 6 6" xfId="30643" xr:uid="{00000000-0005-0000-0000-0000EA750000}"/>
    <cellStyle name="Normal 12 2 7" xfId="30644" xr:uid="{00000000-0005-0000-0000-0000EB750000}"/>
    <cellStyle name="Normal 12 2 7 2" xfId="30645" xr:uid="{00000000-0005-0000-0000-0000EC750000}"/>
    <cellStyle name="Normal 12 2 7 2 2" xfId="30646" xr:uid="{00000000-0005-0000-0000-0000ED750000}"/>
    <cellStyle name="Normal 12 2 7 2 2 2" xfId="30647" xr:uid="{00000000-0005-0000-0000-0000EE750000}"/>
    <cellStyle name="Normal 12 2 7 2 2 2 2" xfId="30648" xr:uid="{00000000-0005-0000-0000-0000EF750000}"/>
    <cellStyle name="Normal 12 2 7 2 2 3" xfId="30649" xr:uid="{00000000-0005-0000-0000-0000F0750000}"/>
    <cellStyle name="Normal 12 2 7 2 3" xfId="30650" xr:uid="{00000000-0005-0000-0000-0000F1750000}"/>
    <cellStyle name="Normal 12 2 7 2 3 2" xfId="30651" xr:uid="{00000000-0005-0000-0000-0000F2750000}"/>
    <cellStyle name="Normal 12 2 7 2 4" xfId="30652" xr:uid="{00000000-0005-0000-0000-0000F3750000}"/>
    <cellStyle name="Normal 12 2 7 3" xfId="30653" xr:uid="{00000000-0005-0000-0000-0000F4750000}"/>
    <cellStyle name="Normal 12 2 7 3 2" xfId="30654" xr:uid="{00000000-0005-0000-0000-0000F5750000}"/>
    <cellStyle name="Normal 12 2 7 3 2 2" xfId="30655" xr:uid="{00000000-0005-0000-0000-0000F6750000}"/>
    <cellStyle name="Normal 12 2 7 3 3" xfId="30656" xr:uid="{00000000-0005-0000-0000-0000F7750000}"/>
    <cellStyle name="Normal 12 2 7 4" xfId="30657" xr:uid="{00000000-0005-0000-0000-0000F8750000}"/>
    <cellStyle name="Normal 12 2 7 4 2" xfId="30658" xr:uid="{00000000-0005-0000-0000-0000F9750000}"/>
    <cellStyle name="Normal 12 2 7 5" xfId="30659" xr:uid="{00000000-0005-0000-0000-0000FA750000}"/>
    <cellStyle name="Normal 12 2 7 5 2" xfId="30660" xr:uid="{00000000-0005-0000-0000-0000FB750000}"/>
    <cellStyle name="Normal 12 2 7 6" xfId="30661" xr:uid="{00000000-0005-0000-0000-0000FC750000}"/>
    <cellStyle name="Normal 12 2 8" xfId="30662" xr:uid="{00000000-0005-0000-0000-0000FD750000}"/>
    <cellStyle name="Normal 12 2 8 2" xfId="30663" xr:uid="{00000000-0005-0000-0000-0000FE750000}"/>
    <cellStyle name="Normal 12 2 8 2 2" xfId="30664" xr:uid="{00000000-0005-0000-0000-0000FF750000}"/>
    <cellStyle name="Normal 12 2 8 2 2 2" xfId="30665" xr:uid="{00000000-0005-0000-0000-000000760000}"/>
    <cellStyle name="Normal 12 2 8 2 3" xfId="30666" xr:uid="{00000000-0005-0000-0000-000001760000}"/>
    <cellStyle name="Normal 12 2 8 3" xfId="30667" xr:uid="{00000000-0005-0000-0000-000002760000}"/>
    <cellStyle name="Normal 12 2 8 3 2" xfId="30668" xr:uid="{00000000-0005-0000-0000-000003760000}"/>
    <cellStyle name="Normal 12 2 8 4" xfId="30669" xr:uid="{00000000-0005-0000-0000-000004760000}"/>
    <cellStyle name="Normal 12 2 9" xfId="30670" xr:uid="{00000000-0005-0000-0000-000005760000}"/>
    <cellStyle name="Normal 12 2 9 2" xfId="30671" xr:uid="{00000000-0005-0000-0000-000006760000}"/>
    <cellStyle name="Normal 12 2 9 2 2" xfId="30672" xr:uid="{00000000-0005-0000-0000-000007760000}"/>
    <cellStyle name="Normal 12 2 9 3" xfId="30673" xr:uid="{00000000-0005-0000-0000-000008760000}"/>
    <cellStyle name="Normal 12 3" xfId="30674" xr:uid="{00000000-0005-0000-0000-000009760000}"/>
    <cellStyle name="Normal 12 3 10" xfId="30675" xr:uid="{00000000-0005-0000-0000-00000A760000}"/>
    <cellStyle name="Normal 12 3 10 2" xfId="30676" xr:uid="{00000000-0005-0000-0000-00000B760000}"/>
    <cellStyle name="Normal 12 3 11" xfId="30677" xr:uid="{00000000-0005-0000-0000-00000C760000}"/>
    <cellStyle name="Normal 12 3 11 2" xfId="30678" xr:uid="{00000000-0005-0000-0000-00000D760000}"/>
    <cellStyle name="Normal 12 3 12" xfId="30679" xr:uid="{00000000-0005-0000-0000-00000E760000}"/>
    <cellStyle name="Normal 12 3 12 2" xfId="30680" xr:uid="{00000000-0005-0000-0000-00000F760000}"/>
    <cellStyle name="Normal 12 3 13" xfId="30681" xr:uid="{00000000-0005-0000-0000-000010760000}"/>
    <cellStyle name="Normal 12 3 14" xfId="30682" xr:uid="{00000000-0005-0000-0000-000011760000}"/>
    <cellStyle name="Normal 12 3 2" xfId="30683" xr:uid="{00000000-0005-0000-0000-000012760000}"/>
    <cellStyle name="Normal 12 3 2 10" xfId="30684" xr:uid="{00000000-0005-0000-0000-000013760000}"/>
    <cellStyle name="Normal 12 3 2 11" xfId="30685" xr:uid="{00000000-0005-0000-0000-000014760000}"/>
    <cellStyle name="Normal 12 3 2 2" xfId="30686" xr:uid="{00000000-0005-0000-0000-000015760000}"/>
    <cellStyle name="Normal 12 3 2 2 2" xfId="30687" xr:uid="{00000000-0005-0000-0000-000016760000}"/>
    <cellStyle name="Normal 12 3 2 2 2 2" xfId="30688" xr:uid="{00000000-0005-0000-0000-000017760000}"/>
    <cellStyle name="Normal 12 3 2 2 2 2 2" xfId="30689" xr:uid="{00000000-0005-0000-0000-000018760000}"/>
    <cellStyle name="Normal 12 3 2 2 2 2 2 2" xfId="30690" xr:uid="{00000000-0005-0000-0000-000019760000}"/>
    <cellStyle name="Normal 12 3 2 2 2 2 3" xfId="30691" xr:uid="{00000000-0005-0000-0000-00001A760000}"/>
    <cellStyle name="Normal 12 3 2 2 2 3" xfId="30692" xr:uid="{00000000-0005-0000-0000-00001B760000}"/>
    <cellStyle name="Normal 12 3 2 2 2 3 2" xfId="30693" xr:uid="{00000000-0005-0000-0000-00001C760000}"/>
    <cellStyle name="Normal 12 3 2 2 2 4" xfId="30694" xr:uid="{00000000-0005-0000-0000-00001D760000}"/>
    <cellStyle name="Normal 12 3 2 2 3" xfId="30695" xr:uid="{00000000-0005-0000-0000-00001E760000}"/>
    <cellStyle name="Normal 12 3 2 2 3 2" xfId="30696" xr:uid="{00000000-0005-0000-0000-00001F760000}"/>
    <cellStyle name="Normal 12 3 2 2 3 2 2" xfId="30697" xr:uid="{00000000-0005-0000-0000-000020760000}"/>
    <cellStyle name="Normal 12 3 2 2 3 3" xfId="30698" xr:uid="{00000000-0005-0000-0000-000021760000}"/>
    <cellStyle name="Normal 12 3 2 2 4" xfId="30699" xr:uid="{00000000-0005-0000-0000-000022760000}"/>
    <cellStyle name="Normal 12 3 2 2 4 2" xfId="30700" xr:uid="{00000000-0005-0000-0000-000023760000}"/>
    <cellStyle name="Normal 12 3 2 2 5" xfId="30701" xr:uid="{00000000-0005-0000-0000-000024760000}"/>
    <cellStyle name="Normal 12 3 2 2 5 2" xfId="30702" xr:uid="{00000000-0005-0000-0000-000025760000}"/>
    <cellStyle name="Normal 12 3 2 2 6" xfId="30703" xr:uid="{00000000-0005-0000-0000-000026760000}"/>
    <cellStyle name="Normal 12 3 2 2 6 2" xfId="30704" xr:uid="{00000000-0005-0000-0000-000027760000}"/>
    <cellStyle name="Normal 12 3 2 2 7" xfId="30705" xr:uid="{00000000-0005-0000-0000-000028760000}"/>
    <cellStyle name="Normal 12 3 2 2 7 2" xfId="30706" xr:uid="{00000000-0005-0000-0000-000029760000}"/>
    <cellStyle name="Normal 12 3 2 2 8" xfId="30707" xr:uid="{00000000-0005-0000-0000-00002A760000}"/>
    <cellStyle name="Normal 12 3 2 2 9" xfId="30708" xr:uid="{00000000-0005-0000-0000-00002B760000}"/>
    <cellStyle name="Normal 12 3 2 3" xfId="30709" xr:uid="{00000000-0005-0000-0000-00002C760000}"/>
    <cellStyle name="Normal 12 3 2 3 2" xfId="30710" xr:uid="{00000000-0005-0000-0000-00002D760000}"/>
    <cellStyle name="Normal 12 3 2 3 2 2" xfId="30711" xr:uid="{00000000-0005-0000-0000-00002E760000}"/>
    <cellStyle name="Normal 12 3 2 3 2 2 2" xfId="30712" xr:uid="{00000000-0005-0000-0000-00002F760000}"/>
    <cellStyle name="Normal 12 3 2 3 2 2 2 2" xfId="30713" xr:uid="{00000000-0005-0000-0000-000030760000}"/>
    <cellStyle name="Normal 12 3 2 3 2 2 3" xfId="30714" xr:uid="{00000000-0005-0000-0000-000031760000}"/>
    <cellStyle name="Normal 12 3 2 3 2 3" xfId="30715" xr:uid="{00000000-0005-0000-0000-000032760000}"/>
    <cellStyle name="Normal 12 3 2 3 2 3 2" xfId="30716" xr:uid="{00000000-0005-0000-0000-000033760000}"/>
    <cellStyle name="Normal 12 3 2 3 2 4" xfId="30717" xr:uid="{00000000-0005-0000-0000-000034760000}"/>
    <cellStyle name="Normal 12 3 2 3 3" xfId="30718" xr:uid="{00000000-0005-0000-0000-000035760000}"/>
    <cellStyle name="Normal 12 3 2 3 3 2" xfId="30719" xr:uid="{00000000-0005-0000-0000-000036760000}"/>
    <cellStyle name="Normal 12 3 2 3 3 2 2" xfId="30720" xr:uid="{00000000-0005-0000-0000-000037760000}"/>
    <cellStyle name="Normal 12 3 2 3 3 3" xfId="30721" xr:uid="{00000000-0005-0000-0000-000038760000}"/>
    <cellStyle name="Normal 12 3 2 3 4" xfId="30722" xr:uid="{00000000-0005-0000-0000-000039760000}"/>
    <cellStyle name="Normal 12 3 2 3 4 2" xfId="30723" xr:uid="{00000000-0005-0000-0000-00003A760000}"/>
    <cellStyle name="Normal 12 3 2 3 5" xfId="30724" xr:uid="{00000000-0005-0000-0000-00003B760000}"/>
    <cellStyle name="Normal 12 3 2 3 5 2" xfId="30725" xr:uid="{00000000-0005-0000-0000-00003C760000}"/>
    <cellStyle name="Normal 12 3 2 3 6" xfId="30726" xr:uid="{00000000-0005-0000-0000-00003D760000}"/>
    <cellStyle name="Normal 12 3 2 4" xfId="30727" xr:uid="{00000000-0005-0000-0000-00003E760000}"/>
    <cellStyle name="Normal 12 3 2 4 2" xfId="30728" xr:uid="{00000000-0005-0000-0000-00003F760000}"/>
    <cellStyle name="Normal 12 3 2 4 2 2" xfId="30729" xr:uid="{00000000-0005-0000-0000-000040760000}"/>
    <cellStyle name="Normal 12 3 2 4 2 2 2" xfId="30730" xr:uid="{00000000-0005-0000-0000-000041760000}"/>
    <cellStyle name="Normal 12 3 2 4 2 3" xfId="30731" xr:uid="{00000000-0005-0000-0000-000042760000}"/>
    <cellStyle name="Normal 12 3 2 4 3" xfId="30732" xr:uid="{00000000-0005-0000-0000-000043760000}"/>
    <cellStyle name="Normal 12 3 2 4 3 2" xfId="30733" xr:uid="{00000000-0005-0000-0000-000044760000}"/>
    <cellStyle name="Normal 12 3 2 4 4" xfId="30734" xr:uid="{00000000-0005-0000-0000-000045760000}"/>
    <cellStyle name="Normal 12 3 2 5" xfId="30735" xr:uid="{00000000-0005-0000-0000-000046760000}"/>
    <cellStyle name="Normal 12 3 2 5 2" xfId="30736" xr:uid="{00000000-0005-0000-0000-000047760000}"/>
    <cellStyle name="Normal 12 3 2 5 2 2" xfId="30737" xr:uid="{00000000-0005-0000-0000-000048760000}"/>
    <cellStyle name="Normal 12 3 2 5 3" xfId="30738" xr:uid="{00000000-0005-0000-0000-000049760000}"/>
    <cellStyle name="Normal 12 3 2 6" xfId="30739" xr:uid="{00000000-0005-0000-0000-00004A760000}"/>
    <cellStyle name="Normal 12 3 2 6 2" xfId="30740" xr:uid="{00000000-0005-0000-0000-00004B760000}"/>
    <cellStyle name="Normal 12 3 2 7" xfId="30741" xr:uid="{00000000-0005-0000-0000-00004C760000}"/>
    <cellStyle name="Normal 12 3 2 7 2" xfId="30742" xr:uid="{00000000-0005-0000-0000-00004D760000}"/>
    <cellStyle name="Normal 12 3 2 8" xfId="30743" xr:uid="{00000000-0005-0000-0000-00004E760000}"/>
    <cellStyle name="Normal 12 3 2 8 2" xfId="30744" xr:uid="{00000000-0005-0000-0000-00004F760000}"/>
    <cellStyle name="Normal 12 3 2 9" xfId="30745" xr:uid="{00000000-0005-0000-0000-000050760000}"/>
    <cellStyle name="Normal 12 3 2 9 2" xfId="30746" xr:uid="{00000000-0005-0000-0000-000051760000}"/>
    <cellStyle name="Normal 12 3 3" xfId="30747" xr:uid="{00000000-0005-0000-0000-000052760000}"/>
    <cellStyle name="Normal 12 3 3 10" xfId="30748" xr:uid="{00000000-0005-0000-0000-000053760000}"/>
    <cellStyle name="Normal 12 3 3 11" xfId="30749" xr:uid="{00000000-0005-0000-0000-000054760000}"/>
    <cellStyle name="Normal 12 3 3 2" xfId="30750" xr:uid="{00000000-0005-0000-0000-000055760000}"/>
    <cellStyle name="Normal 12 3 3 2 2" xfId="30751" xr:uid="{00000000-0005-0000-0000-000056760000}"/>
    <cellStyle name="Normal 12 3 3 2 2 2" xfId="30752" xr:uid="{00000000-0005-0000-0000-000057760000}"/>
    <cellStyle name="Normal 12 3 3 2 2 2 2" xfId="30753" xr:uid="{00000000-0005-0000-0000-000058760000}"/>
    <cellStyle name="Normal 12 3 3 2 2 2 2 2" xfId="30754" xr:uid="{00000000-0005-0000-0000-000059760000}"/>
    <cellStyle name="Normal 12 3 3 2 2 2 3" xfId="30755" xr:uid="{00000000-0005-0000-0000-00005A760000}"/>
    <cellStyle name="Normal 12 3 3 2 2 3" xfId="30756" xr:uid="{00000000-0005-0000-0000-00005B760000}"/>
    <cellStyle name="Normal 12 3 3 2 2 3 2" xfId="30757" xr:uid="{00000000-0005-0000-0000-00005C760000}"/>
    <cellStyle name="Normal 12 3 3 2 2 4" xfId="30758" xr:uid="{00000000-0005-0000-0000-00005D760000}"/>
    <cellStyle name="Normal 12 3 3 2 3" xfId="30759" xr:uid="{00000000-0005-0000-0000-00005E760000}"/>
    <cellStyle name="Normal 12 3 3 2 3 2" xfId="30760" xr:uid="{00000000-0005-0000-0000-00005F760000}"/>
    <cellStyle name="Normal 12 3 3 2 3 2 2" xfId="30761" xr:uid="{00000000-0005-0000-0000-000060760000}"/>
    <cellStyle name="Normal 12 3 3 2 3 3" xfId="30762" xr:uid="{00000000-0005-0000-0000-000061760000}"/>
    <cellStyle name="Normal 12 3 3 2 4" xfId="30763" xr:uid="{00000000-0005-0000-0000-000062760000}"/>
    <cellStyle name="Normal 12 3 3 2 4 2" xfId="30764" xr:uid="{00000000-0005-0000-0000-000063760000}"/>
    <cellStyle name="Normal 12 3 3 2 5" xfId="30765" xr:uid="{00000000-0005-0000-0000-000064760000}"/>
    <cellStyle name="Normal 12 3 3 2 5 2" xfId="30766" xr:uid="{00000000-0005-0000-0000-000065760000}"/>
    <cellStyle name="Normal 12 3 3 2 6" xfId="30767" xr:uid="{00000000-0005-0000-0000-000066760000}"/>
    <cellStyle name="Normal 12 3 3 3" xfId="30768" xr:uid="{00000000-0005-0000-0000-000067760000}"/>
    <cellStyle name="Normal 12 3 3 3 2" xfId="30769" xr:uid="{00000000-0005-0000-0000-000068760000}"/>
    <cellStyle name="Normal 12 3 3 3 2 2" xfId="30770" xr:uid="{00000000-0005-0000-0000-000069760000}"/>
    <cellStyle name="Normal 12 3 3 3 2 2 2" xfId="30771" xr:uid="{00000000-0005-0000-0000-00006A760000}"/>
    <cellStyle name="Normal 12 3 3 3 2 2 2 2" xfId="30772" xr:uid="{00000000-0005-0000-0000-00006B760000}"/>
    <cellStyle name="Normal 12 3 3 3 2 2 3" xfId="30773" xr:uid="{00000000-0005-0000-0000-00006C760000}"/>
    <cellStyle name="Normal 12 3 3 3 2 3" xfId="30774" xr:uid="{00000000-0005-0000-0000-00006D760000}"/>
    <cellStyle name="Normal 12 3 3 3 2 3 2" xfId="30775" xr:uid="{00000000-0005-0000-0000-00006E760000}"/>
    <cellStyle name="Normal 12 3 3 3 2 4" xfId="30776" xr:uid="{00000000-0005-0000-0000-00006F760000}"/>
    <cellStyle name="Normal 12 3 3 3 3" xfId="30777" xr:uid="{00000000-0005-0000-0000-000070760000}"/>
    <cellStyle name="Normal 12 3 3 3 3 2" xfId="30778" xr:uid="{00000000-0005-0000-0000-000071760000}"/>
    <cellStyle name="Normal 12 3 3 3 3 2 2" xfId="30779" xr:uid="{00000000-0005-0000-0000-000072760000}"/>
    <cellStyle name="Normal 12 3 3 3 3 3" xfId="30780" xr:uid="{00000000-0005-0000-0000-000073760000}"/>
    <cellStyle name="Normal 12 3 3 3 4" xfId="30781" xr:uid="{00000000-0005-0000-0000-000074760000}"/>
    <cellStyle name="Normal 12 3 3 3 4 2" xfId="30782" xr:uid="{00000000-0005-0000-0000-000075760000}"/>
    <cellStyle name="Normal 12 3 3 3 5" xfId="30783" xr:uid="{00000000-0005-0000-0000-000076760000}"/>
    <cellStyle name="Normal 12 3 3 3 5 2" xfId="30784" xr:uid="{00000000-0005-0000-0000-000077760000}"/>
    <cellStyle name="Normal 12 3 3 3 6" xfId="30785" xr:uid="{00000000-0005-0000-0000-000078760000}"/>
    <cellStyle name="Normal 12 3 3 4" xfId="30786" xr:uid="{00000000-0005-0000-0000-000079760000}"/>
    <cellStyle name="Normal 12 3 3 4 2" xfId="30787" xr:uid="{00000000-0005-0000-0000-00007A760000}"/>
    <cellStyle name="Normal 12 3 3 4 2 2" xfId="30788" xr:uid="{00000000-0005-0000-0000-00007B760000}"/>
    <cellStyle name="Normal 12 3 3 4 2 2 2" xfId="30789" xr:uid="{00000000-0005-0000-0000-00007C760000}"/>
    <cellStyle name="Normal 12 3 3 4 2 3" xfId="30790" xr:uid="{00000000-0005-0000-0000-00007D760000}"/>
    <cellStyle name="Normal 12 3 3 4 3" xfId="30791" xr:uid="{00000000-0005-0000-0000-00007E760000}"/>
    <cellStyle name="Normal 12 3 3 4 3 2" xfId="30792" xr:uid="{00000000-0005-0000-0000-00007F760000}"/>
    <cellStyle name="Normal 12 3 3 4 4" xfId="30793" xr:uid="{00000000-0005-0000-0000-000080760000}"/>
    <cellStyle name="Normal 12 3 3 5" xfId="30794" xr:uid="{00000000-0005-0000-0000-000081760000}"/>
    <cellStyle name="Normal 12 3 3 5 2" xfId="30795" xr:uid="{00000000-0005-0000-0000-000082760000}"/>
    <cellStyle name="Normal 12 3 3 5 2 2" xfId="30796" xr:uid="{00000000-0005-0000-0000-000083760000}"/>
    <cellStyle name="Normal 12 3 3 5 3" xfId="30797" xr:uid="{00000000-0005-0000-0000-000084760000}"/>
    <cellStyle name="Normal 12 3 3 6" xfId="30798" xr:uid="{00000000-0005-0000-0000-000085760000}"/>
    <cellStyle name="Normal 12 3 3 6 2" xfId="30799" xr:uid="{00000000-0005-0000-0000-000086760000}"/>
    <cellStyle name="Normal 12 3 3 7" xfId="30800" xr:uid="{00000000-0005-0000-0000-000087760000}"/>
    <cellStyle name="Normal 12 3 3 7 2" xfId="30801" xr:uid="{00000000-0005-0000-0000-000088760000}"/>
    <cellStyle name="Normal 12 3 3 8" xfId="30802" xr:uid="{00000000-0005-0000-0000-000089760000}"/>
    <cellStyle name="Normal 12 3 3 8 2" xfId="30803" xr:uid="{00000000-0005-0000-0000-00008A760000}"/>
    <cellStyle name="Normal 12 3 3 9" xfId="30804" xr:uid="{00000000-0005-0000-0000-00008B760000}"/>
    <cellStyle name="Normal 12 3 3 9 2" xfId="30805" xr:uid="{00000000-0005-0000-0000-00008C760000}"/>
    <cellStyle name="Normal 12 3 4" xfId="30806" xr:uid="{00000000-0005-0000-0000-00008D760000}"/>
    <cellStyle name="Normal 12 3 4 2" xfId="30807" xr:uid="{00000000-0005-0000-0000-00008E760000}"/>
    <cellStyle name="Normal 12 3 4 2 2" xfId="30808" xr:uid="{00000000-0005-0000-0000-00008F760000}"/>
    <cellStyle name="Normal 12 3 4 2 2 2" xfId="30809" xr:uid="{00000000-0005-0000-0000-000090760000}"/>
    <cellStyle name="Normal 12 3 4 2 2 2 2" xfId="30810" xr:uid="{00000000-0005-0000-0000-000091760000}"/>
    <cellStyle name="Normal 12 3 4 2 2 3" xfId="30811" xr:uid="{00000000-0005-0000-0000-000092760000}"/>
    <cellStyle name="Normal 12 3 4 2 3" xfId="30812" xr:uid="{00000000-0005-0000-0000-000093760000}"/>
    <cellStyle name="Normal 12 3 4 2 3 2" xfId="30813" xr:uid="{00000000-0005-0000-0000-000094760000}"/>
    <cellStyle name="Normal 12 3 4 2 4" xfId="30814" xr:uid="{00000000-0005-0000-0000-000095760000}"/>
    <cellStyle name="Normal 12 3 4 3" xfId="30815" xr:uid="{00000000-0005-0000-0000-000096760000}"/>
    <cellStyle name="Normal 12 3 4 3 2" xfId="30816" xr:uid="{00000000-0005-0000-0000-000097760000}"/>
    <cellStyle name="Normal 12 3 4 3 2 2" xfId="30817" xr:uid="{00000000-0005-0000-0000-000098760000}"/>
    <cellStyle name="Normal 12 3 4 3 3" xfId="30818" xr:uid="{00000000-0005-0000-0000-000099760000}"/>
    <cellStyle name="Normal 12 3 4 4" xfId="30819" xr:uid="{00000000-0005-0000-0000-00009A760000}"/>
    <cellStyle name="Normal 12 3 4 4 2" xfId="30820" xr:uid="{00000000-0005-0000-0000-00009B760000}"/>
    <cellStyle name="Normal 12 3 4 5" xfId="30821" xr:uid="{00000000-0005-0000-0000-00009C760000}"/>
    <cellStyle name="Normal 12 3 4 5 2" xfId="30822" xr:uid="{00000000-0005-0000-0000-00009D760000}"/>
    <cellStyle name="Normal 12 3 4 6" xfId="30823" xr:uid="{00000000-0005-0000-0000-00009E760000}"/>
    <cellStyle name="Normal 12 3 5" xfId="30824" xr:uid="{00000000-0005-0000-0000-00009F760000}"/>
    <cellStyle name="Normal 12 3 5 2" xfId="30825" xr:uid="{00000000-0005-0000-0000-0000A0760000}"/>
    <cellStyle name="Normal 12 3 5 2 2" xfId="30826" xr:uid="{00000000-0005-0000-0000-0000A1760000}"/>
    <cellStyle name="Normal 12 3 5 2 2 2" xfId="30827" xr:uid="{00000000-0005-0000-0000-0000A2760000}"/>
    <cellStyle name="Normal 12 3 5 2 2 2 2" xfId="30828" xr:uid="{00000000-0005-0000-0000-0000A3760000}"/>
    <cellStyle name="Normal 12 3 5 2 2 3" xfId="30829" xr:uid="{00000000-0005-0000-0000-0000A4760000}"/>
    <cellStyle name="Normal 12 3 5 2 3" xfId="30830" xr:uid="{00000000-0005-0000-0000-0000A5760000}"/>
    <cellStyle name="Normal 12 3 5 2 3 2" xfId="30831" xr:uid="{00000000-0005-0000-0000-0000A6760000}"/>
    <cellStyle name="Normal 12 3 5 2 4" xfId="30832" xr:uid="{00000000-0005-0000-0000-0000A7760000}"/>
    <cellStyle name="Normal 12 3 5 3" xfId="30833" xr:uid="{00000000-0005-0000-0000-0000A8760000}"/>
    <cellStyle name="Normal 12 3 5 3 2" xfId="30834" xr:uid="{00000000-0005-0000-0000-0000A9760000}"/>
    <cellStyle name="Normal 12 3 5 3 2 2" xfId="30835" xr:uid="{00000000-0005-0000-0000-0000AA760000}"/>
    <cellStyle name="Normal 12 3 5 3 3" xfId="30836" xr:uid="{00000000-0005-0000-0000-0000AB760000}"/>
    <cellStyle name="Normal 12 3 5 4" xfId="30837" xr:uid="{00000000-0005-0000-0000-0000AC760000}"/>
    <cellStyle name="Normal 12 3 5 4 2" xfId="30838" xr:uid="{00000000-0005-0000-0000-0000AD760000}"/>
    <cellStyle name="Normal 12 3 5 5" xfId="30839" xr:uid="{00000000-0005-0000-0000-0000AE760000}"/>
    <cellStyle name="Normal 12 3 5 5 2" xfId="30840" xr:uid="{00000000-0005-0000-0000-0000AF760000}"/>
    <cellStyle name="Normal 12 3 5 6" xfId="30841" xr:uid="{00000000-0005-0000-0000-0000B0760000}"/>
    <cellStyle name="Normal 12 3 6" xfId="30842" xr:uid="{00000000-0005-0000-0000-0000B1760000}"/>
    <cellStyle name="Normal 12 3 6 2" xfId="30843" xr:uid="{00000000-0005-0000-0000-0000B2760000}"/>
    <cellStyle name="Normal 12 3 6 2 2" xfId="30844" xr:uid="{00000000-0005-0000-0000-0000B3760000}"/>
    <cellStyle name="Normal 12 3 6 2 2 2" xfId="30845" xr:uid="{00000000-0005-0000-0000-0000B4760000}"/>
    <cellStyle name="Normal 12 3 6 2 2 2 2" xfId="30846" xr:uid="{00000000-0005-0000-0000-0000B5760000}"/>
    <cellStyle name="Normal 12 3 6 2 2 3" xfId="30847" xr:uid="{00000000-0005-0000-0000-0000B6760000}"/>
    <cellStyle name="Normal 12 3 6 2 3" xfId="30848" xr:uid="{00000000-0005-0000-0000-0000B7760000}"/>
    <cellStyle name="Normal 12 3 6 2 3 2" xfId="30849" xr:uid="{00000000-0005-0000-0000-0000B8760000}"/>
    <cellStyle name="Normal 12 3 6 2 4" xfId="30850" xr:uid="{00000000-0005-0000-0000-0000B9760000}"/>
    <cellStyle name="Normal 12 3 6 3" xfId="30851" xr:uid="{00000000-0005-0000-0000-0000BA760000}"/>
    <cellStyle name="Normal 12 3 6 3 2" xfId="30852" xr:uid="{00000000-0005-0000-0000-0000BB760000}"/>
    <cellStyle name="Normal 12 3 6 3 2 2" xfId="30853" xr:uid="{00000000-0005-0000-0000-0000BC760000}"/>
    <cellStyle name="Normal 12 3 6 3 3" xfId="30854" xr:uid="{00000000-0005-0000-0000-0000BD760000}"/>
    <cellStyle name="Normal 12 3 6 4" xfId="30855" xr:uid="{00000000-0005-0000-0000-0000BE760000}"/>
    <cellStyle name="Normal 12 3 6 4 2" xfId="30856" xr:uid="{00000000-0005-0000-0000-0000BF760000}"/>
    <cellStyle name="Normal 12 3 6 5" xfId="30857" xr:uid="{00000000-0005-0000-0000-0000C0760000}"/>
    <cellStyle name="Normal 12 3 6 5 2" xfId="30858" xr:uid="{00000000-0005-0000-0000-0000C1760000}"/>
    <cellStyle name="Normal 12 3 6 6" xfId="30859" xr:uid="{00000000-0005-0000-0000-0000C2760000}"/>
    <cellStyle name="Normal 12 3 7" xfId="30860" xr:uid="{00000000-0005-0000-0000-0000C3760000}"/>
    <cellStyle name="Normal 12 3 7 2" xfId="30861" xr:uid="{00000000-0005-0000-0000-0000C4760000}"/>
    <cellStyle name="Normal 12 3 7 2 2" xfId="30862" xr:uid="{00000000-0005-0000-0000-0000C5760000}"/>
    <cellStyle name="Normal 12 3 7 2 2 2" xfId="30863" xr:uid="{00000000-0005-0000-0000-0000C6760000}"/>
    <cellStyle name="Normal 12 3 7 2 3" xfId="30864" xr:uid="{00000000-0005-0000-0000-0000C7760000}"/>
    <cellStyle name="Normal 12 3 7 3" xfId="30865" xr:uid="{00000000-0005-0000-0000-0000C8760000}"/>
    <cellStyle name="Normal 12 3 7 3 2" xfId="30866" xr:uid="{00000000-0005-0000-0000-0000C9760000}"/>
    <cellStyle name="Normal 12 3 7 4" xfId="30867" xr:uid="{00000000-0005-0000-0000-0000CA760000}"/>
    <cellStyle name="Normal 12 3 8" xfId="30868" xr:uid="{00000000-0005-0000-0000-0000CB760000}"/>
    <cellStyle name="Normal 12 3 8 2" xfId="30869" xr:uid="{00000000-0005-0000-0000-0000CC760000}"/>
    <cellStyle name="Normal 12 3 8 2 2" xfId="30870" xr:uid="{00000000-0005-0000-0000-0000CD760000}"/>
    <cellStyle name="Normal 12 3 8 3" xfId="30871" xr:uid="{00000000-0005-0000-0000-0000CE760000}"/>
    <cellStyle name="Normal 12 3 9" xfId="30872" xr:uid="{00000000-0005-0000-0000-0000CF760000}"/>
    <cellStyle name="Normal 12 3 9 2" xfId="30873" xr:uid="{00000000-0005-0000-0000-0000D0760000}"/>
    <cellStyle name="Normal 12 4" xfId="30874" xr:uid="{00000000-0005-0000-0000-0000D1760000}"/>
    <cellStyle name="Normal 12 4 10" xfId="30875" xr:uid="{00000000-0005-0000-0000-0000D2760000}"/>
    <cellStyle name="Normal 12 4 11" xfId="30876" xr:uid="{00000000-0005-0000-0000-0000D3760000}"/>
    <cellStyle name="Normal 12 4 2" xfId="30877" xr:uid="{00000000-0005-0000-0000-0000D4760000}"/>
    <cellStyle name="Normal 12 4 2 2" xfId="30878" xr:uid="{00000000-0005-0000-0000-0000D5760000}"/>
    <cellStyle name="Normal 12 4 2 2 2" xfId="30879" xr:uid="{00000000-0005-0000-0000-0000D6760000}"/>
    <cellStyle name="Normal 12 4 2 2 2 2" xfId="30880" xr:uid="{00000000-0005-0000-0000-0000D7760000}"/>
    <cellStyle name="Normal 12 4 2 2 2 2 2" xfId="30881" xr:uid="{00000000-0005-0000-0000-0000D8760000}"/>
    <cellStyle name="Normal 12 4 2 2 2 3" xfId="30882" xr:uid="{00000000-0005-0000-0000-0000D9760000}"/>
    <cellStyle name="Normal 12 4 2 2 3" xfId="30883" xr:uid="{00000000-0005-0000-0000-0000DA760000}"/>
    <cellStyle name="Normal 12 4 2 2 3 2" xfId="30884" xr:uid="{00000000-0005-0000-0000-0000DB760000}"/>
    <cellStyle name="Normal 12 4 2 2 4" xfId="30885" xr:uid="{00000000-0005-0000-0000-0000DC760000}"/>
    <cellStyle name="Normal 12 4 2 3" xfId="30886" xr:uid="{00000000-0005-0000-0000-0000DD760000}"/>
    <cellStyle name="Normal 12 4 2 3 2" xfId="30887" xr:uid="{00000000-0005-0000-0000-0000DE760000}"/>
    <cellStyle name="Normal 12 4 2 3 2 2" xfId="30888" xr:uid="{00000000-0005-0000-0000-0000DF760000}"/>
    <cellStyle name="Normal 12 4 2 3 3" xfId="30889" xr:uid="{00000000-0005-0000-0000-0000E0760000}"/>
    <cellStyle name="Normal 12 4 2 4" xfId="30890" xr:uid="{00000000-0005-0000-0000-0000E1760000}"/>
    <cellStyle name="Normal 12 4 2 4 2" xfId="30891" xr:uid="{00000000-0005-0000-0000-0000E2760000}"/>
    <cellStyle name="Normal 12 4 2 5" xfId="30892" xr:uid="{00000000-0005-0000-0000-0000E3760000}"/>
    <cellStyle name="Normal 12 4 2 5 2" xfId="30893" xr:uid="{00000000-0005-0000-0000-0000E4760000}"/>
    <cellStyle name="Normal 12 4 2 6" xfId="30894" xr:uid="{00000000-0005-0000-0000-0000E5760000}"/>
    <cellStyle name="Normal 12 4 2 6 2" xfId="30895" xr:uid="{00000000-0005-0000-0000-0000E6760000}"/>
    <cellStyle name="Normal 12 4 2 7" xfId="30896" xr:uid="{00000000-0005-0000-0000-0000E7760000}"/>
    <cellStyle name="Normal 12 4 2 7 2" xfId="30897" xr:uid="{00000000-0005-0000-0000-0000E8760000}"/>
    <cellStyle name="Normal 12 4 2 8" xfId="30898" xr:uid="{00000000-0005-0000-0000-0000E9760000}"/>
    <cellStyle name="Normal 12 4 2 9" xfId="30899" xr:uid="{00000000-0005-0000-0000-0000EA760000}"/>
    <cellStyle name="Normal 12 4 3" xfId="30900" xr:uid="{00000000-0005-0000-0000-0000EB760000}"/>
    <cellStyle name="Normal 12 4 3 2" xfId="30901" xr:uid="{00000000-0005-0000-0000-0000EC760000}"/>
    <cellStyle name="Normal 12 4 3 2 2" xfId="30902" xr:uid="{00000000-0005-0000-0000-0000ED760000}"/>
    <cellStyle name="Normal 12 4 3 2 2 2" xfId="30903" xr:uid="{00000000-0005-0000-0000-0000EE760000}"/>
    <cellStyle name="Normal 12 4 3 2 2 2 2" xfId="30904" xr:uid="{00000000-0005-0000-0000-0000EF760000}"/>
    <cellStyle name="Normal 12 4 3 2 2 3" xfId="30905" xr:uid="{00000000-0005-0000-0000-0000F0760000}"/>
    <cellStyle name="Normal 12 4 3 2 3" xfId="30906" xr:uid="{00000000-0005-0000-0000-0000F1760000}"/>
    <cellStyle name="Normal 12 4 3 2 3 2" xfId="30907" xr:uid="{00000000-0005-0000-0000-0000F2760000}"/>
    <cellStyle name="Normal 12 4 3 2 4" xfId="30908" xr:uid="{00000000-0005-0000-0000-0000F3760000}"/>
    <cellStyle name="Normal 12 4 3 3" xfId="30909" xr:uid="{00000000-0005-0000-0000-0000F4760000}"/>
    <cellStyle name="Normal 12 4 3 3 2" xfId="30910" xr:uid="{00000000-0005-0000-0000-0000F5760000}"/>
    <cellStyle name="Normal 12 4 3 3 2 2" xfId="30911" xr:uid="{00000000-0005-0000-0000-0000F6760000}"/>
    <cellStyle name="Normal 12 4 3 3 3" xfId="30912" xr:uid="{00000000-0005-0000-0000-0000F7760000}"/>
    <cellStyle name="Normal 12 4 3 4" xfId="30913" xr:uid="{00000000-0005-0000-0000-0000F8760000}"/>
    <cellStyle name="Normal 12 4 3 4 2" xfId="30914" xr:uid="{00000000-0005-0000-0000-0000F9760000}"/>
    <cellStyle name="Normal 12 4 3 5" xfId="30915" xr:uid="{00000000-0005-0000-0000-0000FA760000}"/>
    <cellStyle name="Normal 12 4 3 5 2" xfId="30916" xr:uid="{00000000-0005-0000-0000-0000FB760000}"/>
    <cellStyle name="Normal 12 4 3 6" xfId="30917" xr:uid="{00000000-0005-0000-0000-0000FC760000}"/>
    <cellStyle name="Normal 12 4 4" xfId="30918" xr:uid="{00000000-0005-0000-0000-0000FD760000}"/>
    <cellStyle name="Normal 12 4 4 2" xfId="30919" xr:uid="{00000000-0005-0000-0000-0000FE760000}"/>
    <cellStyle name="Normal 12 4 4 2 2" xfId="30920" xr:uid="{00000000-0005-0000-0000-0000FF760000}"/>
    <cellStyle name="Normal 12 4 4 2 2 2" xfId="30921" xr:uid="{00000000-0005-0000-0000-000000770000}"/>
    <cellStyle name="Normal 12 4 4 2 3" xfId="30922" xr:uid="{00000000-0005-0000-0000-000001770000}"/>
    <cellStyle name="Normal 12 4 4 3" xfId="30923" xr:uid="{00000000-0005-0000-0000-000002770000}"/>
    <cellStyle name="Normal 12 4 4 3 2" xfId="30924" xr:uid="{00000000-0005-0000-0000-000003770000}"/>
    <cellStyle name="Normal 12 4 4 4" xfId="30925" xr:uid="{00000000-0005-0000-0000-000004770000}"/>
    <cellStyle name="Normal 12 4 5" xfId="30926" xr:uid="{00000000-0005-0000-0000-000005770000}"/>
    <cellStyle name="Normal 12 4 5 2" xfId="30927" xr:uid="{00000000-0005-0000-0000-000006770000}"/>
    <cellStyle name="Normal 12 4 5 2 2" xfId="30928" xr:uid="{00000000-0005-0000-0000-000007770000}"/>
    <cellStyle name="Normal 12 4 5 3" xfId="30929" xr:uid="{00000000-0005-0000-0000-000008770000}"/>
    <cellStyle name="Normal 12 4 6" xfId="30930" xr:uid="{00000000-0005-0000-0000-000009770000}"/>
    <cellStyle name="Normal 12 4 6 2" xfId="30931" xr:uid="{00000000-0005-0000-0000-00000A770000}"/>
    <cellStyle name="Normal 12 4 7" xfId="30932" xr:uid="{00000000-0005-0000-0000-00000B770000}"/>
    <cellStyle name="Normal 12 4 7 2" xfId="30933" xr:uid="{00000000-0005-0000-0000-00000C770000}"/>
    <cellStyle name="Normal 12 4 8" xfId="30934" xr:uid="{00000000-0005-0000-0000-00000D770000}"/>
    <cellStyle name="Normal 12 4 8 2" xfId="30935" xr:uid="{00000000-0005-0000-0000-00000E770000}"/>
    <cellStyle name="Normal 12 4 9" xfId="30936" xr:uid="{00000000-0005-0000-0000-00000F770000}"/>
    <cellStyle name="Normal 12 4 9 2" xfId="30937" xr:uid="{00000000-0005-0000-0000-000010770000}"/>
    <cellStyle name="Normal 12 5" xfId="30938" xr:uid="{00000000-0005-0000-0000-000011770000}"/>
    <cellStyle name="Normal 12 5 10" xfId="30939" xr:uid="{00000000-0005-0000-0000-000012770000}"/>
    <cellStyle name="Normal 12 5 11" xfId="30940" xr:uid="{00000000-0005-0000-0000-000013770000}"/>
    <cellStyle name="Normal 12 5 2" xfId="30941" xr:uid="{00000000-0005-0000-0000-000014770000}"/>
    <cellStyle name="Normal 12 5 2 2" xfId="30942" xr:uid="{00000000-0005-0000-0000-000015770000}"/>
    <cellStyle name="Normal 12 5 2 2 2" xfId="30943" xr:uid="{00000000-0005-0000-0000-000016770000}"/>
    <cellStyle name="Normal 12 5 2 2 2 2" xfId="30944" xr:uid="{00000000-0005-0000-0000-000017770000}"/>
    <cellStyle name="Normal 12 5 2 2 2 2 2" xfId="30945" xr:uid="{00000000-0005-0000-0000-000018770000}"/>
    <cellStyle name="Normal 12 5 2 2 2 3" xfId="30946" xr:uid="{00000000-0005-0000-0000-000019770000}"/>
    <cellStyle name="Normal 12 5 2 2 3" xfId="30947" xr:uid="{00000000-0005-0000-0000-00001A770000}"/>
    <cellStyle name="Normal 12 5 2 2 3 2" xfId="30948" xr:uid="{00000000-0005-0000-0000-00001B770000}"/>
    <cellStyle name="Normal 12 5 2 2 4" xfId="30949" xr:uid="{00000000-0005-0000-0000-00001C770000}"/>
    <cellStyle name="Normal 12 5 2 3" xfId="30950" xr:uid="{00000000-0005-0000-0000-00001D770000}"/>
    <cellStyle name="Normal 12 5 2 3 2" xfId="30951" xr:uid="{00000000-0005-0000-0000-00001E770000}"/>
    <cellStyle name="Normal 12 5 2 3 2 2" xfId="30952" xr:uid="{00000000-0005-0000-0000-00001F770000}"/>
    <cellStyle name="Normal 12 5 2 3 3" xfId="30953" xr:uid="{00000000-0005-0000-0000-000020770000}"/>
    <cellStyle name="Normal 12 5 2 4" xfId="30954" xr:uid="{00000000-0005-0000-0000-000021770000}"/>
    <cellStyle name="Normal 12 5 2 4 2" xfId="30955" xr:uid="{00000000-0005-0000-0000-000022770000}"/>
    <cellStyle name="Normal 12 5 2 5" xfId="30956" xr:uid="{00000000-0005-0000-0000-000023770000}"/>
    <cellStyle name="Normal 12 5 2 5 2" xfId="30957" xr:uid="{00000000-0005-0000-0000-000024770000}"/>
    <cellStyle name="Normal 12 5 2 6" xfId="30958" xr:uid="{00000000-0005-0000-0000-000025770000}"/>
    <cellStyle name="Normal 12 5 3" xfId="30959" xr:uid="{00000000-0005-0000-0000-000026770000}"/>
    <cellStyle name="Normal 12 5 3 2" xfId="30960" xr:uid="{00000000-0005-0000-0000-000027770000}"/>
    <cellStyle name="Normal 12 5 3 2 2" xfId="30961" xr:uid="{00000000-0005-0000-0000-000028770000}"/>
    <cellStyle name="Normal 12 5 3 2 2 2" xfId="30962" xr:uid="{00000000-0005-0000-0000-000029770000}"/>
    <cellStyle name="Normal 12 5 3 2 2 2 2" xfId="30963" xr:uid="{00000000-0005-0000-0000-00002A770000}"/>
    <cellStyle name="Normal 12 5 3 2 2 3" xfId="30964" xr:uid="{00000000-0005-0000-0000-00002B770000}"/>
    <cellStyle name="Normal 12 5 3 2 3" xfId="30965" xr:uid="{00000000-0005-0000-0000-00002C770000}"/>
    <cellStyle name="Normal 12 5 3 2 3 2" xfId="30966" xr:uid="{00000000-0005-0000-0000-00002D770000}"/>
    <cellStyle name="Normal 12 5 3 2 4" xfId="30967" xr:uid="{00000000-0005-0000-0000-00002E770000}"/>
    <cellStyle name="Normal 12 5 3 3" xfId="30968" xr:uid="{00000000-0005-0000-0000-00002F770000}"/>
    <cellStyle name="Normal 12 5 3 3 2" xfId="30969" xr:uid="{00000000-0005-0000-0000-000030770000}"/>
    <cellStyle name="Normal 12 5 3 3 2 2" xfId="30970" xr:uid="{00000000-0005-0000-0000-000031770000}"/>
    <cellStyle name="Normal 12 5 3 3 3" xfId="30971" xr:uid="{00000000-0005-0000-0000-000032770000}"/>
    <cellStyle name="Normal 12 5 3 4" xfId="30972" xr:uid="{00000000-0005-0000-0000-000033770000}"/>
    <cellStyle name="Normal 12 5 3 4 2" xfId="30973" xr:uid="{00000000-0005-0000-0000-000034770000}"/>
    <cellStyle name="Normal 12 5 3 5" xfId="30974" xr:uid="{00000000-0005-0000-0000-000035770000}"/>
    <cellStyle name="Normal 12 5 3 5 2" xfId="30975" xr:uid="{00000000-0005-0000-0000-000036770000}"/>
    <cellStyle name="Normal 12 5 3 6" xfId="30976" xr:uid="{00000000-0005-0000-0000-000037770000}"/>
    <cellStyle name="Normal 12 5 4" xfId="30977" xr:uid="{00000000-0005-0000-0000-000038770000}"/>
    <cellStyle name="Normal 12 5 4 2" xfId="30978" xr:uid="{00000000-0005-0000-0000-000039770000}"/>
    <cellStyle name="Normal 12 5 4 2 2" xfId="30979" xr:uid="{00000000-0005-0000-0000-00003A770000}"/>
    <cellStyle name="Normal 12 5 4 2 2 2" xfId="30980" xr:uid="{00000000-0005-0000-0000-00003B770000}"/>
    <cellStyle name="Normal 12 5 4 2 3" xfId="30981" xr:uid="{00000000-0005-0000-0000-00003C770000}"/>
    <cellStyle name="Normal 12 5 4 3" xfId="30982" xr:uid="{00000000-0005-0000-0000-00003D770000}"/>
    <cellStyle name="Normal 12 5 4 3 2" xfId="30983" xr:uid="{00000000-0005-0000-0000-00003E770000}"/>
    <cellStyle name="Normal 12 5 4 4" xfId="30984" xr:uid="{00000000-0005-0000-0000-00003F770000}"/>
    <cellStyle name="Normal 12 5 5" xfId="30985" xr:uid="{00000000-0005-0000-0000-000040770000}"/>
    <cellStyle name="Normal 12 5 5 2" xfId="30986" xr:uid="{00000000-0005-0000-0000-000041770000}"/>
    <cellStyle name="Normal 12 5 5 2 2" xfId="30987" xr:uid="{00000000-0005-0000-0000-000042770000}"/>
    <cellStyle name="Normal 12 5 5 3" xfId="30988" xr:uid="{00000000-0005-0000-0000-000043770000}"/>
    <cellStyle name="Normal 12 5 6" xfId="30989" xr:uid="{00000000-0005-0000-0000-000044770000}"/>
    <cellStyle name="Normal 12 5 6 2" xfId="30990" xr:uid="{00000000-0005-0000-0000-000045770000}"/>
    <cellStyle name="Normal 12 5 7" xfId="30991" xr:uid="{00000000-0005-0000-0000-000046770000}"/>
    <cellStyle name="Normal 12 5 7 2" xfId="30992" xr:uid="{00000000-0005-0000-0000-000047770000}"/>
    <cellStyle name="Normal 12 5 8" xfId="30993" xr:uid="{00000000-0005-0000-0000-000048770000}"/>
    <cellStyle name="Normal 12 5 8 2" xfId="30994" xr:uid="{00000000-0005-0000-0000-000049770000}"/>
    <cellStyle name="Normal 12 5 9" xfId="30995" xr:uid="{00000000-0005-0000-0000-00004A770000}"/>
    <cellStyle name="Normal 12 5 9 2" xfId="30996" xr:uid="{00000000-0005-0000-0000-00004B770000}"/>
    <cellStyle name="Normal 12 6" xfId="30997" xr:uid="{00000000-0005-0000-0000-00004C770000}"/>
    <cellStyle name="Normal 12 6 2" xfId="30998" xr:uid="{00000000-0005-0000-0000-00004D770000}"/>
    <cellStyle name="Normal 12 6 2 2" xfId="30999" xr:uid="{00000000-0005-0000-0000-00004E770000}"/>
    <cellStyle name="Normal 12 6 2 2 2" xfId="31000" xr:uid="{00000000-0005-0000-0000-00004F770000}"/>
    <cellStyle name="Normal 12 6 2 2 2 2" xfId="31001" xr:uid="{00000000-0005-0000-0000-000050770000}"/>
    <cellStyle name="Normal 12 6 2 2 3" xfId="31002" xr:uid="{00000000-0005-0000-0000-000051770000}"/>
    <cellStyle name="Normal 12 6 2 3" xfId="31003" xr:uid="{00000000-0005-0000-0000-000052770000}"/>
    <cellStyle name="Normal 12 6 2 3 2" xfId="31004" xr:uid="{00000000-0005-0000-0000-000053770000}"/>
    <cellStyle name="Normal 12 6 2 4" xfId="31005" xr:uid="{00000000-0005-0000-0000-000054770000}"/>
    <cellStyle name="Normal 12 6 3" xfId="31006" xr:uid="{00000000-0005-0000-0000-000055770000}"/>
    <cellStyle name="Normal 12 6 3 2" xfId="31007" xr:uid="{00000000-0005-0000-0000-000056770000}"/>
    <cellStyle name="Normal 12 6 3 2 2" xfId="31008" xr:uid="{00000000-0005-0000-0000-000057770000}"/>
    <cellStyle name="Normal 12 6 3 3" xfId="31009" xr:uid="{00000000-0005-0000-0000-000058770000}"/>
    <cellStyle name="Normal 12 6 4" xfId="31010" xr:uid="{00000000-0005-0000-0000-000059770000}"/>
    <cellStyle name="Normal 12 6 4 2" xfId="31011" xr:uid="{00000000-0005-0000-0000-00005A770000}"/>
    <cellStyle name="Normal 12 6 5" xfId="31012" xr:uid="{00000000-0005-0000-0000-00005B770000}"/>
    <cellStyle name="Normal 12 6 5 2" xfId="31013" xr:uid="{00000000-0005-0000-0000-00005C770000}"/>
    <cellStyle name="Normal 12 6 6" xfId="31014" xr:uid="{00000000-0005-0000-0000-00005D770000}"/>
    <cellStyle name="Normal 12 7" xfId="31015" xr:uid="{00000000-0005-0000-0000-00005E770000}"/>
    <cellStyle name="Normal 12 7 2" xfId="31016" xr:uid="{00000000-0005-0000-0000-00005F770000}"/>
    <cellStyle name="Normal 12 7 2 2" xfId="31017" xr:uid="{00000000-0005-0000-0000-000060770000}"/>
    <cellStyle name="Normal 12 7 2 2 2" xfId="31018" xr:uid="{00000000-0005-0000-0000-000061770000}"/>
    <cellStyle name="Normal 12 7 2 2 2 2" xfId="31019" xr:uid="{00000000-0005-0000-0000-000062770000}"/>
    <cellStyle name="Normal 12 7 2 2 3" xfId="31020" xr:uid="{00000000-0005-0000-0000-000063770000}"/>
    <cellStyle name="Normal 12 7 2 3" xfId="31021" xr:uid="{00000000-0005-0000-0000-000064770000}"/>
    <cellStyle name="Normal 12 7 2 3 2" xfId="31022" xr:uid="{00000000-0005-0000-0000-000065770000}"/>
    <cellStyle name="Normal 12 7 2 4" xfId="31023" xr:uid="{00000000-0005-0000-0000-000066770000}"/>
    <cellStyle name="Normal 12 7 3" xfId="31024" xr:uid="{00000000-0005-0000-0000-000067770000}"/>
    <cellStyle name="Normal 12 7 3 2" xfId="31025" xr:uid="{00000000-0005-0000-0000-000068770000}"/>
    <cellStyle name="Normal 12 7 3 2 2" xfId="31026" xr:uid="{00000000-0005-0000-0000-000069770000}"/>
    <cellStyle name="Normal 12 7 3 3" xfId="31027" xr:uid="{00000000-0005-0000-0000-00006A770000}"/>
    <cellStyle name="Normal 12 7 4" xfId="31028" xr:uid="{00000000-0005-0000-0000-00006B770000}"/>
    <cellStyle name="Normal 12 7 4 2" xfId="31029" xr:uid="{00000000-0005-0000-0000-00006C770000}"/>
    <cellStyle name="Normal 12 7 5" xfId="31030" xr:uid="{00000000-0005-0000-0000-00006D770000}"/>
    <cellStyle name="Normal 12 7 5 2" xfId="31031" xr:uid="{00000000-0005-0000-0000-00006E770000}"/>
    <cellStyle name="Normal 12 7 6" xfId="31032" xr:uid="{00000000-0005-0000-0000-00006F770000}"/>
    <cellStyle name="Normal 12 8" xfId="31033" xr:uid="{00000000-0005-0000-0000-000070770000}"/>
    <cellStyle name="Normal 12 8 2" xfId="31034" xr:uid="{00000000-0005-0000-0000-000071770000}"/>
    <cellStyle name="Normal 12 8 2 2" xfId="31035" xr:uid="{00000000-0005-0000-0000-000072770000}"/>
    <cellStyle name="Normal 12 8 2 2 2" xfId="31036" xr:uid="{00000000-0005-0000-0000-000073770000}"/>
    <cellStyle name="Normal 12 8 2 2 2 2" xfId="31037" xr:uid="{00000000-0005-0000-0000-000074770000}"/>
    <cellStyle name="Normal 12 8 2 2 3" xfId="31038" xr:uid="{00000000-0005-0000-0000-000075770000}"/>
    <cellStyle name="Normal 12 8 2 3" xfId="31039" xr:uid="{00000000-0005-0000-0000-000076770000}"/>
    <cellStyle name="Normal 12 8 2 3 2" xfId="31040" xr:uid="{00000000-0005-0000-0000-000077770000}"/>
    <cellStyle name="Normal 12 8 2 4" xfId="31041" xr:uid="{00000000-0005-0000-0000-000078770000}"/>
    <cellStyle name="Normal 12 8 3" xfId="31042" xr:uid="{00000000-0005-0000-0000-000079770000}"/>
    <cellStyle name="Normal 12 8 3 2" xfId="31043" xr:uid="{00000000-0005-0000-0000-00007A770000}"/>
    <cellStyle name="Normal 12 8 3 2 2" xfId="31044" xr:uid="{00000000-0005-0000-0000-00007B770000}"/>
    <cellStyle name="Normal 12 8 3 3" xfId="31045" xr:uid="{00000000-0005-0000-0000-00007C770000}"/>
    <cellStyle name="Normal 12 8 4" xfId="31046" xr:uid="{00000000-0005-0000-0000-00007D770000}"/>
    <cellStyle name="Normal 12 8 4 2" xfId="31047" xr:uid="{00000000-0005-0000-0000-00007E770000}"/>
    <cellStyle name="Normal 12 8 5" xfId="31048" xr:uid="{00000000-0005-0000-0000-00007F770000}"/>
    <cellStyle name="Normal 12 8 5 2" xfId="31049" xr:uid="{00000000-0005-0000-0000-000080770000}"/>
    <cellStyle name="Normal 12 8 6" xfId="31050" xr:uid="{00000000-0005-0000-0000-000081770000}"/>
    <cellStyle name="Normal 12 9" xfId="31051" xr:uid="{00000000-0005-0000-0000-000082770000}"/>
    <cellStyle name="Normal 12 9 2" xfId="31052" xr:uid="{00000000-0005-0000-0000-000083770000}"/>
    <cellStyle name="Normal 12 9 2 2" xfId="31053" xr:uid="{00000000-0005-0000-0000-000084770000}"/>
    <cellStyle name="Normal 12 9 2 2 2" xfId="31054" xr:uid="{00000000-0005-0000-0000-000085770000}"/>
    <cellStyle name="Normal 12 9 2 3" xfId="31055" xr:uid="{00000000-0005-0000-0000-000086770000}"/>
    <cellStyle name="Normal 12 9 3" xfId="31056" xr:uid="{00000000-0005-0000-0000-000087770000}"/>
    <cellStyle name="Normal 12 9 3 2" xfId="31057" xr:uid="{00000000-0005-0000-0000-000088770000}"/>
    <cellStyle name="Normal 12 9 4" xfId="31058" xr:uid="{00000000-0005-0000-0000-000089770000}"/>
    <cellStyle name="Normal 13" xfId="147" xr:uid="{00000000-0005-0000-0000-00008A770000}"/>
    <cellStyle name="Normal 13 10" xfId="31059" xr:uid="{00000000-0005-0000-0000-00008B770000}"/>
    <cellStyle name="Normal 13 10 2" xfId="31060" xr:uid="{00000000-0005-0000-0000-00008C770000}"/>
    <cellStyle name="Normal 13 10 2 2" xfId="31061" xr:uid="{00000000-0005-0000-0000-00008D770000}"/>
    <cellStyle name="Normal 13 10 2 2 2" xfId="31062" xr:uid="{00000000-0005-0000-0000-00008E770000}"/>
    <cellStyle name="Normal 13 10 2 3" xfId="31063" xr:uid="{00000000-0005-0000-0000-00008F770000}"/>
    <cellStyle name="Normal 13 10 3" xfId="31064" xr:uid="{00000000-0005-0000-0000-000090770000}"/>
    <cellStyle name="Normal 13 10 3 2" xfId="31065" xr:uid="{00000000-0005-0000-0000-000091770000}"/>
    <cellStyle name="Normal 13 10 4" xfId="31066" xr:uid="{00000000-0005-0000-0000-000092770000}"/>
    <cellStyle name="Normal 13 11" xfId="31067" xr:uid="{00000000-0005-0000-0000-000093770000}"/>
    <cellStyle name="Normal 13 11 2" xfId="31068" xr:uid="{00000000-0005-0000-0000-000094770000}"/>
    <cellStyle name="Normal 13 11 2 2" xfId="31069" xr:uid="{00000000-0005-0000-0000-000095770000}"/>
    <cellStyle name="Normal 13 11 3" xfId="31070" xr:uid="{00000000-0005-0000-0000-000096770000}"/>
    <cellStyle name="Normal 13 12" xfId="31071" xr:uid="{00000000-0005-0000-0000-000097770000}"/>
    <cellStyle name="Normal 13 12 2" xfId="31072" xr:uid="{00000000-0005-0000-0000-000098770000}"/>
    <cellStyle name="Normal 13 13" xfId="31073" xr:uid="{00000000-0005-0000-0000-000099770000}"/>
    <cellStyle name="Normal 13 13 2" xfId="31074" xr:uid="{00000000-0005-0000-0000-00009A770000}"/>
    <cellStyle name="Normal 13 14" xfId="31075" xr:uid="{00000000-0005-0000-0000-00009B770000}"/>
    <cellStyle name="Normal 13 14 2" xfId="31076" xr:uid="{00000000-0005-0000-0000-00009C770000}"/>
    <cellStyle name="Normal 13 15" xfId="31077" xr:uid="{00000000-0005-0000-0000-00009D770000}"/>
    <cellStyle name="Normal 13 15 2" xfId="31078" xr:uid="{00000000-0005-0000-0000-00009E770000}"/>
    <cellStyle name="Normal 13 16" xfId="31079" xr:uid="{00000000-0005-0000-0000-00009F770000}"/>
    <cellStyle name="Normal 13 17" xfId="31080" xr:uid="{00000000-0005-0000-0000-0000A0770000}"/>
    <cellStyle name="Normal 13 18" xfId="887" xr:uid="{00000000-0005-0000-0000-0000A1770000}"/>
    <cellStyle name="Normal 13 19" xfId="595" xr:uid="{00000000-0005-0000-0000-0000A2770000}"/>
    <cellStyle name="Normal 13 2" xfId="148" xr:uid="{00000000-0005-0000-0000-0000A3770000}"/>
    <cellStyle name="Normal 13 2 10" xfId="31082" xr:uid="{00000000-0005-0000-0000-0000A4770000}"/>
    <cellStyle name="Normal 13 2 10 2" xfId="31083" xr:uid="{00000000-0005-0000-0000-0000A5770000}"/>
    <cellStyle name="Normal 13 2 11" xfId="31084" xr:uid="{00000000-0005-0000-0000-0000A6770000}"/>
    <cellStyle name="Normal 13 2 11 2" xfId="31085" xr:uid="{00000000-0005-0000-0000-0000A7770000}"/>
    <cellStyle name="Normal 13 2 12" xfId="31086" xr:uid="{00000000-0005-0000-0000-0000A8770000}"/>
    <cellStyle name="Normal 13 2 12 2" xfId="31087" xr:uid="{00000000-0005-0000-0000-0000A9770000}"/>
    <cellStyle name="Normal 13 2 13" xfId="31088" xr:uid="{00000000-0005-0000-0000-0000AA770000}"/>
    <cellStyle name="Normal 13 2 14" xfId="31089" xr:uid="{00000000-0005-0000-0000-0000AB770000}"/>
    <cellStyle name="Normal 13 2 15" xfId="31081" xr:uid="{00000000-0005-0000-0000-0000AC770000}"/>
    <cellStyle name="Normal 13 2 2" xfId="31090" xr:uid="{00000000-0005-0000-0000-0000AD770000}"/>
    <cellStyle name="Normal 13 2 2 2" xfId="31091" xr:uid="{00000000-0005-0000-0000-0000AE770000}"/>
    <cellStyle name="Normal 13 2 2 2 2" xfId="31092" xr:uid="{00000000-0005-0000-0000-0000AF770000}"/>
    <cellStyle name="Normal 13 2 2 2 2 2" xfId="31093" xr:uid="{00000000-0005-0000-0000-0000B0770000}"/>
    <cellStyle name="Normal 13 2 2 2 2 2 2" xfId="31094" xr:uid="{00000000-0005-0000-0000-0000B1770000}"/>
    <cellStyle name="Normal 13 2 2 2 2 2 2 2" xfId="31095" xr:uid="{00000000-0005-0000-0000-0000B2770000}"/>
    <cellStyle name="Normal 13 2 2 2 2 2 3" xfId="31096" xr:uid="{00000000-0005-0000-0000-0000B3770000}"/>
    <cellStyle name="Normal 13 2 2 2 2 3" xfId="31097" xr:uid="{00000000-0005-0000-0000-0000B4770000}"/>
    <cellStyle name="Normal 13 2 2 2 2 3 2" xfId="31098" xr:uid="{00000000-0005-0000-0000-0000B5770000}"/>
    <cellStyle name="Normal 13 2 2 2 2 4" xfId="31099" xr:uid="{00000000-0005-0000-0000-0000B6770000}"/>
    <cellStyle name="Normal 13 2 2 2 3" xfId="31100" xr:uid="{00000000-0005-0000-0000-0000B7770000}"/>
    <cellStyle name="Normal 13 2 2 2 3 2" xfId="31101" xr:uid="{00000000-0005-0000-0000-0000B8770000}"/>
    <cellStyle name="Normal 13 2 2 2 3 2 2" xfId="31102" xr:uid="{00000000-0005-0000-0000-0000B9770000}"/>
    <cellStyle name="Normal 13 2 2 2 3 3" xfId="31103" xr:uid="{00000000-0005-0000-0000-0000BA770000}"/>
    <cellStyle name="Normal 13 2 2 2 4" xfId="31104" xr:uid="{00000000-0005-0000-0000-0000BB770000}"/>
    <cellStyle name="Normal 13 2 2 2 4 2" xfId="31105" xr:uid="{00000000-0005-0000-0000-0000BC770000}"/>
    <cellStyle name="Normal 13 2 2 2 5" xfId="31106" xr:uid="{00000000-0005-0000-0000-0000BD770000}"/>
    <cellStyle name="Normal 13 2 2 2 5 2" xfId="31107" xr:uid="{00000000-0005-0000-0000-0000BE770000}"/>
    <cellStyle name="Normal 13 2 2 2 6" xfId="31108" xr:uid="{00000000-0005-0000-0000-0000BF770000}"/>
    <cellStyle name="Normal 13 2 2 3" xfId="31109" xr:uid="{00000000-0005-0000-0000-0000C0770000}"/>
    <cellStyle name="Normal 13 2 2 3 2" xfId="31110" xr:uid="{00000000-0005-0000-0000-0000C1770000}"/>
    <cellStyle name="Normal 13 2 2 3 2 2" xfId="31111" xr:uid="{00000000-0005-0000-0000-0000C2770000}"/>
    <cellStyle name="Normal 13 2 2 3 2 2 2" xfId="31112" xr:uid="{00000000-0005-0000-0000-0000C3770000}"/>
    <cellStyle name="Normal 13 2 2 3 2 2 2 2" xfId="31113" xr:uid="{00000000-0005-0000-0000-0000C4770000}"/>
    <cellStyle name="Normal 13 2 2 3 2 2 3" xfId="31114" xr:uid="{00000000-0005-0000-0000-0000C5770000}"/>
    <cellStyle name="Normal 13 2 2 3 2 3" xfId="31115" xr:uid="{00000000-0005-0000-0000-0000C6770000}"/>
    <cellStyle name="Normal 13 2 2 3 2 3 2" xfId="31116" xr:uid="{00000000-0005-0000-0000-0000C7770000}"/>
    <cellStyle name="Normal 13 2 2 3 2 4" xfId="31117" xr:uid="{00000000-0005-0000-0000-0000C8770000}"/>
    <cellStyle name="Normal 13 2 2 3 3" xfId="31118" xr:uid="{00000000-0005-0000-0000-0000C9770000}"/>
    <cellStyle name="Normal 13 2 2 3 3 2" xfId="31119" xr:uid="{00000000-0005-0000-0000-0000CA770000}"/>
    <cellStyle name="Normal 13 2 2 3 3 2 2" xfId="31120" xr:uid="{00000000-0005-0000-0000-0000CB770000}"/>
    <cellStyle name="Normal 13 2 2 3 3 3" xfId="31121" xr:uid="{00000000-0005-0000-0000-0000CC770000}"/>
    <cellStyle name="Normal 13 2 2 3 4" xfId="31122" xr:uid="{00000000-0005-0000-0000-0000CD770000}"/>
    <cellStyle name="Normal 13 2 2 3 4 2" xfId="31123" xr:uid="{00000000-0005-0000-0000-0000CE770000}"/>
    <cellStyle name="Normal 13 2 2 3 5" xfId="31124" xr:uid="{00000000-0005-0000-0000-0000CF770000}"/>
    <cellStyle name="Normal 13 2 2 3 5 2" xfId="31125" xr:uid="{00000000-0005-0000-0000-0000D0770000}"/>
    <cellStyle name="Normal 13 2 2 3 6" xfId="31126" xr:uid="{00000000-0005-0000-0000-0000D1770000}"/>
    <cellStyle name="Normal 13 2 2 4" xfId="31127" xr:uid="{00000000-0005-0000-0000-0000D2770000}"/>
    <cellStyle name="Normal 13 2 2 4 2" xfId="31128" xr:uid="{00000000-0005-0000-0000-0000D3770000}"/>
    <cellStyle name="Normal 13 2 2 4 2 2" xfId="31129" xr:uid="{00000000-0005-0000-0000-0000D4770000}"/>
    <cellStyle name="Normal 13 2 2 4 2 2 2" xfId="31130" xr:uid="{00000000-0005-0000-0000-0000D5770000}"/>
    <cellStyle name="Normal 13 2 2 4 2 3" xfId="31131" xr:uid="{00000000-0005-0000-0000-0000D6770000}"/>
    <cellStyle name="Normal 13 2 2 4 3" xfId="31132" xr:uid="{00000000-0005-0000-0000-0000D7770000}"/>
    <cellStyle name="Normal 13 2 2 4 3 2" xfId="31133" xr:uid="{00000000-0005-0000-0000-0000D8770000}"/>
    <cellStyle name="Normal 13 2 2 4 4" xfId="31134" xr:uid="{00000000-0005-0000-0000-0000D9770000}"/>
    <cellStyle name="Normal 13 2 2 5" xfId="31135" xr:uid="{00000000-0005-0000-0000-0000DA770000}"/>
    <cellStyle name="Normal 13 2 2 5 2" xfId="31136" xr:uid="{00000000-0005-0000-0000-0000DB770000}"/>
    <cellStyle name="Normal 13 2 2 5 2 2" xfId="31137" xr:uid="{00000000-0005-0000-0000-0000DC770000}"/>
    <cellStyle name="Normal 13 2 2 5 3" xfId="31138" xr:uid="{00000000-0005-0000-0000-0000DD770000}"/>
    <cellStyle name="Normal 13 2 2 6" xfId="31139" xr:uid="{00000000-0005-0000-0000-0000DE770000}"/>
    <cellStyle name="Normal 13 2 2 6 2" xfId="31140" xr:uid="{00000000-0005-0000-0000-0000DF770000}"/>
    <cellStyle name="Normal 13 2 2 7" xfId="31141" xr:uid="{00000000-0005-0000-0000-0000E0770000}"/>
    <cellStyle name="Normal 13 2 2 7 2" xfId="31142" xr:uid="{00000000-0005-0000-0000-0000E1770000}"/>
    <cellStyle name="Normal 13 2 2 8" xfId="31143" xr:uid="{00000000-0005-0000-0000-0000E2770000}"/>
    <cellStyle name="Normal 13 2 3" xfId="31144" xr:uid="{00000000-0005-0000-0000-0000E3770000}"/>
    <cellStyle name="Normal 13 2 3 2" xfId="31145" xr:uid="{00000000-0005-0000-0000-0000E4770000}"/>
    <cellStyle name="Normal 13 2 3 2 2" xfId="31146" xr:uid="{00000000-0005-0000-0000-0000E5770000}"/>
    <cellStyle name="Normal 13 2 3 2 2 2" xfId="31147" xr:uid="{00000000-0005-0000-0000-0000E6770000}"/>
    <cellStyle name="Normal 13 2 3 2 2 2 2" xfId="31148" xr:uid="{00000000-0005-0000-0000-0000E7770000}"/>
    <cellStyle name="Normal 13 2 3 2 2 2 2 2" xfId="31149" xr:uid="{00000000-0005-0000-0000-0000E8770000}"/>
    <cellStyle name="Normal 13 2 3 2 2 2 3" xfId="31150" xr:uid="{00000000-0005-0000-0000-0000E9770000}"/>
    <cellStyle name="Normal 13 2 3 2 2 3" xfId="31151" xr:uid="{00000000-0005-0000-0000-0000EA770000}"/>
    <cellStyle name="Normal 13 2 3 2 2 3 2" xfId="31152" xr:uid="{00000000-0005-0000-0000-0000EB770000}"/>
    <cellStyle name="Normal 13 2 3 2 2 4" xfId="31153" xr:uid="{00000000-0005-0000-0000-0000EC770000}"/>
    <cellStyle name="Normal 13 2 3 2 3" xfId="31154" xr:uid="{00000000-0005-0000-0000-0000ED770000}"/>
    <cellStyle name="Normal 13 2 3 2 3 2" xfId="31155" xr:uid="{00000000-0005-0000-0000-0000EE770000}"/>
    <cellStyle name="Normal 13 2 3 2 3 2 2" xfId="31156" xr:uid="{00000000-0005-0000-0000-0000EF770000}"/>
    <cellStyle name="Normal 13 2 3 2 3 3" xfId="31157" xr:uid="{00000000-0005-0000-0000-0000F0770000}"/>
    <cellStyle name="Normal 13 2 3 2 4" xfId="31158" xr:uid="{00000000-0005-0000-0000-0000F1770000}"/>
    <cellStyle name="Normal 13 2 3 2 4 2" xfId="31159" xr:uid="{00000000-0005-0000-0000-0000F2770000}"/>
    <cellStyle name="Normal 13 2 3 2 5" xfId="31160" xr:uid="{00000000-0005-0000-0000-0000F3770000}"/>
    <cellStyle name="Normal 13 2 3 2 5 2" xfId="31161" xr:uid="{00000000-0005-0000-0000-0000F4770000}"/>
    <cellStyle name="Normal 13 2 3 2 6" xfId="31162" xr:uid="{00000000-0005-0000-0000-0000F5770000}"/>
    <cellStyle name="Normal 13 2 3 3" xfId="31163" xr:uid="{00000000-0005-0000-0000-0000F6770000}"/>
    <cellStyle name="Normal 13 2 3 3 2" xfId="31164" xr:uid="{00000000-0005-0000-0000-0000F7770000}"/>
    <cellStyle name="Normal 13 2 3 3 2 2" xfId="31165" xr:uid="{00000000-0005-0000-0000-0000F8770000}"/>
    <cellStyle name="Normal 13 2 3 3 2 2 2" xfId="31166" xr:uid="{00000000-0005-0000-0000-0000F9770000}"/>
    <cellStyle name="Normal 13 2 3 3 2 2 2 2" xfId="31167" xr:uid="{00000000-0005-0000-0000-0000FA770000}"/>
    <cellStyle name="Normal 13 2 3 3 2 2 3" xfId="31168" xr:uid="{00000000-0005-0000-0000-0000FB770000}"/>
    <cellStyle name="Normal 13 2 3 3 2 3" xfId="31169" xr:uid="{00000000-0005-0000-0000-0000FC770000}"/>
    <cellStyle name="Normal 13 2 3 3 2 3 2" xfId="31170" xr:uid="{00000000-0005-0000-0000-0000FD770000}"/>
    <cellStyle name="Normal 13 2 3 3 2 4" xfId="31171" xr:uid="{00000000-0005-0000-0000-0000FE770000}"/>
    <cellStyle name="Normal 13 2 3 3 3" xfId="31172" xr:uid="{00000000-0005-0000-0000-0000FF770000}"/>
    <cellStyle name="Normal 13 2 3 3 3 2" xfId="31173" xr:uid="{00000000-0005-0000-0000-000000780000}"/>
    <cellStyle name="Normal 13 2 3 3 3 2 2" xfId="31174" xr:uid="{00000000-0005-0000-0000-000001780000}"/>
    <cellStyle name="Normal 13 2 3 3 3 3" xfId="31175" xr:uid="{00000000-0005-0000-0000-000002780000}"/>
    <cellStyle name="Normal 13 2 3 3 4" xfId="31176" xr:uid="{00000000-0005-0000-0000-000003780000}"/>
    <cellStyle name="Normal 13 2 3 3 4 2" xfId="31177" xr:uid="{00000000-0005-0000-0000-000004780000}"/>
    <cellStyle name="Normal 13 2 3 3 5" xfId="31178" xr:uid="{00000000-0005-0000-0000-000005780000}"/>
    <cellStyle name="Normal 13 2 3 3 5 2" xfId="31179" xr:uid="{00000000-0005-0000-0000-000006780000}"/>
    <cellStyle name="Normal 13 2 3 3 6" xfId="31180" xr:uid="{00000000-0005-0000-0000-000007780000}"/>
    <cellStyle name="Normal 13 2 3 4" xfId="31181" xr:uid="{00000000-0005-0000-0000-000008780000}"/>
    <cellStyle name="Normal 13 2 3 4 2" xfId="31182" xr:uid="{00000000-0005-0000-0000-000009780000}"/>
    <cellStyle name="Normal 13 2 3 4 2 2" xfId="31183" xr:uid="{00000000-0005-0000-0000-00000A780000}"/>
    <cellStyle name="Normal 13 2 3 4 2 2 2" xfId="31184" xr:uid="{00000000-0005-0000-0000-00000B780000}"/>
    <cellStyle name="Normal 13 2 3 4 2 3" xfId="31185" xr:uid="{00000000-0005-0000-0000-00000C780000}"/>
    <cellStyle name="Normal 13 2 3 4 3" xfId="31186" xr:uid="{00000000-0005-0000-0000-00000D780000}"/>
    <cellStyle name="Normal 13 2 3 4 3 2" xfId="31187" xr:uid="{00000000-0005-0000-0000-00000E780000}"/>
    <cellStyle name="Normal 13 2 3 4 4" xfId="31188" xr:uid="{00000000-0005-0000-0000-00000F780000}"/>
    <cellStyle name="Normal 13 2 3 5" xfId="31189" xr:uid="{00000000-0005-0000-0000-000010780000}"/>
    <cellStyle name="Normal 13 2 3 5 2" xfId="31190" xr:uid="{00000000-0005-0000-0000-000011780000}"/>
    <cellStyle name="Normal 13 2 3 5 2 2" xfId="31191" xr:uid="{00000000-0005-0000-0000-000012780000}"/>
    <cellStyle name="Normal 13 2 3 5 3" xfId="31192" xr:uid="{00000000-0005-0000-0000-000013780000}"/>
    <cellStyle name="Normal 13 2 3 6" xfId="31193" xr:uid="{00000000-0005-0000-0000-000014780000}"/>
    <cellStyle name="Normal 13 2 3 6 2" xfId="31194" xr:uid="{00000000-0005-0000-0000-000015780000}"/>
    <cellStyle name="Normal 13 2 3 7" xfId="31195" xr:uid="{00000000-0005-0000-0000-000016780000}"/>
    <cellStyle name="Normal 13 2 3 7 2" xfId="31196" xr:uid="{00000000-0005-0000-0000-000017780000}"/>
    <cellStyle name="Normal 13 2 3 8" xfId="31197" xr:uid="{00000000-0005-0000-0000-000018780000}"/>
    <cellStyle name="Normal 13 2 4" xfId="31198" xr:uid="{00000000-0005-0000-0000-000019780000}"/>
    <cellStyle name="Normal 13 2 4 2" xfId="31199" xr:uid="{00000000-0005-0000-0000-00001A780000}"/>
    <cellStyle name="Normal 13 2 4 2 2" xfId="31200" xr:uid="{00000000-0005-0000-0000-00001B780000}"/>
    <cellStyle name="Normal 13 2 4 2 2 2" xfId="31201" xr:uid="{00000000-0005-0000-0000-00001C780000}"/>
    <cellStyle name="Normal 13 2 4 2 2 2 2" xfId="31202" xr:uid="{00000000-0005-0000-0000-00001D780000}"/>
    <cellStyle name="Normal 13 2 4 2 2 3" xfId="31203" xr:uid="{00000000-0005-0000-0000-00001E780000}"/>
    <cellStyle name="Normal 13 2 4 2 3" xfId="31204" xr:uid="{00000000-0005-0000-0000-00001F780000}"/>
    <cellStyle name="Normal 13 2 4 2 3 2" xfId="31205" xr:uid="{00000000-0005-0000-0000-000020780000}"/>
    <cellStyle name="Normal 13 2 4 2 4" xfId="31206" xr:uid="{00000000-0005-0000-0000-000021780000}"/>
    <cellStyle name="Normal 13 2 4 3" xfId="31207" xr:uid="{00000000-0005-0000-0000-000022780000}"/>
    <cellStyle name="Normal 13 2 4 3 2" xfId="31208" xr:uid="{00000000-0005-0000-0000-000023780000}"/>
    <cellStyle name="Normal 13 2 4 3 2 2" xfId="31209" xr:uid="{00000000-0005-0000-0000-000024780000}"/>
    <cellStyle name="Normal 13 2 4 3 3" xfId="31210" xr:uid="{00000000-0005-0000-0000-000025780000}"/>
    <cellStyle name="Normal 13 2 4 4" xfId="31211" xr:uid="{00000000-0005-0000-0000-000026780000}"/>
    <cellStyle name="Normal 13 2 4 4 2" xfId="31212" xr:uid="{00000000-0005-0000-0000-000027780000}"/>
    <cellStyle name="Normal 13 2 4 5" xfId="31213" xr:uid="{00000000-0005-0000-0000-000028780000}"/>
    <cellStyle name="Normal 13 2 4 5 2" xfId="31214" xr:uid="{00000000-0005-0000-0000-000029780000}"/>
    <cellStyle name="Normal 13 2 4 6" xfId="31215" xr:uid="{00000000-0005-0000-0000-00002A780000}"/>
    <cellStyle name="Normal 13 2 5" xfId="31216" xr:uid="{00000000-0005-0000-0000-00002B780000}"/>
    <cellStyle name="Normal 13 2 5 2" xfId="31217" xr:uid="{00000000-0005-0000-0000-00002C780000}"/>
    <cellStyle name="Normal 13 2 5 2 2" xfId="31218" xr:uid="{00000000-0005-0000-0000-00002D780000}"/>
    <cellStyle name="Normal 13 2 5 2 2 2" xfId="31219" xr:uid="{00000000-0005-0000-0000-00002E780000}"/>
    <cellStyle name="Normal 13 2 5 2 2 2 2" xfId="31220" xr:uid="{00000000-0005-0000-0000-00002F780000}"/>
    <cellStyle name="Normal 13 2 5 2 2 3" xfId="31221" xr:uid="{00000000-0005-0000-0000-000030780000}"/>
    <cellStyle name="Normal 13 2 5 2 3" xfId="31222" xr:uid="{00000000-0005-0000-0000-000031780000}"/>
    <cellStyle name="Normal 13 2 5 2 3 2" xfId="31223" xr:uid="{00000000-0005-0000-0000-000032780000}"/>
    <cellStyle name="Normal 13 2 5 2 4" xfId="31224" xr:uid="{00000000-0005-0000-0000-000033780000}"/>
    <cellStyle name="Normal 13 2 5 3" xfId="31225" xr:uid="{00000000-0005-0000-0000-000034780000}"/>
    <cellStyle name="Normal 13 2 5 3 2" xfId="31226" xr:uid="{00000000-0005-0000-0000-000035780000}"/>
    <cellStyle name="Normal 13 2 5 3 2 2" xfId="31227" xr:uid="{00000000-0005-0000-0000-000036780000}"/>
    <cellStyle name="Normal 13 2 5 3 3" xfId="31228" xr:uid="{00000000-0005-0000-0000-000037780000}"/>
    <cellStyle name="Normal 13 2 5 4" xfId="31229" xr:uid="{00000000-0005-0000-0000-000038780000}"/>
    <cellStyle name="Normal 13 2 5 4 2" xfId="31230" xr:uid="{00000000-0005-0000-0000-000039780000}"/>
    <cellStyle name="Normal 13 2 5 5" xfId="31231" xr:uid="{00000000-0005-0000-0000-00003A780000}"/>
    <cellStyle name="Normal 13 2 5 5 2" xfId="31232" xr:uid="{00000000-0005-0000-0000-00003B780000}"/>
    <cellStyle name="Normal 13 2 5 6" xfId="31233" xr:uid="{00000000-0005-0000-0000-00003C780000}"/>
    <cellStyle name="Normal 13 2 6" xfId="31234" xr:uid="{00000000-0005-0000-0000-00003D780000}"/>
    <cellStyle name="Normal 13 2 6 2" xfId="31235" xr:uid="{00000000-0005-0000-0000-00003E780000}"/>
    <cellStyle name="Normal 13 2 6 2 2" xfId="31236" xr:uid="{00000000-0005-0000-0000-00003F780000}"/>
    <cellStyle name="Normal 13 2 6 2 2 2" xfId="31237" xr:uid="{00000000-0005-0000-0000-000040780000}"/>
    <cellStyle name="Normal 13 2 6 2 2 2 2" xfId="31238" xr:uid="{00000000-0005-0000-0000-000041780000}"/>
    <cellStyle name="Normal 13 2 6 2 2 3" xfId="31239" xr:uid="{00000000-0005-0000-0000-000042780000}"/>
    <cellStyle name="Normal 13 2 6 2 3" xfId="31240" xr:uid="{00000000-0005-0000-0000-000043780000}"/>
    <cellStyle name="Normal 13 2 6 2 3 2" xfId="31241" xr:uid="{00000000-0005-0000-0000-000044780000}"/>
    <cellStyle name="Normal 13 2 6 2 4" xfId="31242" xr:uid="{00000000-0005-0000-0000-000045780000}"/>
    <cellStyle name="Normal 13 2 6 3" xfId="31243" xr:uid="{00000000-0005-0000-0000-000046780000}"/>
    <cellStyle name="Normal 13 2 6 3 2" xfId="31244" xr:uid="{00000000-0005-0000-0000-000047780000}"/>
    <cellStyle name="Normal 13 2 6 3 2 2" xfId="31245" xr:uid="{00000000-0005-0000-0000-000048780000}"/>
    <cellStyle name="Normal 13 2 6 3 3" xfId="31246" xr:uid="{00000000-0005-0000-0000-000049780000}"/>
    <cellStyle name="Normal 13 2 6 4" xfId="31247" xr:uid="{00000000-0005-0000-0000-00004A780000}"/>
    <cellStyle name="Normal 13 2 6 4 2" xfId="31248" xr:uid="{00000000-0005-0000-0000-00004B780000}"/>
    <cellStyle name="Normal 13 2 6 5" xfId="31249" xr:uid="{00000000-0005-0000-0000-00004C780000}"/>
    <cellStyle name="Normal 13 2 6 5 2" xfId="31250" xr:uid="{00000000-0005-0000-0000-00004D780000}"/>
    <cellStyle name="Normal 13 2 6 6" xfId="31251" xr:uid="{00000000-0005-0000-0000-00004E780000}"/>
    <cellStyle name="Normal 13 2 7" xfId="31252" xr:uid="{00000000-0005-0000-0000-00004F780000}"/>
    <cellStyle name="Normal 13 2 7 2" xfId="31253" xr:uid="{00000000-0005-0000-0000-000050780000}"/>
    <cellStyle name="Normal 13 2 7 2 2" xfId="31254" xr:uid="{00000000-0005-0000-0000-000051780000}"/>
    <cellStyle name="Normal 13 2 7 2 2 2" xfId="31255" xr:uid="{00000000-0005-0000-0000-000052780000}"/>
    <cellStyle name="Normal 13 2 7 2 3" xfId="31256" xr:uid="{00000000-0005-0000-0000-000053780000}"/>
    <cellStyle name="Normal 13 2 7 3" xfId="31257" xr:uid="{00000000-0005-0000-0000-000054780000}"/>
    <cellStyle name="Normal 13 2 7 3 2" xfId="31258" xr:uid="{00000000-0005-0000-0000-000055780000}"/>
    <cellStyle name="Normal 13 2 7 4" xfId="31259" xr:uid="{00000000-0005-0000-0000-000056780000}"/>
    <cellStyle name="Normal 13 2 8" xfId="31260" xr:uid="{00000000-0005-0000-0000-000057780000}"/>
    <cellStyle name="Normal 13 2 8 2" xfId="31261" xr:uid="{00000000-0005-0000-0000-000058780000}"/>
    <cellStyle name="Normal 13 2 8 2 2" xfId="31262" xr:uid="{00000000-0005-0000-0000-000059780000}"/>
    <cellStyle name="Normal 13 2 8 3" xfId="31263" xr:uid="{00000000-0005-0000-0000-00005A780000}"/>
    <cellStyle name="Normal 13 2 9" xfId="31264" xr:uid="{00000000-0005-0000-0000-00005B780000}"/>
    <cellStyle name="Normal 13 2 9 2" xfId="31265" xr:uid="{00000000-0005-0000-0000-00005C780000}"/>
    <cellStyle name="Normal 13 3" xfId="31266" xr:uid="{00000000-0005-0000-0000-00005D780000}"/>
    <cellStyle name="Normal 13 3 10" xfId="31267" xr:uid="{00000000-0005-0000-0000-00005E780000}"/>
    <cellStyle name="Normal 13 3 10 2" xfId="31268" xr:uid="{00000000-0005-0000-0000-00005F780000}"/>
    <cellStyle name="Normal 13 3 11" xfId="31269" xr:uid="{00000000-0005-0000-0000-000060780000}"/>
    <cellStyle name="Normal 13 3 2" xfId="31270" xr:uid="{00000000-0005-0000-0000-000061780000}"/>
    <cellStyle name="Normal 13 3 2 2" xfId="31271" xr:uid="{00000000-0005-0000-0000-000062780000}"/>
    <cellStyle name="Normal 13 3 2 2 2" xfId="31272" xr:uid="{00000000-0005-0000-0000-000063780000}"/>
    <cellStyle name="Normal 13 3 2 2 2 2" xfId="31273" xr:uid="{00000000-0005-0000-0000-000064780000}"/>
    <cellStyle name="Normal 13 3 2 2 2 2 2" xfId="31274" xr:uid="{00000000-0005-0000-0000-000065780000}"/>
    <cellStyle name="Normal 13 3 2 2 2 2 2 2" xfId="31275" xr:uid="{00000000-0005-0000-0000-000066780000}"/>
    <cellStyle name="Normal 13 3 2 2 2 2 3" xfId="31276" xr:uid="{00000000-0005-0000-0000-000067780000}"/>
    <cellStyle name="Normal 13 3 2 2 2 3" xfId="31277" xr:uid="{00000000-0005-0000-0000-000068780000}"/>
    <cellStyle name="Normal 13 3 2 2 2 3 2" xfId="31278" xr:uid="{00000000-0005-0000-0000-000069780000}"/>
    <cellStyle name="Normal 13 3 2 2 2 4" xfId="31279" xr:uid="{00000000-0005-0000-0000-00006A780000}"/>
    <cellStyle name="Normal 13 3 2 2 3" xfId="31280" xr:uid="{00000000-0005-0000-0000-00006B780000}"/>
    <cellStyle name="Normal 13 3 2 2 3 2" xfId="31281" xr:uid="{00000000-0005-0000-0000-00006C780000}"/>
    <cellStyle name="Normal 13 3 2 2 3 2 2" xfId="31282" xr:uid="{00000000-0005-0000-0000-00006D780000}"/>
    <cellStyle name="Normal 13 3 2 2 3 3" xfId="31283" xr:uid="{00000000-0005-0000-0000-00006E780000}"/>
    <cellStyle name="Normal 13 3 2 2 4" xfId="31284" xr:uid="{00000000-0005-0000-0000-00006F780000}"/>
    <cellStyle name="Normal 13 3 2 2 4 2" xfId="31285" xr:uid="{00000000-0005-0000-0000-000070780000}"/>
    <cellStyle name="Normal 13 3 2 2 5" xfId="31286" xr:uid="{00000000-0005-0000-0000-000071780000}"/>
    <cellStyle name="Normal 13 3 2 2 5 2" xfId="31287" xr:uid="{00000000-0005-0000-0000-000072780000}"/>
    <cellStyle name="Normal 13 3 2 2 6" xfId="31288" xr:uid="{00000000-0005-0000-0000-000073780000}"/>
    <cellStyle name="Normal 13 3 2 3" xfId="31289" xr:uid="{00000000-0005-0000-0000-000074780000}"/>
    <cellStyle name="Normal 13 3 2 3 2" xfId="31290" xr:uid="{00000000-0005-0000-0000-000075780000}"/>
    <cellStyle name="Normal 13 3 2 3 2 2" xfId="31291" xr:uid="{00000000-0005-0000-0000-000076780000}"/>
    <cellStyle name="Normal 13 3 2 3 2 2 2" xfId="31292" xr:uid="{00000000-0005-0000-0000-000077780000}"/>
    <cellStyle name="Normal 13 3 2 3 2 2 2 2" xfId="31293" xr:uid="{00000000-0005-0000-0000-000078780000}"/>
    <cellStyle name="Normal 13 3 2 3 2 2 3" xfId="31294" xr:uid="{00000000-0005-0000-0000-000079780000}"/>
    <cellStyle name="Normal 13 3 2 3 2 3" xfId="31295" xr:uid="{00000000-0005-0000-0000-00007A780000}"/>
    <cellStyle name="Normal 13 3 2 3 2 3 2" xfId="31296" xr:uid="{00000000-0005-0000-0000-00007B780000}"/>
    <cellStyle name="Normal 13 3 2 3 2 4" xfId="31297" xr:uid="{00000000-0005-0000-0000-00007C780000}"/>
    <cellStyle name="Normal 13 3 2 3 3" xfId="31298" xr:uid="{00000000-0005-0000-0000-00007D780000}"/>
    <cellStyle name="Normal 13 3 2 3 3 2" xfId="31299" xr:uid="{00000000-0005-0000-0000-00007E780000}"/>
    <cellStyle name="Normal 13 3 2 3 3 2 2" xfId="31300" xr:uid="{00000000-0005-0000-0000-00007F780000}"/>
    <cellStyle name="Normal 13 3 2 3 3 3" xfId="31301" xr:uid="{00000000-0005-0000-0000-000080780000}"/>
    <cellStyle name="Normal 13 3 2 3 4" xfId="31302" xr:uid="{00000000-0005-0000-0000-000081780000}"/>
    <cellStyle name="Normal 13 3 2 3 4 2" xfId="31303" xr:uid="{00000000-0005-0000-0000-000082780000}"/>
    <cellStyle name="Normal 13 3 2 3 5" xfId="31304" xr:uid="{00000000-0005-0000-0000-000083780000}"/>
    <cellStyle name="Normal 13 3 2 3 5 2" xfId="31305" xr:uid="{00000000-0005-0000-0000-000084780000}"/>
    <cellStyle name="Normal 13 3 2 3 6" xfId="31306" xr:uid="{00000000-0005-0000-0000-000085780000}"/>
    <cellStyle name="Normal 13 3 2 4" xfId="31307" xr:uid="{00000000-0005-0000-0000-000086780000}"/>
    <cellStyle name="Normal 13 3 2 4 2" xfId="31308" xr:uid="{00000000-0005-0000-0000-000087780000}"/>
    <cellStyle name="Normal 13 3 2 4 2 2" xfId="31309" xr:uid="{00000000-0005-0000-0000-000088780000}"/>
    <cellStyle name="Normal 13 3 2 4 2 2 2" xfId="31310" xr:uid="{00000000-0005-0000-0000-000089780000}"/>
    <cellStyle name="Normal 13 3 2 4 2 3" xfId="31311" xr:uid="{00000000-0005-0000-0000-00008A780000}"/>
    <cellStyle name="Normal 13 3 2 4 3" xfId="31312" xr:uid="{00000000-0005-0000-0000-00008B780000}"/>
    <cellStyle name="Normal 13 3 2 4 3 2" xfId="31313" xr:uid="{00000000-0005-0000-0000-00008C780000}"/>
    <cellStyle name="Normal 13 3 2 4 4" xfId="31314" xr:uid="{00000000-0005-0000-0000-00008D780000}"/>
    <cellStyle name="Normal 13 3 2 5" xfId="31315" xr:uid="{00000000-0005-0000-0000-00008E780000}"/>
    <cellStyle name="Normal 13 3 2 5 2" xfId="31316" xr:uid="{00000000-0005-0000-0000-00008F780000}"/>
    <cellStyle name="Normal 13 3 2 5 2 2" xfId="31317" xr:uid="{00000000-0005-0000-0000-000090780000}"/>
    <cellStyle name="Normal 13 3 2 5 3" xfId="31318" xr:uid="{00000000-0005-0000-0000-000091780000}"/>
    <cellStyle name="Normal 13 3 2 6" xfId="31319" xr:uid="{00000000-0005-0000-0000-000092780000}"/>
    <cellStyle name="Normal 13 3 2 6 2" xfId="31320" xr:uid="{00000000-0005-0000-0000-000093780000}"/>
    <cellStyle name="Normal 13 3 2 7" xfId="31321" xr:uid="{00000000-0005-0000-0000-000094780000}"/>
    <cellStyle name="Normal 13 3 2 7 2" xfId="31322" xr:uid="{00000000-0005-0000-0000-000095780000}"/>
    <cellStyle name="Normal 13 3 2 8" xfId="31323" xr:uid="{00000000-0005-0000-0000-000096780000}"/>
    <cellStyle name="Normal 13 3 3" xfId="31324" xr:uid="{00000000-0005-0000-0000-000097780000}"/>
    <cellStyle name="Normal 13 3 3 2" xfId="31325" xr:uid="{00000000-0005-0000-0000-000098780000}"/>
    <cellStyle name="Normal 13 3 3 2 2" xfId="31326" xr:uid="{00000000-0005-0000-0000-000099780000}"/>
    <cellStyle name="Normal 13 3 3 2 2 2" xfId="31327" xr:uid="{00000000-0005-0000-0000-00009A780000}"/>
    <cellStyle name="Normal 13 3 3 2 2 2 2" xfId="31328" xr:uid="{00000000-0005-0000-0000-00009B780000}"/>
    <cellStyle name="Normal 13 3 3 2 2 2 2 2" xfId="31329" xr:uid="{00000000-0005-0000-0000-00009C780000}"/>
    <cellStyle name="Normal 13 3 3 2 2 2 3" xfId="31330" xr:uid="{00000000-0005-0000-0000-00009D780000}"/>
    <cellStyle name="Normal 13 3 3 2 2 3" xfId="31331" xr:uid="{00000000-0005-0000-0000-00009E780000}"/>
    <cellStyle name="Normal 13 3 3 2 2 3 2" xfId="31332" xr:uid="{00000000-0005-0000-0000-00009F780000}"/>
    <cellStyle name="Normal 13 3 3 2 2 4" xfId="31333" xr:uid="{00000000-0005-0000-0000-0000A0780000}"/>
    <cellStyle name="Normal 13 3 3 2 3" xfId="31334" xr:uid="{00000000-0005-0000-0000-0000A1780000}"/>
    <cellStyle name="Normal 13 3 3 2 3 2" xfId="31335" xr:uid="{00000000-0005-0000-0000-0000A2780000}"/>
    <cellStyle name="Normal 13 3 3 2 3 2 2" xfId="31336" xr:uid="{00000000-0005-0000-0000-0000A3780000}"/>
    <cellStyle name="Normal 13 3 3 2 3 3" xfId="31337" xr:uid="{00000000-0005-0000-0000-0000A4780000}"/>
    <cellStyle name="Normal 13 3 3 2 4" xfId="31338" xr:uid="{00000000-0005-0000-0000-0000A5780000}"/>
    <cellStyle name="Normal 13 3 3 2 4 2" xfId="31339" xr:uid="{00000000-0005-0000-0000-0000A6780000}"/>
    <cellStyle name="Normal 13 3 3 2 5" xfId="31340" xr:uid="{00000000-0005-0000-0000-0000A7780000}"/>
    <cellStyle name="Normal 13 3 3 2 5 2" xfId="31341" xr:uid="{00000000-0005-0000-0000-0000A8780000}"/>
    <cellStyle name="Normal 13 3 3 2 6" xfId="31342" xr:uid="{00000000-0005-0000-0000-0000A9780000}"/>
    <cellStyle name="Normal 13 3 3 3" xfId="31343" xr:uid="{00000000-0005-0000-0000-0000AA780000}"/>
    <cellStyle name="Normal 13 3 3 3 2" xfId="31344" xr:uid="{00000000-0005-0000-0000-0000AB780000}"/>
    <cellStyle name="Normal 13 3 3 3 2 2" xfId="31345" xr:uid="{00000000-0005-0000-0000-0000AC780000}"/>
    <cellStyle name="Normal 13 3 3 3 2 2 2" xfId="31346" xr:uid="{00000000-0005-0000-0000-0000AD780000}"/>
    <cellStyle name="Normal 13 3 3 3 2 2 2 2" xfId="31347" xr:uid="{00000000-0005-0000-0000-0000AE780000}"/>
    <cellStyle name="Normal 13 3 3 3 2 2 3" xfId="31348" xr:uid="{00000000-0005-0000-0000-0000AF780000}"/>
    <cellStyle name="Normal 13 3 3 3 2 3" xfId="31349" xr:uid="{00000000-0005-0000-0000-0000B0780000}"/>
    <cellStyle name="Normal 13 3 3 3 2 3 2" xfId="31350" xr:uid="{00000000-0005-0000-0000-0000B1780000}"/>
    <cellStyle name="Normal 13 3 3 3 2 4" xfId="31351" xr:uid="{00000000-0005-0000-0000-0000B2780000}"/>
    <cellStyle name="Normal 13 3 3 3 3" xfId="31352" xr:uid="{00000000-0005-0000-0000-0000B3780000}"/>
    <cellStyle name="Normal 13 3 3 3 3 2" xfId="31353" xr:uid="{00000000-0005-0000-0000-0000B4780000}"/>
    <cellStyle name="Normal 13 3 3 3 3 2 2" xfId="31354" xr:uid="{00000000-0005-0000-0000-0000B5780000}"/>
    <cellStyle name="Normal 13 3 3 3 3 3" xfId="31355" xr:uid="{00000000-0005-0000-0000-0000B6780000}"/>
    <cellStyle name="Normal 13 3 3 3 4" xfId="31356" xr:uid="{00000000-0005-0000-0000-0000B7780000}"/>
    <cellStyle name="Normal 13 3 3 3 4 2" xfId="31357" xr:uid="{00000000-0005-0000-0000-0000B8780000}"/>
    <cellStyle name="Normal 13 3 3 3 5" xfId="31358" xr:uid="{00000000-0005-0000-0000-0000B9780000}"/>
    <cellStyle name="Normal 13 3 3 3 5 2" xfId="31359" xr:uid="{00000000-0005-0000-0000-0000BA780000}"/>
    <cellStyle name="Normal 13 3 3 3 6" xfId="31360" xr:uid="{00000000-0005-0000-0000-0000BB780000}"/>
    <cellStyle name="Normal 13 3 3 4" xfId="31361" xr:uid="{00000000-0005-0000-0000-0000BC780000}"/>
    <cellStyle name="Normal 13 3 3 4 2" xfId="31362" xr:uid="{00000000-0005-0000-0000-0000BD780000}"/>
    <cellStyle name="Normal 13 3 3 4 2 2" xfId="31363" xr:uid="{00000000-0005-0000-0000-0000BE780000}"/>
    <cellStyle name="Normal 13 3 3 4 2 2 2" xfId="31364" xr:uid="{00000000-0005-0000-0000-0000BF780000}"/>
    <cellStyle name="Normal 13 3 3 4 2 3" xfId="31365" xr:uid="{00000000-0005-0000-0000-0000C0780000}"/>
    <cellStyle name="Normal 13 3 3 4 3" xfId="31366" xr:uid="{00000000-0005-0000-0000-0000C1780000}"/>
    <cellStyle name="Normal 13 3 3 4 3 2" xfId="31367" xr:uid="{00000000-0005-0000-0000-0000C2780000}"/>
    <cellStyle name="Normal 13 3 3 4 4" xfId="31368" xr:uid="{00000000-0005-0000-0000-0000C3780000}"/>
    <cellStyle name="Normal 13 3 3 5" xfId="31369" xr:uid="{00000000-0005-0000-0000-0000C4780000}"/>
    <cellStyle name="Normal 13 3 3 5 2" xfId="31370" xr:uid="{00000000-0005-0000-0000-0000C5780000}"/>
    <cellStyle name="Normal 13 3 3 5 2 2" xfId="31371" xr:uid="{00000000-0005-0000-0000-0000C6780000}"/>
    <cellStyle name="Normal 13 3 3 5 3" xfId="31372" xr:uid="{00000000-0005-0000-0000-0000C7780000}"/>
    <cellStyle name="Normal 13 3 3 6" xfId="31373" xr:uid="{00000000-0005-0000-0000-0000C8780000}"/>
    <cellStyle name="Normal 13 3 3 6 2" xfId="31374" xr:uid="{00000000-0005-0000-0000-0000C9780000}"/>
    <cellStyle name="Normal 13 3 3 7" xfId="31375" xr:uid="{00000000-0005-0000-0000-0000CA780000}"/>
    <cellStyle name="Normal 13 3 3 7 2" xfId="31376" xr:uid="{00000000-0005-0000-0000-0000CB780000}"/>
    <cellStyle name="Normal 13 3 3 8" xfId="31377" xr:uid="{00000000-0005-0000-0000-0000CC780000}"/>
    <cellStyle name="Normal 13 3 4" xfId="31378" xr:uid="{00000000-0005-0000-0000-0000CD780000}"/>
    <cellStyle name="Normal 13 3 4 2" xfId="31379" xr:uid="{00000000-0005-0000-0000-0000CE780000}"/>
    <cellStyle name="Normal 13 3 4 2 2" xfId="31380" xr:uid="{00000000-0005-0000-0000-0000CF780000}"/>
    <cellStyle name="Normal 13 3 4 2 2 2" xfId="31381" xr:uid="{00000000-0005-0000-0000-0000D0780000}"/>
    <cellStyle name="Normal 13 3 4 2 2 2 2" xfId="31382" xr:uid="{00000000-0005-0000-0000-0000D1780000}"/>
    <cellStyle name="Normal 13 3 4 2 2 3" xfId="31383" xr:uid="{00000000-0005-0000-0000-0000D2780000}"/>
    <cellStyle name="Normal 13 3 4 2 3" xfId="31384" xr:uid="{00000000-0005-0000-0000-0000D3780000}"/>
    <cellStyle name="Normal 13 3 4 2 3 2" xfId="31385" xr:uid="{00000000-0005-0000-0000-0000D4780000}"/>
    <cellStyle name="Normal 13 3 4 2 4" xfId="31386" xr:uid="{00000000-0005-0000-0000-0000D5780000}"/>
    <cellStyle name="Normal 13 3 4 3" xfId="31387" xr:uid="{00000000-0005-0000-0000-0000D6780000}"/>
    <cellStyle name="Normal 13 3 4 3 2" xfId="31388" xr:uid="{00000000-0005-0000-0000-0000D7780000}"/>
    <cellStyle name="Normal 13 3 4 3 2 2" xfId="31389" xr:uid="{00000000-0005-0000-0000-0000D8780000}"/>
    <cellStyle name="Normal 13 3 4 3 3" xfId="31390" xr:uid="{00000000-0005-0000-0000-0000D9780000}"/>
    <cellStyle name="Normal 13 3 4 4" xfId="31391" xr:uid="{00000000-0005-0000-0000-0000DA780000}"/>
    <cellStyle name="Normal 13 3 4 4 2" xfId="31392" xr:uid="{00000000-0005-0000-0000-0000DB780000}"/>
    <cellStyle name="Normal 13 3 4 5" xfId="31393" xr:uid="{00000000-0005-0000-0000-0000DC780000}"/>
    <cellStyle name="Normal 13 3 4 5 2" xfId="31394" xr:uid="{00000000-0005-0000-0000-0000DD780000}"/>
    <cellStyle name="Normal 13 3 4 6" xfId="31395" xr:uid="{00000000-0005-0000-0000-0000DE780000}"/>
    <cellStyle name="Normal 13 3 5" xfId="31396" xr:uid="{00000000-0005-0000-0000-0000DF780000}"/>
    <cellStyle name="Normal 13 3 5 2" xfId="31397" xr:uid="{00000000-0005-0000-0000-0000E0780000}"/>
    <cellStyle name="Normal 13 3 5 2 2" xfId="31398" xr:uid="{00000000-0005-0000-0000-0000E1780000}"/>
    <cellStyle name="Normal 13 3 5 2 2 2" xfId="31399" xr:uid="{00000000-0005-0000-0000-0000E2780000}"/>
    <cellStyle name="Normal 13 3 5 2 2 2 2" xfId="31400" xr:uid="{00000000-0005-0000-0000-0000E3780000}"/>
    <cellStyle name="Normal 13 3 5 2 2 3" xfId="31401" xr:uid="{00000000-0005-0000-0000-0000E4780000}"/>
    <cellStyle name="Normal 13 3 5 2 3" xfId="31402" xr:uid="{00000000-0005-0000-0000-0000E5780000}"/>
    <cellStyle name="Normal 13 3 5 2 3 2" xfId="31403" xr:uid="{00000000-0005-0000-0000-0000E6780000}"/>
    <cellStyle name="Normal 13 3 5 2 4" xfId="31404" xr:uid="{00000000-0005-0000-0000-0000E7780000}"/>
    <cellStyle name="Normal 13 3 5 3" xfId="31405" xr:uid="{00000000-0005-0000-0000-0000E8780000}"/>
    <cellStyle name="Normal 13 3 5 3 2" xfId="31406" xr:uid="{00000000-0005-0000-0000-0000E9780000}"/>
    <cellStyle name="Normal 13 3 5 3 2 2" xfId="31407" xr:uid="{00000000-0005-0000-0000-0000EA780000}"/>
    <cellStyle name="Normal 13 3 5 3 3" xfId="31408" xr:uid="{00000000-0005-0000-0000-0000EB780000}"/>
    <cellStyle name="Normal 13 3 5 4" xfId="31409" xr:uid="{00000000-0005-0000-0000-0000EC780000}"/>
    <cellStyle name="Normal 13 3 5 4 2" xfId="31410" xr:uid="{00000000-0005-0000-0000-0000ED780000}"/>
    <cellStyle name="Normal 13 3 5 5" xfId="31411" xr:uid="{00000000-0005-0000-0000-0000EE780000}"/>
    <cellStyle name="Normal 13 3 5 5 2" xfId="31412" xr:uid="{00000000-0005-0000-0000-0000EF780000}"/>
    <cellStyle name="Normal 13 3 5 6" xfId="31413" xr:uid="{00000000-0005-0000-0000-0000F0780000}"/>
    <cellStyle name="Normal 13 3 6" xfId="31414" xr:uid="{00000000-0005-0000-0000-0000F1780000}"/>
    <cellStyle name="Normal 13 3 6 2" xfId="31415" xr:uid="{00000000-0005-0000-0000-0000F2780000}"/>
    <cellStyle name="Normal 13 3 6 2 2" xfId="31416" xr:uid="{00000000-0005-0000-0000-0000F3780000}"/>
    <cellStyle name="Normal 13 3 6 2 2 2" xfId="31417" xr:uid="{00000000-0005-0000-0000-0000F4780000}"/>
    <cellStyle name="Normal 13 3 6 2 2 2 2" xfId="31418" xr:uid="{00000000-0005-0000-0000-0000F5780000}"/>
    <cellStyle name="Normal 13 3 6 2 2 3" xfId="31419" xr:uid="{00000000-0005-0000-0000-0000F6780000}"/>
    <cellStyle name="Normal 13 3 6 2 3" xfId="31420" xr:uid="{00000000-0005-0000-0000-0000F7780000}"/>
    <cellStyle name="Normal 13 3 6 2 3 2" xfId="31421" xr:uid="{00000000-0005-0000-0000-0000F8780000}"/>
    <cellStyle name="Normal 13 3 6 2 4" xfId="31422" xr:uid="{00000000-0005-0000-0000-0000F9780000}"/>
    <cellStyle name="Normal 13 3 6 3" xfId="31423" xr:uid="{00000000-0005-0000-0000-0000FA780000}"/>
    <cellStyle name="Normal 13 3 6 3 2" xfId="31424" xr:uid="{00000000-0005-0000-0000-0000FB780000}"/>
    <cellStyle name="Normal 13 3 6 3 2 2" xfId="31425" xr:uid="{00000000-0005-0000-0000-0000FC780000}"/>
    <cellStyle name="Normal 13 3 6 3 3" xfId="31426" xr:uid="{00000000-0005-0000-0000-0000FD780000}"/>
    <cellStyle name="Normal 13 3 6 4" xfId="31427" xr:uid="{00000000-0005-0000-0000-0000FE780000}"/>
    <cellStyle name="Normal 13 3 6 4 2" xfId="31428" xr:uid="{00000000-0005-0000-0000-0000FF780000}"/>
    <cellStyle name="Normal 13 3 6 5" xfId="31429" xr:uid="{00000000-0005-0000-0000-000000790000}"/>
    <cellStyle name="Normal 13 3 6 5 2" xfId="31430" xr:uid="{00000000-0005-0000-0000-000001790000}"/>
    <cellStyle name="Normal 13 3 6 6" xfId="31431" xr:uid="{00000000-0005-0000-0000-000002790000}"/>
    <cellStyle name="Normal 13 3 7" xfId="31432" xr:uid="{00000000-0005-0000-0000-000003790000}"/>
    <cellStyle name="Normal 13 3 7 2" xfId="31433" xr:uid="{00000000-0005-0000-0000-000004790000}"/>
    <cellStyle name="Normal 13 3 7 2 2" xfId="31434" xr:uid="{00000000-0005-0000-0000-000005790000}"/>
    <cellStyle name="Normal 13 3 7 2 2 2" xfId="31435" xr:uid="{00000000-0005-0000-0000-000006790000}"/>
    <cellStyle name="Normal 13 3 7 2 3" xfId="31436" xr:uid="{00000000-0005-0000-0000-000007790000}"/>
    <cellStyle name="Normal 13 3 7 3" xfId="31437" xr:uid="{00000000-0005-0000-0000-000008790000}"/>
    <cellStyle name="Normal 13 3 7 3 2" xfId="31438" xr:uid="{00000000-0005-0000-0000-000009790000}"/>
    <cellStyle name="Normal 13 3 7 4" xfId="31439" xr:uid="{00000000-0005-0000-0000-00000A790000}"/>
    <cellStyle name="Normal 13 3 8" xfId="31440" xr:uid="{00000000-0005-0000-0000-00000B790000}"/>
    <cellStyle name="Normal 13 3 8 2" xfId="31441" xr:uid="{00000000-0005-0000-0000-00000C790000}"/>
    <cellStyle name="Normal 13 3 8 2 2" xfId="31442" xr:uid="{00000000-0005-0000-0000-00000D790000}"/>
    <cellStyle name="Normal 13 3 8 3" xfId="31443" xr:uid="{00000000-0005-0000-0000-00000E790000}"/>
    <cellStyle name="Normal 13 3 9" xfId="31444" xr:uid="{00000000-0005-0000-0000-00000F790000}"/>
    <cellStyle name="Normal 13 3 9 2" xfId="31445" xr:uid="{00000000-0005-0000-0000-000010790000}"/>
    <cellStyle name="Normal 13 4" xfId="31446" xr:uid="{00000000-0005-0000-0000-000011790000}"/>
    <cellStyle name="Normal 13 4 2" xfId="31447" xr:uid="{00000000-0005-0000-0000-000012790000}"/>
    <cellStyle name="Normal 13 4 2 2" xfId="31448" xr:uid="{00000000-0005-0000-0000-000013790000}"/>
    <cellStyle name="Normal 13 4 2 2 2" xfId="31449" xr:uid="{00000000-0005-0000-0000-000014790000}"/>
    <cellStyle name="Normal 13 4 2 2 2 2" xfId="31450" xr:uid="{00000000-0005-0000-0000-000015790000}"/>
    <cellStyle name="Normal 13 4 2 2 2 2 2" xfId="31451" xr:uid="{00000000-0005-0000-0000-000016790000}"/>
    <cellStyle name="Normal 13 4 2 2 2 3" xfId="31452" xr:uid="{00000000-0005-0000-0000-000017790000}"/>
    <cellStyle name="Normal 13 4 2 2 3" xfId="31453" xr:uid="{00000000-0005-0000-0000-000018790000}"/>
    <cellStyle name="Normal 13 4 2 2 3 2" xfId="31454" xr:uid="{00000000-0005-0000-0000-000019790000}"/>
    <cellStyle name="Normal 13 4 2 2 4" xfId="31455" xr:uid="{00000000-0005-0000-0000-00001A790000}"/>
    <cellStyle name="Normal 13 4 2 3" xfId="31456" xr:uid="{00000000-0005-0000-0000-00001B790000}"/>
    <cellStyle name="Normal 13 4 2 3 2" xfId="31457" xr:uid="{00000000-0005-0000-0000-00001C790000}"/>
    <cellStyle name="Normal 13 4 2 3 2 2" xfId="31458" xr:uid="{00000000-0005-0000-0000-00001D790000}"/>
    <cellStyle name="Normal 13 4 2 3 3" xfId="31459" xr:uid="{00000000-0005-0000-0000-00001E790000}"/>
    <cellStyle name="Normal 13 4 2 4" xfId="31460" xr:uid="{00000000-0005-0000-0000-00001F790000}"/>
    <cellStyle name="Normal 13 4 2 4 2" xfId="31461" xr:uid="{00000000-0005-0000-0000-000020790000}"/>
    <cellStyle name="Normal 13 4 2 5" xfId="31462" xr:uid="{00000000-0005-0000-0000-000021790000}"/>
    <cellStyle name="Normal 13 4 2 5 2" xfId="31463" xr:uid="{00000000-0005-0000-0000-000022790000}"/>
    <cellStyle name="Normal 13 4 2 6" xfId="31464" xr:uid="{00000000-0005-0000-0000-000023790000}"/>
    <cellStyle name="Normal 13 4 3" xfId="31465" xr:uid="{00000000-0005-0000-0000-000024790000}"/>
    <cellStyle name="Normal 13 4 3 2" xfId="31466" xr:uid="{00000000-0005-0000-0000-000025790000}"/>
    <cellStyle name="Normal 13 4 3 2 2" xfId="31467" xr:uid="{00000000-0005-0000-0000-000026790000}"/>
    <cellStyle name="Normal 13 4 3 2 2 2" xfId="31468" xr:uid="{00000000-0005-0000-0000-000027790000}"/>
    <cellStyle name="Normal 13 4 3 2 2 2 2" xfId="31469" xr:uid="{00000000-0005-0000-0000-000028790000}"/>
    <cellStyle name="Normal 13 4 3 2 2 3" xfId="31470" xr:uid="{00000000-0005-0000-0000-000029790000}"/>
    <cellStyle name="Normal 13 4 3 2 3" xfId="31471" xr:uid="{00000000-0005-0000-0000-00002A790000}"/>
    <cellStyle name="Normal 13 4 3 2 3 2" xfId="31472" xr:uid="{00000000-0005-0000-0000-00002B790000}"/>
    <cellStyle name="Normal 13 4 3 2 4" xfId="31473" xr:uid="{00000000-0005-0000-0000-00002C790000}"/>
    <cellStyle name="Normal 13 4 3 3" xfId="31474" xr:uid="{00000000-0005-0000-0000-00002D790000}"/>
    <cellStyle name="Normal 13 4 3 3 2" xfId="31475" xr:uid="{00000000-0005-0000-0000-00002E790000}"/>
    <cellStyle name="Normal 13 4 3 3 2 2" xfId="31476" xr:uid="{00000000-0005-0000-0000-00002F790000}"/>
    <cellStyle name="Normal 13 4 3 3 3" xfId="31477" xr:uid="{00000000-0005-0000-0000-000030790000}"/>
    <cellStyle name="Normal 13 4 3 4" xfId="31478" xr:uid="{00000000-0005-0000-0000-000031790000}"/>
    <cellStyle name="Normal 13 4 3 4 2" xfId="31479" xr:uid="{00000000-0005-0000-0000-000032790000}"/>
    <cellStyle name="Normal 13 4 3 5" xfId="31480" xr:uid="{00000000-0005-0000-0000-000033790000}"/>
    <cellStyle name="Normal 13 4 3 5 2" xfId="31481" xr:uid="{00000000-0005-0000-0000-000034790000}"/>
    <cellStyle name="Normal 13 4 3 6" xfId="31482" xr:uid="{00000000-0005-0000-0000-000035790000}"/>
    <cellStyle name="Normal 13 4 4" xfId="31483" xr:uid="{00000000-0005-0000-0000-000036790000}"/>
    <cellStyle name="Normal 13 4 4 2" xfId="31484" xr:uid="{00000000-0005-0000-0000-000037790000}"/>
    <cellStyle name="Normal 13 4 4 2 2" xfId="31485" xr:uid="{00000000-0005-0000-0000-000038790000}"/>
    <cellStyle name="Normal 13 4 4 2 2 2" xfId="31486" xr:uid="{00000000-0005-0000-0000-000039790000}"/>
    <cellStyle name="Normal 13 4 4 2 3" xfId="31487" xr:uid="{00000000-0005-0000-0000-00003A790000}"/>
    <cellStyle name="Normal 13 4 4 3" xfId="31488" xr:uid="{00000000-0005-0000-0000-00003B790000}"/>
    <cellStyle name="Normal 13 4 4 3 2" xfId="31489" xr:uid="{00000000-0005-0000-0000-00003C790000}"/>
    <cellStyle name="Normal 13 4 4 4" xfId="31490" xr:uid="{00000000-0005-0000-0000-00003D790000}"/>
    <cellStyle name="Normal 13 4 5" xfId="31491" xr:uid="{00000000-0005-0000-0000-00003E790000}"/>
    <cellStyle name="Normal 13 4 5 2" xfId="31492" xr:uid="{00000000-0005-0000-0000-00003F790000}"/>
    <cellStyle name="Normal 13 4 5 2 2" xfId="31493" xr:uid="{00000000-0005-0000-0000-000040790000}"/>
    <cellStyle name="Normal 13 4 5 3" xfId="31494" xr:uid="{00000000-0005-0000-0000-000041790000}"/>
    <cellStyle name="Normal 13 4 6" xfId="31495" xr:uid="{00000000-0005-0000-0000-000042790000}"/>
    <cellStyle name="Normal 13 4 6 2" xfId="31496" xr:uid="{00000000-0005-0000-0000-000043790000}"/>
    <cellStyle name="Normal 13 4 7" xfId="31497" xr:uid="{00000000-0005-0000-0000-000044790000}"/>
    <cellStyle name="Normal 13 4 7 2" xfId="31498" xr:uid="{00000000-0005-0000-0000-000045790000}"/>
    <cellStyle name="Normal 13 4 8" xfId="31499" xr:uid="{00000000-0005-0000-0000-000046790000}"/>
    <cellStyle name="Normal 13 5" xfId="31500" xr:uid="{00000000-0005-0000-0000-000047790000}"/>
    <cellStyle name="Normal 13 5 2" xfId="31501" xr:uid="{00000000-0005-0000-0000-000048790000}"/>
    <cellStyle name="Normal 13 5 2 2" xfId="31502" xr:uid="{00000000-0005-0000-0000-000049790000}"/>
    <cellStyle name="Normal 13 5 2 2 2" xfId="31503" xr:uid="{00000000-0005-0000-0000-00004A790000}"/>
    <cellStyle name="Normal 13 5 2 2 2 2" xfId="31504" xr:uid="{00000000-0005-0000-0000-00004B790000}"/>
    <cellStyle name="Normal 13 5 2 2 2 2 2" xfId="31505" xr:uid="{00000000-0005-0000-0000-00004C790000}"/>
    <cellStyle name="Normal 13 5 2 2 2 3" xfId="31506" xr:uid="{00000000-0005-0000-0000-00004D790000}"/>
    <cellStyle name="Normal 13 5 2 2 3" xfId="31507" xr:uid="{00000000-0005-0000-0000-00004E790000}"/>
    <cellStyle name="Normal 13 5 2 2 3 2" xfId="31508" xr:uid="{00000000-0005-0000-0000-00004F790000}"/>
    <cellStyle name="Normal 13 5 2 2 4" xfId="31509" xr:uid="{00000000-0005-0000-0000-000050790000}"/>
    <cellStyle name="Normal 13 5 2 3" xfId="31510" xr:uid="{00000000-0005-0000-0000-000051790000}"/>
    <cellStyle name="Normal 13 5 2 3 2" xfId="31511" xr:uid="{00000000-0005-0000-0000-000052790000}"/>
    <cellStyle name="Normal 13 5 2 3 2 2" xfId="31512" xr:uid="{00000000-0005-0000-0000-000053790000}"/>
    <cellStyle name="Normal 13 5 2 3 3" xfId="31513" xr:uid="{00000000-0005-0000-0000-000054790000}"/>
    <cellStyle name="Normal 13 5 2 4" xfId="31514" xr:uid="{00000000-0005-0000-0000-000055790000}"/>
    <cellStyle name="Normal 13 5 2 4 2" xfId="31515" xr:uid="{00000000-0005-0000-0000-000056790000}"/>
    <cellStyle name="Normal 13 5 2 5" xfId="31516" xr:uid="{00000000-0005-0000-0000-000057790000}"/>
    <cellStyle name="Normal 13 5 2 5 2" xfId="31517" xr:uid="{00000000-0005-0000-0000-000058790000}"/>
    <cellStyle name="Normal 13 5 2 6" xfId="31518" xr:uid="{00000000-0005-0000-0000-000059790000}"/>
    <cellStyle name="Normal 13 5 3" xfId="31519" xr:uid="{00000000-0005-0000-0000-00005A790000}"/>
    <cellStyle name="Normal 13 5 3 2" xfId="31520" xr:uid="{00000000-0005-0000-0000-00005B790000}"/>
    <cellStyle name="Normal 13 5 3 2 2" xfId="31521" xr:uid="{00000000-0005-0000-0000-00005C790000}"/>
    <cellStyle name="Normal 13 5 3 2 2 2" xfId="31522" xr:uid="{00000000-0005-0000-0000-00005D790000}"/>
    <cellStyle name="Normal 13 5 3 2 2 2 2" xfId="31523" xr:uid="{00000000-0005-0000-0000-00005E790000}"/>
    <cellStyle name="Normal 13 5 3 2 2 3" xfId="31524" xr:uid="{00000000-0005-0000-0000-00005F790000}"/>
    <cellStyle name="Normal 13 5 3 2 3" xfId="31525" xr:uid="{00000000-0005-0000-0000-000060790000}"/>
    <cellStyle name="Normal 13 5 3 2 3 2" xfId="31526" xr:uid="{00000000-0005-0000-0000-000061790000}"/>
    <cellStyle name="Normal 13 5 3 2 4" xfId="31527" xr:uid="{00000000-0005-0000-0000-000062790000}"/>
    <cellStyle name="Normal 13 5 3 3" xfId="31528" xr:uid="{00000000-0005-0000-0000-000063790000}"/>
    <cellStyle name="Normal 13 5 3 3 2" xfId="31529" xr:uid="{00000000-0005-0000-0000-000064790000}"/>
    <cellStyle name="Normal 13 5 3 3 2 2" xfId="31530" xr:uid="{00000000-0005-0000-0000-000065790000}"/>
    <cellStyle name="Normal 13 5 3 3 3" xfId="31531" xr:uid="{00000000-0005-0000-0000-000066790000}"/>
    <cellStyle name="Normal 13 5 3 4" xfId="31532" xr:uid="{00000000-0005-0000-0000-000067790000}"/>
    <cellStyle name="Normal 13 5 3 4 2" xfId="31533" xr:uid="{00000000-0005-0000-0000-000068790000}"/>
    <cellStyle name="Normal 13 5 3 5" xfId="31534" xr:uid="{00000000-0005-0000-0000-000069790000}"/>
    <cellStyle name="Normal 13 5 3 5 2" xfId="31535" xr:uid="{00000000-0005-0000-0000-00006A790000}"/>
    <cellStyle name="Normal 13 5 3 6" xfId="31536" xr:uid="{00000000-0005-0000-0000-00006B790000}"/>
    <cellStyle name="Normal 13 5 4" xfId="31537" xr:uid="{00000000-0005-0000-0000-00006C790000}"/>
    <cellStyle name="Normal 13 5 4 2" xfId="31538" xr:uid="{00000000-0005-0000-0000-00006D790000}"/>
    <cellStyle name="Normal 13 5 4 2 2" xfId="31539" xr:uid="{00000000-0005-0000-0000-00006E790000}"/>
    <cellStyle name="Normal 13 5 4 2 2 2" xfId="31540" xr:uid="{00000000-0005-0000-0000-00006F790000}"/>
    <cellStyle name="Normal 13 5 4 2 3" xfId="31541" xr:uid="{00000000-0005-0000-0000-000070790000}"/>
    <cellStyle name="Normal 13 5 4 3" xfId="31542" xr:uid="{00000000-0005-0000-0000-000071790000}"/>
    <cellStyle name="Normal 13 5 4 3 2" xfId="31543" xr:uid="{00000000-0005-0000-0000-000072790000}"/>
    <cellStyle name="Normal 13 5 4 4" xfId="31544" xr:uid="{00000000-0005-0000-0000-000073790000}"/>
    <cellStyle name="Normal 13 5 5" xfId="31545" xr:uid="{00000000-0005-0000-0000-000074790000}"/>
    <cellStyle name="Normal 13 5 5 2" xfId="31546" xr:uid="{00000000-0005-0000-0000-000075790000}"/>
    <cellStyle name="Normal 13 5 5 2 2" xfId="31547" xr:uid="{00000000-0005-0000-0000-000076790000}"/>
    <cellStyle name="Normal 13 5 5 3" xfId="31548" xr:uid="{00000000-0005-0000-0000-000077790000}"/>
    <cellStyle name="Normal 13 5 6" xfId="31549" xr:uid="{00000000-0005-0000-0000-000078790000}"/>
    <cellStyle name="Normal 13 5 6 2" xfId="31550" xr:uid="{00000000-0005-0000-0000-000079790000}"/>
    <cellStyle name="Normal 13 5 7" xfId="31551" xr:uid="{00000000-0005-0000-0000-00007A790000}"/>
    <cellStyle name="Normal 13 5 7 2" xfId="31552" xr:uid="{00000000-0005-0000-0000-00007B790000}"/>
    <cellStyle name="Normal 13 5 8" xfId="31553" xr:uid="{00000000-0005-0000-0000-00007C790000}"/>
    <cellStyle name="Normal 13 6" xfId="31554" xr:uid="{00000000-0005-0000-0000-00007D790000}"/>
    <cellStyle name="Normal 13 6 2" xfId="31555" xr:uid="{00000000-0005-0000-0000-00007E790000}"/>
    <cellStyle name="Normal 13 6 2 2" xfId="31556" xr:uid="{00000000-0005-0000-0000-00007F790000}"/>
    <cellStyle name="Normal 13 6 2 2 2" xfId="31557" xr:uid="{00000000-0005-0000-0000-000080790000}"/>
    <cellStyle name="Normal 13 6 2 2 2 2" xfId="31558" xr:uid="{00000000-0005-0000-0000-000081790000}"/>
    <cellStyle name="Normal 13 6 2 2 3" xfId="31559" xr:uid="{00000000-0005-0000-0000-000082790000}"/>
    <cellStyle name="Normal 13 6 2 3" xfId="31560" xr:uid="{00000000-0005-0000-0000-000083790000}"/>
    <cellStyle name="Normal 13 6 2 3 2" xfId="31561" xr:uid="{00000000-0005-0000-0000-000084790000}"/>
    <cellStyle name="Normal 13 6 2 4" xfId="31562" xr:uid="{00000000-0005-0000-0000-000085790000}"/>
    <cellStyle name="Normal 13 6 3" xfId="31563" xr:uid="{00000000-0005-0000-0000-000086790000}"/>
    <cellStyle name="Normal 13 6 3 2" xfId="31564" xr:uid="{00000000-0005-0000-0000-000087790000}"/>
    <cellStyle name="Normal 13 6 3 2 2" xfId="31565" xr:uid="{00000000-0005-0000-0000-000088790000}"/>
    <cellStyle name="Normal 13 6 3 3" xfId="31566" xr:uid="{00000000-0005-0000-0000-000089790000}"/>
    <cellStyle name="Normal 13 6 4" xfId="31567" xr:uid="{00000000-0005-0000-0000-00008A790000}"/>
    <cellStyle name="Normal 13 6 4 2" xfId="31568" xr:uid="{00000000-0005-0000-0000-00008B790000}"/>
    <cellStyle name="Normal 13 6 5" xfId="31569" xr:uid="{00000000-0005-0000-0000-00008C790000}"/>
    <cellStyle name="Normal 13 6 5 2" xfId="31570" xr:uid="{00000000-0005-0000-0000-00008D790000}"/>
    <cellStyle name="Normal 13 6 6" xfId="31571" xr:uid="{00000000-0005-0000-0000-00008E790000}"/>
    <cellStyle name="Normal 13 7" xfId="31572" xr:uid="{00000000-0005-0000-0000-00008F790000}"/>
    <cellStyle name="Normal 13 7 2" xfId="31573" xr:uid="{00000000-0005-0000-0000-000090790000}"/>
    <cellStyle name="Normal 13 7 2 2" xfId="31574" xr:uid="{00000000-0005-0000-0000-000091790000}"/>
    <cellStyle name="Normal 13 7 2 2 2" xfId="31575" xr:uid="{00000000-0005-0000-0000-000092790000}"/>
    <cellStyle name="Normal 13 7 2 2 2 2" xfId="31576" xr:uid="{00000000-0005-0000-0000-000093790000}"/>
    <cellStyle name="Normal 13 7 2 2 3" xfId="31577" xr:uid="{00000000-0005-0000-0000-000094790000}"/>
    <cellStyle name="Normal 13 7 2 3" xfId="31578" xr:uid="{00000000-0005-0000-0000-000095790000}"/>
    <cellStyle name="Normal 13 7 2 3 2" xfId="31579" xr:uid="{00000000-0005-0000-0000-000096790000}"/>
    <cellStyle name="Normal 13 7 2 4" xfId="31580" xr:uid="{00000000-0005-0000-0000-000097790000}"/>
    <cellStyle name="Normal 13 7 3" xfId="31581" xr:uid="{00000000-0005-0000-0000-000098790000}"/>
    <cellStyle name="Normal 13 7 3 2" xfId="31582" xr:uid="{00000000-0005-0000-0000-000099790000}"/>
    <cellStyle name="Normal 13 7 3 2 2" xfId="31583" xr:uid="{00000000-0005-0000-0000-00009A790000}"/>
    <cellStyle name="Normal 13 7 3 3" xfId="31584" xr:uid="{00000000-0005-0000-0000-00009B790000}"/>
    <cellStyle name="Normal 13 7 4" xfId="31585" xr:uid="{00000000-0005-0000-0000-00009C790000}"/>
    <cellStyle name="Normal 13 7 4 2" xfId="31586" xr:uid="{00000000-0005-0000-0000-00009D790000}"/>
    <cellStyle name="Normal 13 7 5" xfId="31587" xr:uid="{00000000-0005-0000-0000-00009E790000}"/>
    <cellStyle name="Normal 13 7 5 2" xfId="31588" xr:uid="{00000000-0005-0000-0000-00009F790000}"/>
    <cellStyle name="Normal 13 7 6" xfId="31589" xr:uid="{00000000-0005-0000-0000-0000A0790000}"/>
    <cellStyle name="Normal 13 8" xfId="31590" xr:uid="{00000000-0005-0000-0000-0000A1790000}"/>
    <cellStyle name="Normal 13 8 2" xfId="31591" xr:uid="{00000000-0005-0000-0000-0000A2790000}"/>
    <cellStyle name="Normal 13 8 2 2" xfId="31592" xr:uid="{00000000-0005-0000-0000-0000A3790000}"/>
    <cellStyle name="Normal 13 8 2 2 2" xfId="31593" xr:uid="{00000000-0005-0000-0000-0000A4790000}"/>
    <cellStyle name="Normal 13 8 2 2 2 2" xfId="31594" xr:uid="{00000000-0005-0000-0000-0000A5790000}"/>
    <cellStyle name="Normal 13 8 2 2 3" xfId="31595" xr:uid="{00000000-0005-0000-0000-0000A6790000}"/>
    <cellStyle name="Normal 13 8 2 3" xfId="31596" xr:uid="{00000000-0005-0000-0000-0000A7790000}"/>
    <cellStyle name="Normal 13 8 2 3 2" xfId="31597" xr:uid="{00000000-0005-0000-0000-0000A8790000}"/>
    <cellStyle name="Normal 13 8 2 4" xfId="31598" xr:uid="{00000000-0005-0000-0000-0000A9790000}"/>
    <cellStyle name="Normal 13 8 3" xfId="31599" xr:uid="{00000000-0005-0000-0000-0000AA790000}"/>
    <cellStyle name="Normal 13 8 3 2" xfId="31600" xr:uid="{00000000-0005-0000-0000-0000AB790000}"/>
    <cellStyle name="Normal 13 8 3 2 2" xfId="31601" xr:uid="{00000000-0005-0000-0000-0000AC790000}"/>
    <cellStyle name="Normal 13 8 3 3" xfId="31602" xr:uid="{00000000-0005-0000-0000-0000AD790000}"/>
    <cellStyle name="Normal 13 8 4" xfId="31603" xr:uid="{00000000-0005-0000-0000-0000AE790000}"/>
    <cellStyle name="Normal 13 8 4 2" xfId="31604" xr:uid="{00000000-0005-0000-0000-0000AF790000}"/>
    <cellStyle name="Normal 13 8 5" xfId="31605" xr:uid="{00000000-0005-0000-0000-0000B0790000}"/>
    <cellStyle name="Normal 13 8 5 2" xfId="31606" xr:uid="{00000000-0005-0000-0000-0000B1790000}"/>
    <cellStyle name="Normal 13 8 6" xfId="31607" xr:uid="{00000000-0005-0000-0000-0000B2790000}"/>
    <cellStyle name="Normal 13 9" xfId="31608" xr:uid="{00000000-0005-0000-0000-0000B3790000}"/>
    <cellStyle name="Normal 13 9 2" xfId="31609" xr:uid="{00000000-0005-0000-0000-0000B4790000}"/>
    <cellStyle name="Normal 13 9 2 2" xfId="31610" xr:uid="{00000000-0005-0000-0000-0000B5790000}"/>
    <cellStyle name="Normal 13 9 2 2 2" xfId="31611" xr:uid="{00000000-0005-0000-0000-0000B6790000}"/>
    <cellStyle name="Normal 13 9 2 2 2 2" xfId="31612" xr:uid="{00000000-0005-0000-0000-0000B7790000}"/>
    <cellStyle name="Normal 13 9 2 2 3" xfId="31613" xr:uid="{00000000-0005-0000-0000-0000B8790000}"/>
    <cellStyle name="Normal 13 9 2 3" xfId="31614" xr:uid="{00000000-0005-0000-0000-0000B9790000}"/>
    <cellStyle name="Normal 13 9 2 3 2" xfId="31615" xr:uid="{00000000-0005-0000-0000-0000BA790000}"/>
    <cellStyle name="Normal 13 9 2 4" xfId="31616" xr:uid="{00000000-0005-0000-0000-0000BB790000}"/>
    <cellStyle name="Normal 13 9 3" xfId="31617" xr:uid="{00000000-0005-0000-0000-0000BC790000}"/>
    <cellStyle name="Normal 13 9 3 2" xfId="31618" xr:uid="{00000000-0005-0000-0000-0000BD790000}"/>
    <cellStyle name="Normal 13 9 3 2 2" xfId="31619" xr:uid="{00000000-0005-0000-0000-0000BE790000}"/>
    <cellStyle name="Normal 13 9 3 3" xfId="31620" xr:uid="{00000000-0005-0000-0000-0000BF790000}"/>
    <cellStyle name="Normal 13 9 4" xfId="31621" xr:uid="{00000000-0005-0000-0000-0000C0790000}"/>
    <cellStyle name="Normal 13 9 4 2" xfId="31622" xr:uid="{00000000-0005-0000-0000-0000C1790000}"/>
    <cellStyle name="Normal 13 9 5" xfId="31623" xr:uid="{00000000-0005-0000-0000-0000C2790000}"/>
    <cellStyle name="Normal 13 9 5 2" xfId="31624" xr:uid="{00000000-0005-0000-0000-0000C3790000}"/>
    <cellStyle name="Normal 13 9 6" xfId="31625" xr:uid="{00000000-0005-0000-0000-0000C4790000}"/>
    <cellStyle name="Normal 13_29(d) - Gas extensions -tariffs" xfId="149" xr:uid="{00000000-0005-0000-0000-0000C5790000}"/>
    <cellStyle name="Normal 14" xfId="271" xr:uid="{00000000-0005-0000-0000-0000C6790000}"/>
    <cellStyle name="Normal 14 2" xfId="996" xr:uid="{00000000-0005-0000-0000-0000C7790000}"/>
    <cellStyle name="Normal 14 2 2" xfId="31626" xr:uid="{00000000-0005-0000-0000-0000C8790000}"/>
    <cellStyle name="Normal 14 2 3" xfId="31627" xr:uid="{00000000-0005-0000-0000-0000C9790000}"/>
    <cellStyle name="Normal 14 2 3 2" xfId="31628" xr:uid="{00000000-0005-0000-0000-0000CA790000}"/>
    <cellStyle name="Normal 14 2 4" xfId="31629" xr:uid="{00000000-0005-0000-0000-0000CB790000}"/>
    <cellStyle name="Normal 14 2 5" xfId="31630" xr:uid="{00000000-0005-0000-0000-0000CC790000}"/>
    <cellStyle name="Normal 14 3" xfId="31631" xr:uid="{00000000-0005-0000-0000-0000CD790000}"/>
    <cellStyle name="Normal 14 4" xfId="31632" xr:uid="{00000000-0005-0000-0000-0000CE790000}"/>
    <cellStyle name="Normal 14 5" xfId="31633" xr:uid="{00000000-0005-0000-0000-0000CF790000}"/>
    <cellStyle name="Normal 14 5 2" xfId="31634" xr:uid="{00000000-0005-0000-0000-0000D0790000}"/>
    <cellStyle name="Normal 14 6" xfId="31635" xr:uid="{00000000-0005-0000-0000-0000D1790000}"/>
    <cellStyle name="Normal 14 7" xfId="31636" xr:uid="{00000000-0005-0000-0000-0000D2790000}"/>
    <cellStyle name="Normal 14 8" xfId="977" xr:uid="{00000000-0005-0000-0000-0000D3790000}"/>
    <cellStyle name="Normal 14 9" xfId="596" xr:uid="{00000000-0005-0000-0000-0000D4790000}"/>
    <cellStyle name="Normal 15" xfId="150" xr:uid="{00000000-0005-0000-0000-0000D5790000}"/>
    <cellStyle name="Normal 15 10" xfId="31637" xr:uid="{00000000-0005-0000-0000-0000D6790000}"/>
    <cellStyle name="Normal 15 10 2" xfId="31638" xr:uid="{00000000-0005-0000-0000-0000D7790000}"/>
    <cellStyle name="Normal 15 11" xfId="31639" xr:uid="{00000000-0005-0000-0000-0000D8790000}"/>
    <cellStyle name="Normal 15 11 2" xfId="31640" xr:uid="{00000000-0005-0000-0000-0000D9790000}"/>
    <cellStyle name="Normal 15 12" xfId="31641" xr:uid="{00000000-0005-0000-0000-0000DA790000}"/>
    <cellStyle name="Normal 15 12 2" xfId="31642" xr:uid="{00000000-0005-0000-0000-0000DB790000}"/>
    <cellStyle name="Normal 15 13" xfId="31643" xr:uid="{00000000-0005-0000-0000-0000DC790000}"/>
    <cellStyle name="Normal 15 13 2" xfId="31644" xr:uid="{00000000-0005-0000-0000-0000DD790000}"/>
    <cellStyle name="Normal 15 14" xfId="31645" xr:uid="{00000000-0005-0000-0000-0000DE790000}"/>
    <cellStyle name="Normal 15 15" xfId="31646" xr:uid="{00000000-0005-0000-0000-0000DF790000}"/>
    <cellStyle name="Normal 15 16" xfId="997" xr:uid="{00000000-0005-0000-0000-0000E0790000}"/>
    <cellStyle name="Normal 15 2" xfId="31647" xr:uid="{00000000-0005-0000-0000-0000E1790000}"/>
    <cellStyle name="Normal 15 2 2" xfId="31648" xr:uid="{00000000-0005-0000-0000-0000E2790000}"/>
    <cellStyle name="Normal 15 2 2 2" xfId="31649" xr:uid="{00000000-0005-0000-0000-0000E3790000}"/>
    <cellStyle name="Normal 15 2 2 2 2" xfId="31650" xr:uid="{00000000-0005-0000-0000-0000E4790000}"/>
    <cellStyle name="Normal 15 2 2 2 2 2" xfId="31651" xr:uid="{00000000-0005-0000-0000-0000E5790000}"/>
    <cellStyle name="Normal 15 2 2 2 2 2 2" xfId="31652" xr:uid="{00000000-0005-0000-0000-0000E6790000}"/>
    <cellStyle name="Normal 15 2 2 2 2 3" xfId="31653" xr:uid="{00000000-0005-0000-0000-0000E7790000}"/>
    <cellStyle name="Normal 15 2 2 2 3" xfId="31654" xr:uid="{00000000-0005-0000-0000-0000E8790000}"/>
    <cellStyle name="Normal 15 2 2 2 3 2" xfId="31655" xr:uid="{00000000-0005-0000-0000-0000E9790000}"/>
    <cellStyle name="Normal 15 2 2 2 4" xfId="31656" xr:uid="{00000000-0005-0000-0000-0000EA790000}"/>
    <cellStyle name="Normal 15 2 2 3" xfId="31657" xr:uid="{00000000-0005-0000-0000-0000EB790000}"/>
    <cellStyle name="Normal 15 2 2 3 2" xfId="31658" xr:uid="{00000000-0005-0000-0000-0000EC790000}"/>
    <cellStyle name="Normal 15 2 2 3 2 2" xfId="31659" xr:uid="{00000000-0005-0000-0000-0000ED790000}"/>
    <cellStyle name="Normal 15 2 2 3 3" xfId="31660" xr:uid="{00000000-0005-0000-0000-0000EE790000}"/>
    <cellStyle name="Normal 15 2 2 4" xfId="31661" xr:uid="{00000000-0005-0000-0000-0000EF790000}"/>
    <cellStyle name="Normal 15 2 2 4 2" xfId="31662" xr:uid="{00000000-0005-0000-0000-0000F0790000}"/>
    <cellStyle name="Normal 15 2 2 5" xfId="31663" xr:uid="{00000000-0005-0000-0000-0000F1790000}"/>
    <cellStyle name="Normal 15 2 2 5 2" xfId="31664" xr:uid="{00000000-0005-0000-0000-0000F2790000}"/>
    <cellStyle name="Normal 15 2 2 6" xfId="31665" xr:uid="{00000000-0005-0000-0000-0000F3790000}"/>
    <cellStyle name="Normal 15 2 3" xfId="31666" xr:uid="{00000000-0005-0000-0000-0000F4790000}"/>
    <cellStyle name="Normal 15 2 3 2" xfId="31667" xr:uid="{00000000-0005-0000-0000-0000F5790000}"/>
    <cellStyle name="Normal 15 2 3 2 2" xfId="31668" xr:uid="{00000000-0005-0000-0000-0000F6790000}"/>
    <cellStyle name="Normal 15 2 3 2 2 2" xfId="31669" xr:uid="{00000000-0005-0000-0000-0000F7790000}"/>
    <cellStyle name="Normal 15 2 3 2 2 2 2" xfId="31670" xr:uid="{00000000-0005-0000-0000-0000F8790000}"/>
    <cellStyle name="Normal 15 2 3 2 2 3" xfId="31671" xr:uid="{00000000-0005-0000-0000-0000F9790000}"/>
    <cellStyle name="Normal 15 2 3 2 3" xfId="31672" xr:uid="{00000000-0005-0000-0000-0000FA790000}"/>
    <cellStyle name="Normal 15 2 3 2 3 2" xfId="31673" xr:uid="{00000000-0005-0000-0000-0000FB790000}"/>
    <cellStyle name="Normal 15 2 3 2 4" xfId="31674" xr:uid="{00000000-0005-0000-0000-0000FC790000}"/>
    <cellStyle name="Normal 15 2 3 3" xfId="31675" xr:uid="{00000000-0005-0000-0000-0000FD790000}"/>
    <cellStyle name="Normal 15 2 3 3 2" xfId="31676" xr:uid="{00000000-0005-0000-0000-0000FE790000}"/>
    <cellStyle name="Normal 15 2 3 3 2 2" xfId="31677" xr:uid="{00000000-0005-0000-0000-0000FF790000}"/>
    <cellStyle name="Normal 15 2 3 3 3" xfId="31678" xr:uid="{00000000-0005-0000-0000-0000007A0000}"/>
    <cellStyle name="Normal 15 2 3 4" xfId="31679" xr:uid="{00000000-0005-0000-0000-0000017A0000}"/>
    <cellStyle name="Normal 15 2 3 4 2" xfId="31680" xr:uid="{00000000-0005-0000-0000-0000027A0000}"/>
    <cellStyle name="Normal 15 2 3 5" xfId="31681" xr:uid="{00000000-0005-0000-0000-0000037A0000}"/>
    <cellStyle name="Normal 15 2 3 5 2" xfId="31682" xr:uid="{00000000-0005-0000-0000-0000047A0000}"/>
    <cellStyle name="Normal 15 2 3 6" xfId="31683" xr:uid="{00000000-0005-0000-0000-0000057A0000}"/>
    <cellStyle name="Normal 15 2 4" xfId="31684" xr:uid="{00000000-0005-0000-0000-0000067A0000}"/>
    <cellStyle name="Normal 15 2 4 2" xfId="31685" xr:uid="{00000000-0005-0000-0000-0000077A0000}"/>
    <cellStyle name="Normal 15 2 4 2 2" xfId="31686" xr:uid="{00000000-0005-0000-0000-0000087A0000}"/>
    <cellStyle name="Normal 15 2 4 2 2 2" xfId="31687" xr:uid="{00000000-0005-0000-0000-0000097A0000}"/>
    <cellStyle name="Normal 15 2 4 2 3" xfId="31688" xr:uid="{00000000-0005-0000-0000-00000A7A0000}"/>
    <cellStyle name="Normal 15 2 4 3" xfId="31689" xr:uid="{00000000-0005-0000-0000-00000B7A0000}"/>
    <cellStyle name="Normal 15 2 4 3 2" xfId="31690" xr:uid="{00000000-0005-0000-0000-00000C7A0000}"/>
    <cellStyle name="Normal 15 2 4 4" xfId="31691" xr:uid="{00000000-0005-0000-0000-00000D7A0000}"/>
    <cellStyle name="Normal 15 2 5" xfId="31692" xr:uid="{00000000-0005-0000-0000-00000E7A0000}"/>
    <cellStyle name="Normal 15 2 5 2" xfId="31693" xr:uid="{00000000-0005-0000-0000-00000F7A0000}"/>
    <cellStyle name="Normal 15 2 5 2 2" xfId="31694" xr:uid="{00000000-0005-0000-0000-0000107A0000}"/>
    <cellStyle name="Normal 15 2 5 3" xfId="31695" xr:uid="{00000000-0005-0000-0000-0000117A0000}"/>
    <cellStyle name="Normal 15 2 6" xfId="31696" xr:uid="{00000000-0005-0000-0000-0000127A0000}"/>
    <cellStyle name="Normal 15 2 6 2" xfId="31697" xr:uid="{00000000-0005-0000-0000-0000137A0000}"/>
    <cellStyle name="Normal 15 2 7" xfId="31698" xr:uid="{00000000-0005-0000-0000-0000147A0000}"/>
    <cellStyle name="Normal 15 2 7 2" xfId="31699" xr:uid="{00000000-0005-0000-0000-0000157A0000}"/>
    <cellStyle name="Normal 15 2 8" xfId="31700" xr:uid="{00000000-0005-0000-0000-0000167A0000}"/>
    <cellStyle name="Normal 15 3" xfId="31701" xr:uid="{00000000-0005-0000-0000-0000177A0000}"/>
    <cellStyle name="Normal 15 3 2" xfId="31702" xr:uid="{00000000-0005-0000-0000-0000187A0000}"/>
    <cellStyle name="Normal 15 3 2 2" xfId="31703" xr:uid="{00000000-0005-0000-0000-0000197A0000}"/>
    <cellStyle name="Normal 15 3 2 2 2" xfId="31704" xr:uid="{00000000-0005-0000-0000-00001A7A0000}"/>
    <cellStyle name="Normal 15 3 2 2 2 2" xfId="31705" xr:uid="{00000000-0005-0000-0000-00001B7A0000}"/>
    <cellStyle name="Normal 15 3 2 2 2 2 2" xfId="31706" xr:uid="{00000000-0005-0000-0000-00001C7A0000}"/>
    <cellStyle name="Normal 15 3 2 2 2 3" xfId="31707" xr:uid="{00000000-0005-0000-0000-00001D7A0000}"/>
    <cellStyle name="Normal 15 3 2 2 3" xfId="31708" xr:uid="{00000000-0005-0000-0000-00001E7A0000}"/>
    <cellStyle name="Normal 15 3 2 2 3 2" xfId="31709" xr:uid="{00000000-0005-0000-0000-00001F7A0000}"/>
    <cellStyle name="Normal 15 3 2 2 4" xfId="31710" xr:uid="{00000000-0005-0000-0000-0000207A0000}"/>
    <cellStyle name="Normal 15 3 2 3" xfId="31711" xr:uid="{00000000-0005-0000-0000-0000217A0000}"/>
    <cellStyle name="Normal 15 3 2 3 2" xfId="31712" xr:uid="{00000000-0005-0000-0000-0000227A0000}"/>
    <cellStyle name="Normal 15 3 2 3 2 2" xfId="31713" xr:uid="{00000000-0005-0000-0000-0000237A0000}"/>
    <cellStyle name="Normal 15 3 2 3 3" xfId="31714" xr:uid="{00000000-0005-0000-0000-0000247A0000}"/>
    <cellStyle name="Normal 15 3 2 4" xfId="31715" xr:uid="{00000000-0005-0000-0000-0000257A0000}"/>
    <cellStyle name="Normal 15 3 2 4 2" xfId="31716" xr:uid="{00000000-0005-0000-0000-0000267A0000}"/>
    <cellStyle name="Normal 15 3 2 5" xfId="31717" xr:uid="{00000000-0005-0000-0000-0000277A0000}"/>
    <cellStyle name="Normal 15 3 2 5 2" xfId="31718" xr:uid="{00000000-0005-0000-0000-0000287A0000}"/>
    <cellStyle name="Normal 15 3 2 6" xfId="31719" xr:uid="{00000000-0005-0000-0000-0000297A0000}"/>
    <cellStyle name="Normal 15 3 3" xfId="31720" xr:uid="{00000000-0005-0000-0000-00002A7A0000}"/>
    <cellStyle name="Normal 15 3 3 2" xfId="31721" xr:uid="{00000000-0005-0000-0000-00002B7A0000}"/>
    <cellStyle name="Normal 15 3 3 2 2" xfId="31722" xr:uid="{00000000-0005-0000-0000-00002C7A0000}"/>
    <cellStyle name="Normal 15 3 3 2 2 2" xfId="31723" xr:uid="{00000000-0005-0000-0000-00002D7A0000}"/>
    <cellStyle name="Normal 15 3 3 2 2 2 2" xfId="31724" xr:uid="{00000000-0005-0000-0000-00002E7A0000}"/>
    <cellStyle name="Normal 15 3 3 2 2 3" xfId="31725" xr:uid="{00000000-0005-0000-0000-00002F7A0000}"/>
    <cellStyle name="Normal 15 3 3 2 3" xfId="31726" xr:uid="{00000000-0005-0000-0000-0000307A0000}"/>
    <cellStyle name="Normal 15 3 3 2 3 2" xfId="31727" xr:uid="{00000000-0005-0000-0000-0000317A0000}"/>
    <cellStyle name="Normal 15 3 3 2 4" xfId="31728" xr:uid="{00000000-0005-0000-0000-0000327A0000}"/>
    <cellStyle name="Normal 15 3 3 3" xfId="31729" xr:uid="{00000000-0005-0000-0000-0000337A0000}"/>
    <cellStyle name="Normal 15 3 3 3 2" xfId="31730" xr:uid="{00000000-0005-0000-0000-0000347A0000}"/>
    <cellStyle name="Normal 15 3 3 3 2 2" xfId="31731" xr:uid="{00000000-0005-0000-0000-0000357A0000}"/>
    <cellStyle name="Normal 15 3 3 3 3" xfId="31732" xr:uid="{00000000-0005-0000-0000-0000367A0000}"/>
    <cellStyle name="Normal 15 3 3 4" xfId="31733" xr:uid="{00000000-0005-0000-0000-0000377A0000}"/>
    <cellStyle name="Normal 15 3 3 4 2" xfId="31734" xr:uid="{00000000-0005-0000-0000-0000387A0000}"/>
    <cellStyle name="Normal 15 3 3 5" xfId="31735" xr:uid="{00000000-0005-0000-0000-0000397A0000}"/>
    <cellStyle name="Normal 15 3 3 5 2" xfId="31736" xr:uid="{00000000-0005-0000-0000-00003A7A0000}"/>
    <cellStyle name="Normal 15 3 3 6" xfId="31737" xr:uid="{00000000-0005-0000-0000-00003B7A0000}"/>
    <cellStyle name="Normal 15 3 4" xfId="31738" xr:uid="{00000000-0005-0000-0000-00003C7A0000}"/>
    <cellStyle name="Normal 15 3 4 2" xfId="31739" xr:uid="{00000000-0005-0000-0000-00003D7A0000}"/>
    <cellStyle name="Normal 15 3 4 2 2" xfId="31740" xr:uid="{00000000-0005-0000-0000-00003E7A0000}"/>
    <cellStyle name="Normal 15 3 4 2 2 2" xfId="31741" xr:uid="{00000000-0005-0000-0000-00003F7A0000}"/>
    <cellStyle name="Normal 15 3 4 2 3" xfId="31742" xr:uid="{00000000-0005-0000-0000-0000407A0000}"/>
    <cellStyle name="Normal 15 3 4 3" xfId="31743" xr:uid="{00000000-0005-0000-0000-0000417A0000}"/>
    <cellStyle name="Normal 15 3 4 3 2" xfId="31744" xr:uid="{00000000-0005-0000-0000-0000427A0000}"/>
    <cellStyle name="Normal 15 3 4 4" xfId="31745" xr:uid="{00000000-0005-0000-0000-0000437A0000}"/>
    <cellStyle name="Normal 15 3 5" xfId="31746" xr:uid="{00000000-0005-0000-0000-0000447A0000}"/>
    <cellStyle name="Normal 15 3 5 2" xfId="31747" xr:uid="{00000000-0005-0000-0000-0000457A0000}"/>
    <cellStyle name="Normal 15 3 5 2 2" xfId="31748" xr:uid="{00000000-0005-0000-0000-0000467A0000}"/>
    <cellStyle name="Normal 15 3 5 3" xfId="31749" xr:uid="{00000000-0005-0000-0000-0000477A0000}"/>
    <cellStyle name="Normal 15 3 6" xfId="31750" xr:uid="{00000000-0005-0000-0000-0000487A0000}"/>
    <cellStyle name="Normal 15 3 6 2" xfId="31751" xr:uid="{00000000-0005-0000-0000-0000497A0000}"/>
    <cellStyle name="Normal 15 3 7" xfId="31752" xr:uid="{00000000-0005-0000-0000-00004A7A0000}"/>
    <cellStyle name="Normal 15 3 7 2" xfId="31753" xr:uid="{00000000-0005-0000-0000-00004B7A0000}"/>
    <cellStyle name="Normal 15 3 8" xfId="31754" xr:uid="{00000000-0005-0000-0000-00004C7A0000}"/>
    <cellStyle name="Normal 15 4" xfId="31755" xr:uid="{00000000-0005-0000-0000-00004D7A0000}"/>
    <cellStyle name="Normal 15 4 2" xfId="31756" xr:uid="{00000000-0005-0000-0000-00004E7A0000}"/>
    <cellStyle name="Normal 15 4 2 2" xfId="31757" xr:uid="{00000000-0005-0000-0000-00004F7A0000}"/>
    <cellStyle name="Normal 15 4 2 2 2" xfId="31758" xr:uid="{00000000-0005-0000-0000-0000507A0000}"/>
    <cellStyle name="Normal 15 4 2 2 2 2" xfId="31759" xr:uid="{00000000-0005-0000-0000-0000517A0000}"/>
    <cellStyle name="Normal 15 4 2 2 3" xfId="31760" xr:uid="{00000000-0005-0000-0000-0000527A0000}"/>
    <cellStyle name="Normal 15 4 2 3" xfId="31761" xr:uid="{00000000-0005-0000-0000-0000537A0000}"/>
    <cellStyle name="Normal 15 4 2 3 2" xfId="31762" xr:uid="{00000000-0005-0000-0000-0000547A0000}"/>
    <cellStyle name="Normal 15 4 2 4" xfId="31763" xr:uid="{00000000-0005-0000-0000-0000557A0000}"/>
    <cellStyle name="Normal 15 4 3" xfId="31764" xr:uid="{00000000-0005-0000-0000-0000567A0000}"/>
    <cellStyle name="Normal 15 4 3 2" xfId="31765" xr:uid="{00000000-0005-0000-0000-0000577A0000}"/>
    <cellStyle name="Normal 15 4 3 2 2" xfId="31766" xr:uid="{00000000-0005-0000-0000-0000587A0000}"/>
    <cellStyle name="Normal 15 4 3 3" xfId="31767" xr:uid="{00000000-0005-0000-0000-0000597A0000}"/>
    <cellStyle name="Normal 15 4 4" xfId="31768" xr:uid="{00000000-0005-0000-0000-00005A7A0000}"/>
    <cellStyle name="Normal 15 4 4 2" xfId="31769" xr:uid="{00000000-0005-0000-0000-00005B7A0000}"/>
    <cellStyle name="Normal 15 4 5" xfId="31770" xr:uid="{00000000-0005-0000-0000-00005C7A0000}"/>
    <cellStyle name="Normal 15 4 5 2" xfId="31771" xr:uid="{00000000-0005-0000-0000-00005D7A0000}"/>
    <cellStyle name="Normal 15 4 6" xfId="31772" xr:uid="{00000000-0005-0000-0000-00005E7A0000}"/>
    <cellStyle name="Normal 15 5" xfId="31773" xr:uid="{00000000-0005-0000-0000-00005F7A0000}"/>
    <cellStyle name="Normal 15 5 2" xfId="31774" xr:uid="{00000000-0005-0000-0000-0000607A0000}"/>
    <cellStyle name="Normal 15 5 2 2" xfId="31775" xr:uid="{00000000-0005-0000-0000-0000617A0000}"/>
    <cellStyle name="Normal 15 5 2 2 2" xfId="31776" xr:uid="{00000000-0005-0000-0000-0000627A0000}"/>
    <cellStyle name="Normal 15 5 2 2 2 2" xfId="31777" xr:uid="{00000000-0005-0000-0000-0000637A0000}"/>
    <cellStyle name="Normal 15 5 2 2 3" xfId="31778" xr:uid="{00000000-0005-0000-0000-0000647A0000}"/>
    <cellStyle name="Normal 15 5 2 3" xfId="31779" xr:uid="{00000000-0005-0000-0000-0000657A0000}"/>
    <cellStyle name="Normal 15 5 2 3 2" xfId="31780" xr:uid="{00000000-0005-0000-0000-0000667A0000}"/>
    <cellStyle name="Normal 15 5 2 4" xfId="31781" xr:uid="{00000000-0005-0000-0000-0000677A0000}"/>
    <cellStyle name="Normal 15 5 3" xfId="31782" xr:uid="{00000000-0005-0000-0000-0000687A0000}"/>
    <cellStyle name="Normal 15 5 3 2" xfId="31783" xr:uid="{00000000-0005-0000-0000-0000697A0000}"/>
    <cellStyle name="Normal 15 5 3 2 2" xfId="31784" xr:uid="{00000000-0005-0000-0000-00006A7A0000}"/>
    <cellStyle name="Normal 15 5 3 3" xfId="31785" xr:uid="{00000000-0005-0000-0000-00006B7A0000}"/>
    <cellStyle name="Normal 15 5 4" xfId="31786" xr:uid="{00000000-0005-0000-0000-00006C7A0000}"/>
    <cellStyle name="Normal 15 5 4 2" xfId="31787" xr:uid="{00000000-0005-0000-0000-00006D7A0000}"/>
    <cellStyle name="Normal 15 5 5" xfId="31788" xr:uid="{00000000-0005-0000-0000-00006E7A0000}"/>
    <cellStyle name="Normal 15 5 5 2" xfId="31789" xr:uid="{00000000-0005-0000-0000-00006F7A0000}"/>
    <cellStyle name="Normal 15 5 6" xfId="31790" xr:uid="{00000000-0005-0000-0000-0000707A0000}"/>
    <cellStyle name="Normal 15 6" xfId="31791" xr:uid="{00000000-0005-0000-0000-0000717A0000}"/>
    <cellStyle name="Normal 15 6 2" xfId="31792" xr:uid="{00000000-0005-0000-0000-0000727A0000}"/>
    <cellStyle name="Normal 15 6 2 2" xfId="31793" xr:uid="{00000000-0005-0000-0000-0000737A0000}"/>
    <cellStyle name="Normal 15 6 2 2 2" xfId="31794" xr:uid="{00000000-0005-0000-0000-0000747A0000}"/>
    <cellStyle name="Normal 15 6 2 2 2 2" xfId="31795" xr:uid="{00000000-0005-0000-0000-0000757A0000}"/>
    <cellStyle name="Normal 15 6 2 2 3" xfId="31796" xr:uid="{00000000-0005-0000-0000-0000767A0000}"/>
    <cellStyle name="Normal 15 6 2 3" xfId="31797" xr:uid="{00000000-0005-0000-0000-0000777A0000}"/>
    <cellStyle name="Normal 15 6 2 3 2" xfId="31798" xr:uid="{00000000-0005-0000-0000-0000787A0000}"/>
    <cellStyle name="Normal 15 6 2 4" xfId="31799" xr:uid="{00000000-0005-0000-0000-0000797A0000}"/>
    <cellStyle name="Normal 15 6 3" xfId="31800" xr:uid="{00000000-0005-0000-0000-00007A7A0000}"/>
    <cellStyle name="Normal 15 6 3 2" xfId="31801" xr:uid="{00000000-0005-0000-0000-00007B7A0000}"/>
    <cellStyle name="Normal 15 6 3 2 2" xfId="31802" xr:uid="{00000000-0005-0000-0000-00007C7A0000}"/>
    <cellStyle name="Normal 15 6 3 3" xfId="31803" xr:uid="{00000000-0005-0000-0000-00007D7A0000}"/>
    <cellStyle name="Normal 15 6 4" xfId="31804" xr:uid="{00000000-0005-0000-0000-00007E7A0000}"/>
    <cellStyle name="Normal 15 6 4 2" xfId="31805" xr:uid="{00000000-0005-0000-0000-00007F7A0000}"/>
    <cellStyle name="Normal 15 6 5" xfId="31806" xr:uid="{00000000-0005-0000-0000-0000807A0000}"/>
    <cellStyle name="Normal 15 6 5 2" xfId="31807" xr:uid="{00000000-0005-0000-0000-0000817A0000}"/>
    <cellStyle name="Normal 15 6 6" xfId="31808" xr:uid="{00000000-0005-0000-0000-0000827A0000}"/>
    <cellStyle name="Normal 15 7" xfId="31809" xr:uid="{00000000-0005-0000-0000-0000837A0000}"/>
    <cellStyle name="Normal 15 7 2" xfId="31810" xr:uid="{00000000-0005-0000-0000-0000847A0000}"/>
    <cellStyle name="Normal 15 7 2 2" xfId="31811" xr:uid="{00000000-0005-0000-0000-0000857A0000}"/>
    <cellStyle name="Normal 15 7 2 2 2" xfId="31812" xr:uid="{00000000-0005-0000-0000-0000867A0000}"/>
    <cellStyle name="Normal 15 7 2 2 2 2" xfId="31813" xr:uid="{00000000-0005-0000-0000-0000877A0000}"/>
    <cellStyle name="Normal 15 7 2 2 3" xfId="31814" xr:uid="{00000000-0005-0000-0000-0000887A0000}"/>
    <cellStyle name="Normal 15 7 2 3" xfId="31815" xr:uid="{00000000-0005-0000-0000-0000897A0000}"/>
    <cellStyle name="Normal 15 7 2 3 2" xfId="31816" xr:uid="{00000000-0005-0000-0000-00008A7A0000}"/>
    <cellStyle name="Normal 15 7 2 4" xfId="31817" xr:uid="{00000000-0005-0000-0000-00008B7A0000}"/>
    <cellStyle name="Normal 15 7 3" xfId="31818" xr:uid="{00000000-0005-0000-0000-00008C7A0000}"/>
    <cellStyle name="Normal 15 7 3 2" xfId="31819" xr:uid="{00000000-0005-0000-0000-00008D7A0000}"/>
    <cellStyle name="Normal 15 7 3 2 2" xfId="31820" xr:uid="{00000000-0005-0000-0000-00008E7A0000}"/>
    <cellStyle name="Normal 15 7 3 3" xfId="31821" xr:uid="{00000000-0005-0000-0000-00008F7A0000}"/>
    <cellStyle name="Normal 15 7 4" xfId="31822" xr:uid="{00000000-0005-0000-0000-0000907A0000}"/>
    <cellStyle name="Normal 15 7 4 2" xfId="31823" xr:uid="{00000000-0005-0000-0000-0000917A0000}"/>
    <cellStyle name="Normal 15 7 5" xfId="31824" xr:uid="{00000000-0005-0000-0000-0000927A0000}"/>
    <cellStyle name="Normal 15 7 5 2" xfId="31825" xr:uid="{00000000-0005-0000-0000-0000937A0000}"/>
    <cellStyle name="Normal 15 7 6" xfId="31826" xr:uid="{00000000-0005-0000-0000-0000947A0000}"/>
    <cellStyle name="Normal 15 8" xfId="31827" xr:uid="{00000000-0005-0000-0000-0000957A0000}"/>
    <cellStyle name="Normal 15 8 2" xfId="31828" xr:uid="{00000000-0005-0000-0000-0000967A0000}"/>
    <cellStyle name="Normal 15 8 2 2" xfId="31829" xr:uid="{00000000-0005-0000-0000-0000977A0000}"/>
    <cellStyle name="Normal 15 8 2 2 2" xfId="31830" xr:uid="{00000000-0005-0000-0000-0000987A0000}"/>
    <cellStyle name="Normal 15 8 2 3" xfId="31831" xr:uid="{00000000-0005-0000-0000-0000997A0000}"/>
    <cellStyle name="Normal 15 8 3" xfId="31832" xr:uid="{00000000-0005-0000-0000-00009A7A0000}"/>
    <cellStyle name="Normal 15 8 3 2" xfId="31833" xr:uid="{00000000-0005-0000-0000-00009B7A0000}"/>
    <cellStyle name="Normal 15 8 4" xfId="31834" xr:uid="{00000000-0005-0000-0000-00009C7A0000}"/>
    <cellStyle name="Normal 15 9" xfId="31835" xr:uid="{00000000-0005-0000-0000-00009D7A0000}"/>
    <cellStyle name="Normal 15 9 2" xfId="31836" xr:uid="{00000000-0005-0000-0000-00009E7A0000}"/>
    <cellStyle name="Normal 15 9 2 2" xfId="31837" xr:uid="{00000000-0005-0000-0000-00009F7A0000}"/>
    <cellStyle name="Normal 15 9 3" xfId="31838" xr:uid="{00000000-0005-0000-0000-0000A07A0000}"/>
    <cellStyle name="Normal 16" xfId="151" xr:uid="{00000000-0005-0000-0000-0000A17A0000}"/>
    <cellStyle name="Normal 16 10" xfId="31839" xr:uid="{00000000-0005-0000-0000-0000A27A0000}"/>
    <cellStyle name="Normal 16 10 2" xfId="31840" xr:uid="{00000000-0005-0000-0000-0000A37A0000}"/>
    <cellStyle name="Normal 16 11" xfId="31841" xr:uid="{00000000-0005-0000-0000-0000A47A0000}"/>
    <cellStyle name="Normal 16 11 2" xfId="31842" xr:uid="{00000000-0005-0000-0000-0000A57A0000}"/>
    <cellStyle name="Normal 16 12" xfId="31843" xr:uid="{00000000-0005-0000-0000-0000A67A0000}"/>
    <cellStyle name="Normal 16 12 2" xfId="31844" xr:uid="{00000000-0005-0000-0000-0000A77A0000}"/>
    <cellStyle name="Normal 16 13" xfId="998" xr:uid="{00000000-0005-0000-0000-0000A87A0000}"/>
    <cellStyle name="Normal 16 2" xfId="31845" xr:uid="{00000000-0005-0000-0000-0000A97A0000}"/>
    <cellStyle name="Normal 16 2 2" xfId="31846" xr:uid="{00000000-0005-0000-0000-0000AA7A0000}"/>
    <cellStyle name="Normal 16 2 2 2" xfId="31847" xr:uid="{00000000-0005-0000-0000-0000AB7A0000}"/>
    <cellStyle name="Normal 16 2 2 2 2" xfId="31848" xr:uid="{00000000-0005-0000-0000-0000AC7A0000}"/>
    <cellStyle name="Normal 16 2 2 2 2 2" xfId="31849" xr:uid="{00000000-0005-0000-0000-0000AD7A0000}"/>
    <cellStyle name="Normal 16 2 2 2 2 2 2" xfId="31850" xr:uid="{00000000-0005-0000-0000-0000AE7A0000}"/>
    <cellStyle name="Normal 16 2 2 2 2 3" xfId="31851" xr:uid="{00000000-0005-0000-0000-0000AF7A0000}"/>
    <cellStyle name="Normal 16 2 2 2 3" xfId="31852" xr:uid="{00000000-0005-0000-0000-0000B07A0000}"/>
    <cellStyle name="Normal 16 2 2 2 3 2" xfId="31853" xr:uid="{00000000-0005-0000-0000-0000B17A0000}"/>
    <cellStyle name="Normal 16 2 2 2 4" xfId="31854" xr:uid="{00000000-0005-0000-0000-0000B27A0000}"/>
    <cellStyle name="Normal 16 2 2 3" xfId="31855" xr:uid="{00000000-0005-0000-0000-0000B37A0000}"/>
    <cellStyle name="Normal 16 2 2 3 2" xfId="31856" xr:uid="{00000000-0005-0000-0000-0000B47A0000}"/>
    <cellStyle name="Normal 16 2 2 3 2 2" xfId="31857" xr:uid="{00000000-0005-0000-0000-0000B57A0000}"/>
    <cellStyle name="Normal 16 2 2 3 3" xfId="31858" xr:uid="{00000000-0005-0000-0000-0000B67A0000}"/>
    <cellStyle name="Normal 16 2 2 4" xfId="31859" xr:uid="{00000000-0005-0000-0000-0000B77A0000}"/>
    <cellStyle name="Normal 16 2 2 4 2" xfId="31860" xr:uid="{00000000-0005-0000-0000-0000B87A0000}"/>
    <cellStyle name="Normal 16 2 2 5" xfId="31861" xr:uid="{00000000-0005-0000-0000-0000B97A0000}"/>
    <cellStyle name="Normal 16 2 2 5 2" xfId="31862" xr:uid="{00000000-0005-0000-0000-0000BA7A0000}"/>
    <cellStyle name="Normal 16 2 2 6" xfId="31863" xr:uid="{00000000-0005-0000-0000-0000BB7A0000}"/>
    <cellStyle name="Normal 16 2 3" xfId="31864" xr:uid="{00000000-0005-0000-0000-0000BC7A0000}"/>
    <cellStyle name="Normal 16 2 3 2" xfId="31865" xr:uid="{00000000-0005-0000-0000-0000BD7A0000}"/>
    <cellStyle name="Normal 16 2 3 2 2" xfId="31866" xr:uid="{00000000-0005-0000-0000-0000BE7A0000}"/>
    <cellStyle name="Normal 16 2 3 2 2 2" xfId="31867" xr:uid="{00000000-0005-0000-0000-0000BF7A0000}"/>
    <cellStyle name="Normal 16 2 3 2 2 2 2" xfId="31868" xr:uid="{00000000-0005-0000-0000-0000C07A0000}"/>
    <cellStyle name="Normal 16 2 3 2 2 3" xfId="31869" xr:uid="{00000000-0005-0000-0000-0000C17A0000}"/>
    <cellStyle name="Normal 16 2 3 2 3" xfId="31870" xr:uid="{00000000-0005-0000-0000-0000C27A0000}"/>
    <cellStyle name="Normal 16 2 3 2 3 2" xfId="31871" xr:uid="{00000000-0005-0000-0000-0000C37A0000}"/>
    <cellStyle name="Normal 16 2 3 2 4" xfId="31872" xr:uid="{00000000-0005-0000-0000-0000C47A0000}"/>
    <cellStyle name="Normal 16 2 3 3" xfId="31873" xr:uid="{00000000-0005-0000-0000-0000C57A0000}"/>
    <cellStyle name="Normal 16 2 3 3 2" xfId="31874" xr:uid="{00000000-0005-0000-0000-0000C67A0000}"/>
    <cellStyle name="Normal 16 2 3 3 2 2" xfId="31875" xr:uid="{00000000-0005-0000-0000-0000C77A0000}"/>
    <cellStyle name="Normal 16 2 3 3 3" xfId="31876" xr:uid="{00000000-0005-0000-0000-0000C87A0000}"/>
    <cellStyle name="Normal 16 2 3 4" xfId="31877" xr:uid="{00000000-0005-0000-0000-0000C97A0000}"/>
    <cellStyle name="Normal 16 2 3 4 2" xfId="31878" xr:uid="{00000000-0005-0000-0000-0000CA7A0000}"/>
    <cellStyle name="Normal 16 2 3 5" xfId="31879" xr:uid="{00000000-0005-0000-0000-0000CB7A0000}"/>
    <cellStyle name="Normal 16 2 3 5 2" xfId="31880" xr:uid="{00000000-0005-0000-0000-0000CC7A0000}"/>
    <cellStyle name="Normal 16 2 3 6" xfId="31881" xr:uid="{00000000-0005-0000-0000-0000CD7A0000}"/>
    <cellStyle name="Normal 16 2 4" xfId="31882" xr:uid="{00000000-0005-0000-0000-0000CE7A0000}"/>
    <cellStyle name="Normal 16 2 4 2" xfId="31883" xr:uid="{00000000-0005-0000-0000-0000CF7A0000}"/>
    <cellStyle name="Normal 16 2 4 2 2" xfId="31884" xr:uid="{00000000-0005-0000-0000-0000D07A0000}"/>
    <cellStyle name="Normal 16 2 4 2 2 2" xfId="31885" xr:uid="{00000000-0005-0000-0000-0000D17A0000}"/>
    <cellStyle name="Normal 16 2 4 2 3" xfId="31886" xr:uid="{00000000-0005-0000-0000-0000D27A0000}"/>
    <cellStyle name="Normal 16 2 4 3" xfId="31887" xr:uid="{00000000-0005-0000-0000-0000D37A0000}"/>
    <cellStyle name="Normal 16 2 4 3 2" xfId="31888" xr:uid="{00000000-0005-0000-0000-0000D47A0000}"/>
    <cellStyle name="Normal 16 2 4 4" xfId="31889" xr:uid="{00000000-0005-0000-0000-0000D57A0000}"/>
    <cellStyle name="Normal 16 2 5" xfId="31890" xr:uid="{00000000-0005-0000-0000-0000D67A0000}"/>
    <cellStyle name="Normal 16 2 5 2" xfId="31891" xr:uid="{00000000-0005-0000-0000-0000D77A0000}"/>
    <cellStyle name="Normal 16 2 5 2 2" xfId="31892" xr:uid="{00000000-0005-0000-0000-0000D87A0000}"/>
    <cellStyle name="Normal 16 2 5 3" xfId="31893" xr:uid="{00000000-0005-0000-0000-0000D97A0000}"/>
    <cellStyle name="Normal 16 2 6" xfId="31894" xr:uid="{00000000-0005-0000-0000-0000DA7A0000}"/>
    <cellStyle name="Normal 16 2 6 2" xfId="31895" xr:uid="{00000000-0005-0000-0000-0000DB7A0000}"/>
    <cellStyle name="Normal 16 2 7" xfId="31896" xr:uid="{00000000-0005-0000-0000-0000DC7A0000}"/>
    <cellStyle name="Normal 16 2 7 2" xfId="31897" xr:uid="{00000000-0005-0000-0000-0000DD7A0000}"/>
    <cellStyle name="Normal 16 2 8" xfId="31898" xr:uid="{00000000-0005-0000-0000-0000DE7A0000}"/>
    <cellStyle name="Normal 16 3" xfId="31899" xr:uid="{00000000-0005-0000-0000-0000DF7A0000}"/>
    <cellStyle name="Normal 16 3 2" xfId="31900" xr:uid="{00000000-0005-0000-0000-0000E07A0000}"/>
    <cellStyle name="Normal 16 3 2 2" xfId="31901" xr:uid="{00000000-0005-0000-0000-0000E17A0000}"/>
    <cellStyle name="Normal 16 3 2 2 2" xfId="31902" xr:uid="{00000000-0005-0000-0000-0000E27A0000}"/>
    <cellStyle name="Normal 16 3 2 2 2 2" xfId="31903" xr:uid="{00000000-0005-0000-0000-0000E37A0000}"/>
    <cellStyle name="Normal 16 3 2 2 2 2 2" xfId="31904" xr:uid="{00000000-0005-0000-0000-0000E47A0000}"/>
    <cellStyle name="Normal 16 3 2 2 2 3" xfId="31905" xr:uid="{00000000-0005-0000-0000-0000E57A0000}"/>
    <cellStyle name="Normal 16 3 2 2 3" xfId="31906" xr:uid="{00000000-0005-0000-0000-0000E67A0000}"/>
    <cellStyle name="Normal 16 3 2 2 3 2" xfId="31907" xr:uid="{00000000-0005-0000-0000-0000E77A0000}"/>
    <cellStyle name="Normal 16 3 2 2 4" xfId="31908" xr:uid="{00000000-0005-0000-0000-0000E87A0000}"/>
    <cellStyle name="Normal 16 3 2 3" xfId="31909" xr:uid="{00000000-0005-0000-0000-0000E97A0000}"/>
    <cellStyle name="Normal 16 3 2 3 2" xfId="31910" xr:uid="{00000000-0005-0000-0000-0000EA7A0000}"/>
    <cellStyle name="Normal 16 3 2 3 2 2" xfId="31911" xr:uid="{00000000-0005-0000-0000-0000EB7A0000}"/>
    <cellStyle name="Normal 16 3 2 3 3" xfId="31912" xr:uid="{00000000-0005-0000-0000-0000EC7A0000}"/>
    <cellStyle name="Normal 16 3 2 4" xfId="31913" xr:uid="{00000000-0005-0000-0000-0000ED7A0000}"/>
    <cellStyle name="Normal 16 3 2 4 2" xfId="31914" xr:uid="{00000000-0005-0000-0000-0000EE7A0000}"/>
    <cellStyle name="Normal 16 3 2 5" xfId="31915" xr:uid="{00000000-0005-0000-0000-0000EF7A0000}"/>
    <cellStyle name="Normal 16 3 2 5 2" xfId="31916" xr:uid="{00000000-0005-0000-0000-0000F07A0000}"/>
    <cellStyle name="Normal 16 3 2 6" xfId="31917" xr:uid="{00000000-0005-0000-0000-0000F17A0000}"/>
    <cellStyle name="Normal 16 3 3" xfId="31918" xr:uid="{00000000-0005-0000-0000-0000F27A0000}"/>
    <cellStyle name="Normal 16 3 3 2" xfId="31919" xr:uid="{00000000-0005-0000-0000-0000F37A0000}"/>
    <cellStyle name="Normal 16 3 3 2 2" xfId="31920" xr:uid="{00000000-0005-0000-0000-0000F47A0000}"/>
    <cellStyle name="Normal 16 3 3 2 2 2" xfId="31921" xr:uid="{00000000-0005-0000-0000-0000F57A0000}"/>
    <cellStyle name="Normal 16 3 3 2 2 2 2" xfId="31922" xr:uid="{00000000-0005-0000-0000-0000F67A0000}"/>
    <cellStyle name="Normal 16 3 3 2 2 3" xfId="31923" xr:uid="{00000000-0005-0000-0000-0000F77A0000}"/>
    <cellStyle name="Normal 16 3 3 2 3" xfId="31924" xr:uid="{00000000-0005-0000-0000-0000F87A0000}"/>
    <cellStyle name="Normal 16 3 3 2 3 2" xfId="31925" xr:uid="{00000000-0005-0000-0000-0000F97A0000}"/>
    <cellStyle name="Normal 16 3 3 2 4" xfId="31926" xr:uid="{00000000-0005-0000-0000-0000FA7A0000}"/>
    <cellStyle name="Normal 16 3 3 3" xfId="31927" xr:uid="{00000000-0005-0000-0000-0000FB7A0000}"/>
    <cellStyle name="Normal 16 3 3 3 2" xfId="31928" xr:uid="{00000000-0005-0000-0000-0000FC7A0000}"/>
    <cellStyle name="Normal 16 3 3 3 2 2" xfId="31929" xr:uid="{00000000-0005-0000-0000-0000FD7A0000}"/>
    <cellStyle name="Normal 16 3 3 3 3" xfId="31930" xr:uid="{00000000-0005-0000-0000-0000FE7A0000}"/>
    <cellStyle name="Normal 16 3 3 4" xfId="31931" xr:uid="{00000000-0005-0000-0000-0000FF7A0000}"/>
    <cellStyle name="Normal 16 3 3 4 2" xfId="31932" xr:uid="{00000000-0005-0000-0000-0000007B0000}"/>
    <cellStyle name="Normal 16 3 3 5" xfId="31933" xr:uid="{00000000-0005-0000-0000-0000017B0000}"/>
    <cellStyle name="Normal 16 3 3 5 2" xfId="31934" xr:uid="{00000000-0005-0000-0000-0000027B0000}"/>
    <cellStyle name="Normal 16 3 3 6" xfId="31935" xr:uid="{00000000-0005-0000-0000-0000037B0000}"/>
    <cellStyle name="Normal 16 3 4" xfId="31936" xr:uid="{00000000-0005-0000-0000-0000047B0000}"/>
    <cellStyle name="Normal 16 3 4 2" xfId="31937" xr:uid="{00000000-0005-0000-0000-0000057B0000}"/>
    <cellStyle name="Normal 16 3 4 2 2" xfId="31938" xr:uid="{00000000-0005-0000-0000-0000067B0000}"/>
    <cellStyle name="Normal 16 3 4 2 2 2" xfId="31939" xr:uid="{00000000-0005-0000-0000-0000077B0000}"/>
    <cellStyle name="Normal 16 3 4 2 3" xfId="31940" xr:uid="{00000000-0005-0000-0000-0000087B0000}"/>
    <cellStyle name="Normal 16 3 4 3" xfId="31941" xr:uid="{00000000-0005-0000-0000-0000097B0000}"/>
    <cellStyle name="Normal 16 3 4 3 2" xfId="31942" xr:uid="{00000000-0005-0000-0000-00000A7B0000}"/>
    <cellStyle name="Normal 16 3 4 4" xfId="31943" xr:uid="{00000000-0005-0000-0000-00000B7B0000}"/>
    <cellStyle name="Normal 16 3 5" xfId="31944" xr:uid="{00000000-0005-0000-0000-00000C7B0000}"/>
    <cellStyle name="Normal 16 3 5 2" xfId="31945" xr:uid="{00000000-0005-0000-0000-00000D7B0000}"/>
    <cellStyle name="Normal 16 3 5 2 2" xfId="31946" xr:uid="{00000000-0005-0000-0000-00000E7B0000}"/>
    <cellStyle name="Normal 16 3 5 3" xfId="31947" xr:uid="{00000000-0005-0000-0000-00000F7B0000}"/>
    <cellStyle name="Normal 16 3 6" xfId="31948" xr:uid="{00000000-0005-0000-0000-0000107B0000}"/>
    <cellStyle name="Normal 16 3 6 2" xfId="31949" xr:uid="{00000000-0005-0000-0000-0000117B0000}"/>
    <cellStyle name="Normal 16 3 7" xfId="31950" xr:uid="{00000000-0005-0000-0000-0000127B0000}"/>
    <cellStyle name="Normal 16 3 7 2" xfId="31951" xr:uid="{00000000-0005-0000-0000-0000137B0000}"/>
    <cellStyle name="Normal 16 3 8" xfId="31952" xr:uid="{00000000-0005-0000-0000-0000147B0000}"/>
    <cellStyle name="Normal 16 4" xfId="31953" xr:uid="{00000000-0005-0000-0000-0000157B0000}"/>
    <cellStyle name="Normal 16 4 2" xfId="31954" xr:uid="{00000000-0005-0000-0000-0000167B0000}"/>
    <cellStyle name="Normal 16 4 2 2" xfId="31955" xr:uid="{00000000-0005-0000-0000-0000177B0000}"/>
    <cellStyle name="Normal 16 4 2 2 2" xfId="31956" xr:uid="{00000000-0005-0000-0000-0000187B0000}"/>
    <cellStyle name="Normal 16 4 2 2 2 2" xfId="31957" xr:uid="{00000000-0005-0000-0000-0000197B0000}"/>
    <cellStyle name="Normal 16 4 2 2 3" xfId="31958" xr:uid="{00000000-0005-0000-0000-00001A7B0000}"/>
    <cellStyle name="Normal 16 4 2 3" xfId="31959" xr:uid="{00000000-0005-0000-0000-00001B7B0000}"/>
    <cellStyle name="Normal 16 4 2 3 2" xfId="31960" xr:uid="{00000000-0005-0000-0000-00001C7B0000}"/>
    <cellStyle name="Normal 16 4 2 4" xfId="31961" xr:uid="{00000000-0005-0000-0000-00001D7B0000}"/>
    <cellStyle name="Normal 16 4 3" xfId="31962" xr:uid="{00000000-0005-0000-0000-00001E7B0000}"/>
    <cellStyle name="Normal 16 4 3 2" xfId="31963" xr:uid="{00000000-0005-0000-0000-00001F7B0000}"/>
    <cellStyle name="Normal 16 4 3 2 2" xfId="31964" xr:uid="{00000000-0005-0000-0000-0000207B0000}"/>
    <cellStyle name="Normal 16 4 3 3" xfId="31965" xr:uid="{00000000-0005-0000-0000-0000217B0000}"/>
    <cellStyle name="Normal 16 4 4" xfId="31966" xr:uid="{00000000-0005-0000-0000-0000227B0000}"/>
    <cellStyle name="Normal 16 4 4 2" xfId="31967" xr:uid="{00000000-0005-0000-0000-0000237B0000}"/>
    <cellStyle name="Normal 16 4 5" xfId="31968" xr:uid="{00000000-0005-0000-0000-0000247B0000}"/>
    <cellStyle name="Normal 16 4 5 2" xfId="31969" xr:uid="{00000000-0005-0000-0000-0000257B0000}"/>
    <cellStyle name="Normal 16 4 6" xfId="31970" xr:uid="{00000000-0005-0000-0000-0000267B0000}"/>
    <cellStyle name="Normal 16 5" xfId="31971" xr:uid="{00000000-0005-0000-0000-0000277B0000}"/>
    <cellStyle name="Normal 16 5 2" xfId="31972" xr:uid="{00000000-0005-0000-0000-0000287B0000}"/>
    <cellStyle name="Normal 16 5 2 2" xfId="31973" xr:uid="{00000000-0005-0000-0000-0000297B0000}"/>
    <cellStyle name="Normal 16 5 2 2 2" xfId="31974" xr:uid="{00000000-0005-0000-0000-00002A7B0000}"/>
    <cellStyle name="Normal 16 5 2 2 2 2" xfId="31975" xr:uid="{00000000-0005-0000-0000-00002B7B0000}"/>
    <cellStyle name="Normal 16 5 2 2 3" xfId="31976" xr:uid="{00000000-0005-0000-0000-00002C7B0000}"/>
    <cellStyle name="Normal 16 5 2 3" xfId="31977" xr:uid="{00000000-0005-0000-0000-00002D7B0000}"/>
    <cellStyle name="Normal 16 5 2 3 2" xfId="31978" xr:uid="{00000000-0005-0000-0000-00002E7B0000}"/>
    <cellStyle name="Normal 16 5 2 4" xfId="31979" xr:uid="{00000000-0005-0000-0000-00002F7B0000}"/>
    <cellStyle name="Normal 16 5 3" xfId="31980" xr:uid="{00000000-0005-0000-0000-0000307B0000}"/>
    <cellStyle name="Normal 16 5 3 2" xfId="31981" xr:uid="{00000000-0005-0000-0000-0000317B0000}"/>
    <cellStyle name="Normal 16 5 3 2 2" xfId="31982" xr:uid="{00000000-0005-0000-0000-0000327B0000}"/>
    <cellStyle name="Normal 16 5 3 3" xfId="31983" xr:uid="{00000000-0005-0000-0000-0000337B0000}"/>
    <cellStyle name="Normal 16 5 4" xfId="31984" xr:uid="{00000000-0005-0000-0000-0000347B0000}"/>
    <cellStyle name="Normal 16 5 4 2" xfId="31985" xr:uid="{00000000-0005-0000-0000-0000357B0000}"/>
    <cellStyle name="Normal 16 5 5" xfId="31986" xr:uid="{00000000-0005-0000-0000-0000367B0000}"/>
    <cellStyle name="Normal 16 5 5 2" xfId="31987" xr:uid="{00000000-0005-0000-0000-0000377B0000}"/>
    <cellStyle name="Normal 16 5 6" xfId="31988" xr:uid="{00000000-0005-0000-0000-0000387B0000}"/>
    <cellStyle name="Normal 16 6" xfId="31989" xr:uid="{00000000-0005-0000-0000-0000397B0000}"/>
    <cellStyle name="Normal 16 6 2" xfId="31990" xr:uid="{00000000-0005-0000-0000-00003A7B0000}"/>
    <cellStyle name="Normal 16 6 2 2" xfId="31991" xr:uid="{00000000-0005-0000-0000-00003B7B0000}"/>
    <cellStyle name="Normal 16 6 2 2 2" xfId="31992" xr:uid="{00000000-0005-0000-0000-00003C7B0000}"/>
    <cellStyle name="Normal 16 6 2 2 2 2" xfId="31993" xr:uid="{00000000-0005-0000-0000-00003D7B0000}"/>
    <cellStyle name="Normal 16 6 2 2 3" xfId="31994" xr:uid="{00000000-0005-0000-0000-00003E7B0000}"/>
    <cellStyle name="Normal 16 6 2 3" xfId="31995" xr:uid="{00000000-0005-0000-0000-00003F7B0000}"/>
    <cellStyle name="Normal 16 6 2 3 2" xfId="31996" xr:uid="{00000000-0005-0000-0000-0000407B0000}"/>
    <cellStyle name="Normal 16 6 2 4" xfId="31997" xr:uid="{00000000-0005-0000-0000-0000417B0000}"/>
    <cellStyle name="Normal 16 6 3" xfId="31998" xr:uid="{00000000-0005-0000-0000-0000427B0000}"/>
    <cellStyle name="Normal 16 6 3 2" xfId="31999" xr:uid="{00000000-0005-0000-0000-0000437B0000}"/>
    <cellStyle name="Normal 16 6 3 2 2" xfId="32000" xr:uid="{00000000-0005-0000-0000-0000447B0000}"/>
    <cellStyle name="Normal 16 6 3 3" xfId="32001" xr:uid="{00000000-0005-0000-0000-0000457B0000}"/>
    <cellStyle name="Normal 16 6 4" xfId="32002" xr:uid="{00000000-0005-0000-0000-0000467B0000}"/>
    <cellStyle name="Normal 16 6 4 2" xfId="32003" xr:uid="{00000000-0005-0000-0000-0000477B0000}"/>
    <cellStyle name="Normal 16 6 5" xfId="32004" xr:uid="{00000000-0005-0000-0000-0000487B0000}"/>
    <cellStyle name="Normal 16 6 5 2" xfId="32005" xr:uid="{00000000-0005-0000-0000-0000497B0000}"/>
    <cellStyle name="Normal 16 6 6" xfId="32006" xr:uid="{00000000-0005-0000-0000-00004A7B0000}"/>
    <cellStyle name="Normal 16 7" xfId="32007" xr:uid="{00000000-0005-0000-0000-00004B7B0000}"/>
    <cellStyle name="Normal 16 7 2" xfId="32008" xr:uid="{00000000-0005-0000-0000-00004C7B0000}"/>
    <cellStyle name="Normal 16 7 2 2" xfId="32009" xr:uid="{00000000-0005-0000-0000-00004D7B0000}"/>
    <cellStyle name="Normal 16 7 2 2 2" xfId="32010" xr:uid="{00000000-0005-0000-0000-00004E7B0000}"/>
    <cellStyle name="Normal 16 7 2 2 2 2" xfId="32011" xr:uid="{00000000-0005-0000-0000-00004F7B0000}"/>
    <cellStyle name="Normal 16 7 2 2 3" xfId="32012" xr:uid="{00000000-0005-0000-0000-0000507B0000}"/>
    <cellStyle name="Normal 16 7 2 3" xfId="32013" xr:uid="{00000000-0005-0000-0000-0000517B0000}"/>
    <cellStyle name="Normal 16 7 2 3 2" xfId="32014" xr:uid="{00000000-0005-0000-0000-0000527B0000}"/>
    <cellStyle name="Normal 16 7 2 4" xfId="32015" xr:uid="{00000000-0005-0000-0000-0000537B0000}"/>
    <cellStyle name="Normal 16 7 3" xfId="32016" xr:uid="{00000000-0005-0000-0000-0000547B0000}"/>
    <cellStyle name="Normal 16 7 3 2" xfId="32017" xr:uid="{00000000-0005-0000-0000-0000557B0000}"/>
    <cellStyle name="Normal 16 7 3 2 2" xfId="32018" xr:uid="{00000000-0005-0000-0000-0000567B0000}"/>
    <cellStyle name="Normal 16 7 3 3" xfId="32019" xr:uid="{00000000-0005-0000-0000-0000577B0000}"/>
    <cellStyle name="Normal 16 7 4" xfId="32020" xr:uid="{00000000-0005-0000-0000-0000587B0000}"/>
    <cellStyle name="Normal 16 7 4 2" xfId="32021" xr:uid="{00000000-0005-0000-0000-0000597B0000}"/>
    <cellStyle name="Normal 16 7 5" xfId="32022" xr:uid="{00000000-0005-0000-0000-00005A7B0000}"/>
    <cellStyle name="Normal 16 7 5 2" xfId="32023" xr:uid="{00000000-0005-0000-0000-00005B7B0000}"/>
    <cellStyle name="Normal 16 7 6" xfId="32024" xr:uid="{00000000-0005-0000-0000-00005C7B0000}"/>
    <cellStyle name="Normal 16 8" xfId="32025" xr:uid="{00000000-0005-0000-0000-00005D7B0000}"/>
    <cellStyle name="Normal 16 8 2" xfId="32026" xr:uid="{00000000-0005-0000-0000-00005E7B0000}"/>
    <cellStyle name="Normal 16 8 2 2" xfId="32027" xr:uid="{00000000-0005-0000-0000-00005F7B0000}"/>
    <cellStyle name="Normal 16 8 2 2 2" xfId="32028" xr:uid="{00000000-0005-0000-0000-0000607B0000}"/>
    <cellStyle name="Normal 16 8 2 3" xfId="32029" xr:uid="{00000000-0005-0000-0000-0000617B0000}"/>
    <cellStyle name="Normal 16 8 3" xfId="32030" xr:uid="{00000000-0005-0000-0000-0000627B0000}"/>
    <cellStyle name="Normal 16 8 3 2" xfId="32031" xr:uid="{00000000-0005-0000-0000-0000637B0000}"/>
    <cellStyle name="Normal 16 8 4" xfId="32032" xr:uid="{00000000-0005-0000-0000-0000647B0000}"/>
    <cellStyle name="Normal 16 9" xfId="32033" xr:uid="{00000000-0005-0000-0000-0000657B0000}"/>
    <cellStyle name="Normal 16 9 2" xfId="32034" xr:uid="{00000000-0005-0000-0000-0000667B0000}"/>
    <cellStyle name="Normal 16 9 2 2" xfId="32035" xr:uid="{00000000-0005-0000-0000-0000677B0000}"/>
    <cellStyle name="Normal 16 9 3" xfId="32036" xr:uid="{00000000-0005-0000-0000-0000687B0000}"/>
    <cellStyle name="Normal 17" xfId="32037" xr:uid="{00000000-0005-0000-0000-0000697B0000}"/>
    <cellStyle name="Normal 17 2" xfId="32038" xr:uid="{00000000-0005-0000-0000-00006A7B0000}"/>
    <cellStyle name="Normal 17 2 2" xfId="32039" xr:uid="{00000000-0005-0000-0000-00006B7B0000}"/>
    <cellStyle name="Normal 17 2 2 2" xfId="32040" xr:uid="{00000000-0005-0000-0000-00006C7B0000}"/>
    <cellStyle name="Normal 17 2 2 2 2" xfId="32041" xr:uid="{00000000-0005-0000-0000-00006D7B0000}"/>
    <cellStyle name="Normal 17 2 2 2 2 2" xfId="32042" xr:uid="{00000000-0005-0000-0000-00006E7B0000}"/>
    <cellStyle name="Normal 17 2 2 2 3" xfId="32043" xr:uid="{00000000-0005-0000-0000-00006F7B0000}"/>
    <cellStyle name="Normal 17 2 2 3" xfId="32044" xr:uid="{00000000-0005-0000-0000-0000707B0000}"/>
    <cellStyle name="Normal 17 2 2 3 2" xfId="32045" xr:uid="{00000000-0005-0000-0000-0000717B0000}"/>
    <cellStyle name="Normal 17 2 2 4" xfId="32046" xr:uid="{00000000-0005-0000-0000-0000727B0000}"/>
    <cellStyle name="Normal 17 2 3" xfId="32047" xr:uid="{00000000-0005-0000-0000-0000737B0000}"/>
    <cellStyle name="Normal 17 2 3 2" xfId="32048" xr:uid="{00000000-0005-0000-0000-0000747B0000}"/>
    <cellStyle name="Normal 17 2 3 2 2" xfId="32049" xr:uid="{00000000-0005-0000-0000-0000757B0000}"/>
    <cellStyle name="Normal 17 2 3 3" xfId="32050" xr:uid="{00000000-0005-0000-0000-0000767B0000}"/>
    <cellStyle name="Normal 17 2 4" xfId="32051" xr:uid="{00000000-0005-0000-0000-0000777B0000}"/>
    <cellStyle name="Normal 17 2 4 2" xfId="32052" xr:uid="{00000000-0005-0000-0000-0000787B0000}"/>
    <cellStyle name="Normal 17 2 5" xfId="32053" xr:uid="{00000000-0005-0000-0000-0000797B0000}"/>
    <cellStyle name="Normal 17 2 5 2" xfId="32054" xr:uid="{00000000-0005-0000-0000-00007A7B0000}"/>
    <cellStyle name="Normal 17 2 6" xfId="32055" xr:uid="{00000000-0005-0000-0000-00007B7B0000}"/>
    <cellStyle name="Normal 17 3" xfId="32056" xr:uid="{00000000-0005-0000-0000-00007C7B0000}"/>
    <cellStyle name="Normal 17 3 2" xfId="32057" xr:uid="{00000000-0005-0000-0000-00007D7B0000}"/>
    <cellStyle name="Normal 17 3 2 2" xfId="32058" xr:uid="{00000000-0005-0000-0000-00007E7B0000}"/>
    <cellStyle name="Normal 17 3 2 2 2" xfId="32059" xr:uid="{00000000-0005-0000-0000-00007F7B0000}"/>
    <cellStyle name="Normal 17 3 2 2 2 2" xfId="32060" xr:uid="{00000000-0005-0000-0000-0000807B0000}"/>
    <cellStyle name="Normal 17 3 2 2 3" xfId="32061" xr:uid="{00000000-0005-0000-0000-0000817B0000}"/>
    <cellStyle name="Normal 17 3 2 3" xfId="32062" xr:uid="{00000000-0005-0000-0000-0000827B0000}"/>
    <cellStyle name="Normal 17 3 2 3 2" xfId="32063" xr:uid="{00000000-0005-0000-0000-0000837B0000}"/>
    <cellStyle name="Normal 17 3 2 4" xfId="32064" xr:uid="{00000000-0005-0000-0000-0000847B0000}"/>
    <cellStyle name="Normal 17 3 3" xfId="32065" xr:uid="{00000000-0005-0000-0000-0000857B0000}"/>
    <cellStyle name="Normal 17 3 3 2" xfId="32066" xr:uid="{00000000-0005-0000-0000-0000867B0000}"/>
    <cellStyle name="Normal 17 3 3 2 2" xfId="32067" xr:uid="{00000000-0005-0000-0000-0000877B0000}"/>
    <cellStyle name="Normal 17 3 3 3" xfId="32068" xr:uid="{00000000-0005-0000-0000-0000887B0000}"/>
    <cellStyle name="Normal 17 3 4" xfId="32069" xr:uid="{00000000-0005-0000-0000-0000897B0000}"/>
    <cellStyle name="Normal 17 3 4 2" xfId="32070" xr:uid="{00000000-0005-0000-0000-00008A7B0000}"/>
    <cellStyle name="Normal 17 3 5" xfId="32071" xr:uid="{00000000-0005-0000-0000-00008B7B0000}"/>
    <cellStyle name="Normal 17 3 5 2" xfId="32072" xr:uid="{00000000-0005-0000-0000-00008C7B0000}"/>
    <cellStyle name="Normal 17 3 6" xfId="32073" xr:uid="{00000000-0005-0000-0000-00008D7B0000}"/>
    <cellStyle name="Normal 17 4" xfId="32074" xr:uid="{00000000-0005-0000-0000-00008E7B0000}"/>
    <cellStyle name="Normal 17 4 2" xfId="32075" xr:uid="{00000000-0005-0000-0000-00008F7B0000}"/>
    <cellStyle name="Normal 17 4 2 2" xfId="32076" xr:uid="{00000000-0005-0000-0000-0000907B0000}"/>
    <cellStyle name="Normal 17 4 2 2 2" xfId="32077" xr:uid="{00000000-0005-0000-0000-0000917B0000}"/>
    <cellStyle name="Normal 17 4 2 3" xfId="32078" xr:uid="{00000000-0005-0000-0000-0000927B0000}"/>
    <cellStyle name="Normal 17 4 3" xfId="32079" xr:uid="{00000000-0005-0000-0000-0000937B0000}"/>
    <cellStyle name="Normal 17 4 3 2" xfId="32080" xr:uid="{00000000-0005-0000-0000-0000947B0000}"/>
    <cellStyle name="Normal 17 4 4" xfId="32081" xr:uid="{00000000-0005-0000-0000-0000957B0000}"/>
    <cellStyle name="Normal 17 5" xfId="32082" xr:uid="{00000000-0005-0000-0000-0000967B0000}"/>
    <cellStyle name="Normal 17 5 2" xfId="32083" xr:uid="{00000000-0005-0000-0000-0000977B0000}"/>
    <cellStyle name="Normal 17 5 2 2" xfId="32084" xr:uid="{00000000-0005-0000-0000-0000987B0000}"/>
    <cellStyle name="Normal 17 5 3" xfId="32085" xr:uid="{00000000-0005-0000-0000-0000997B0000}"/>
    <cellStyle name="Normal 17 6" xfId="32086" xr:uid="{00000000-0005-0000-0000-00009A7B0000}"/>
    <cellStyle name="Normal 17 6 2" xfId="32087" xr:uid="{00000000-0005-0000-0000-00009B7B0000}"/>
    <cellStyle name="Normal 17 7" xfId="32088" xr:uid="{00000000-0005-0000-0000-00009C7B0000}"/>
    <cellStyle name="Normal 17 7 2" xfId="32089" xr:uid="{00000000-0005-0000-0000-00009D7B0000}"/>
    <cellStyle name="Normal 17 8" xfId="32090" xr:uid="{00000000-0005-0000-0000-00009E7B0000}"/>
    <cellStyle name="Normal 18" xfId="32091" xr:uid="{00000000-0005-0000-0000-00009F7B0000}"/>
    <cellStyle name="Normal 18 2" xfId="32092" xr:uid="{00000000-0005-0000-0000-0000A07B0000}"/>
    <cellStyle name="Normal 18 2 2" xfId="32093" xr:uid="{00000000-0005-0000-0000-0000A17B0000}"/>
    <cellStyle name="Normal 18 2 2 2" xfId="32094" xr:uid="{00000000-0005-0000-0000-0000A27B0000}"/>
    <cellStyle name="Normal 18 2 2 2 2" xfId="32095" xr:uid="{00000000-0005-0000-0000-0000A37B0000}"/>
    <cellStyle name="Normal 18 2 2 2 2 2" xfId="32096" xr:uid="{00000000-0005-0000-0000-0000A47B0000}"/>
    <cellStyle name="Normal 18 2 2 2 3" xfId="32097" xr:uid="{00000000-0005-0000-0000-0000A57B0000}"/>
    <cellStyle name="Normal 18 2 2 3" xfId="32098" xr:uid="{00000000-0005-0000-0000-0000A67B0000}"/>
    <cellStyle name="Normal 18 2 2 3 2" xfId="32099" xr:uid="{00000000-0005-0000-0000-0000A77B0000}"/>
    <cellStyle name="Normal 18 2 2 4" xfId="32100" xr:uid="{00000000-0005-0000-0000-0000A87B0000}"/>
    <cellStyle name="Normal 18 2 3" xfId="32101" xr:uid="{00000000-0005-0000-0000-0000A97B0000}"/>
    <cellStyle name="Normal 18 2 3 2" xfId="32102" xr:uid="{00000000-0005-0000-0000-0000AA7B0000}"/>
    <cellStyle name="Normal 18 2 3 2 2" xfId="32103" xr:uid="{00000000-0005-0000-0000-0000AB7B0000}"/>
    <cellStyle name="Normal 18 2 3 3" xfId="32104" xr:uid="{00000000-0005-0000-0000-0000AC7B0000}"/>
    <cellStyle name="Normal 18 2 4" xfId="32105" xr:uid="{00000000-0005-0000-0000-0000AD7B0000}"/>
    <cellStyle name="Normal 18 2 4 2" xfId="32106" xr:uid="{00000000-0005-0000-0000-0000AE7B0000}"/>
    <cellStyle name="Normal 18 2 5" xfId="32107" xr:uid="{00000000-0005-0000-0000-0000AF7B0000}"/>
    <cellStyle name="Normal 18 2 5 2" xfId="32108" xr:uid="{00000000-0005-0000-0000-0000B07B0000}"/>
    <cellStyle name="Normal 18 2 6" xfId="32109" xr:uid="{00000000-0005-0000-0000-0000B17B0000}"/>
    <cellStyle name="Normal 18 3" xfId="32110" xr:uid="{00000000-0005-0000-0000-0000B27B0000}"/>
    <cellStyle name="Normal 18 3 2" xfId="32111" xr:uid="{00000000-0005-0000-0000-0000B37B0000}"/>
    <cellStyle name="Normal 18 3 2 2" xfId="32112" xr:uid="{00000000-0005-0000-0000-0000B47B0000}"/>
    <cellStyle name="Normal 18 3 2 2 2" xfId="32113" xr:uid="{00000000-0005-0000-0000-0000B57B0000}"/>
    <cellStyle name="Normal 18 3 2 2 2 2" xfId="32114" xr:uid="{00000000-0005-0000-0000-0000B67B0000}"/>
    <cellStyle name="Normal 18 3 2 2 3" xfId="32115" xr:uid="{00000000-0005-0000-0000-0000B77B0000}"/>
    <cellStyle name="Normal 18 3 2 3" xfId="32116" xr:uid="{00000000-0005-0000-0000-0000B87B0000}"/>
    <cellStyle name="Normal 18 3 2 3 2" xfId="32117" xr:uid="{00000000-0005-0000-0000-0000B97B0000}"/>
    <cellStyle name="Normal 18 3 2 4" xfId="32118" xr:uid="{00000000-0005-0000-0000-0000BA7B0000}"/>
    <cellStyle name="Normal 18 3 3" xfId="32119" xr:uid="{00000000-0005-0000-0000-0000BB7B0000}"/>
    <cellStyle name="Normal 18 3 3 2" xfId="32120" xr:uid="{00000000-0005-0000-0000-0000BC7B0000}"/>
    <cellStyle name="Normal 18 3 3 2 2" xfId="32121" xr:uid="{00000000-0005-0000-0000-0000BD7B0000}"/>
    <cellStyle name="Normal 18 3 3 3" xfId="32122" xr:uid="{00000000-0005-0000-0000-0000BE7B0000}"/>
    <cellStyle name="Normal 18 3 4" xfId="32123" xr:uid="{00000000-0005-0000-0000-0000BF7B0000}"/>
    <cellStyle name="Normal 18 3 4 2" xfId="32124" xr:uid="{00000000-0005-0000-0000-0000C07B0000}"/>
    <cellStyle name="Normal 18 3 5" xfId="32125" xr:uid="{00000000-0005-0000-0000-0000C17B0000}"/>
    <cellStyle name="Normal 18 3 5 2" xfId="32126" xr:uid="{00000000-0005-0000-0000-0000C27B0000}"/>
    <cellStyle name="Normal 18 3 6" xfId="32127" xr:uid="{00000000-0005-0000-0000-0000C37B0000}"/>
    <cellStyle name="Normal 18 4" xfId="32128" xr:uid="{00000000-0005-0000-0000-0000C47B0000}"/>
    <cellStyle name="Normal 18 4 2" xfId="32129" xr:uid="{00000000-0005-0000-0000-0000C57B0000}"/>
    <cellStyle name="Normal 18 4 2 2" xfId="32130" xr:uid="{00000000-0005-0000-0000-0000C67B0000}"/>
    <cellStyle name="Normal 18 4 2 2 2" xfId="32131" xr:uid="{00000000-0005-0000-0000-0000C77B0000}"/>
    <cellStyle name="Normal 18 4 2 3" xfId="32132" xr:uid="{00000000-0005-0000-0000-0000C87B0000}"/>
    <cellStyle name="Normal 18 4 3" xfId="32133" xr:uid="{00000000-0005-0000-0000-0000C97B0000}"/>
    <cellStyle name="Normal 18 4 3 2" xfId="32134" xr:uid="{00000000-0005-0000-0000-0000CA7B0000}"/>
    <cellStyle name="Normal 18 4 4" xfId="32135" xr:uid="{00000000-0005-0000-0000-0000CB7B0000}"/>
    <cellStyle name="Normal 18 5" xfId="32136" xr:uid="{00000000-0005-0000-0000-0000CC7B0000}"/>
    <cellStyle name="Normal 18 5 2" xfId="32137" xr:uid="{00000000-0005-0000-0000-0000CD7B0000}"/>
    <cellStyle name="Normal 18 5 2 2" xfId="32138" xr:uid="{00000000-0005-0000-0000-0000CE7B0000}"/>
    <cellStyle name="Normal 18 5 3" xfId="32139" xr:uid="{00000000-0005-0000-0000-0000CF7B0000}"/>
    <cellStyle name="Normal 18 6" xfId="32140" xr:uid="{00000000-0005-0000-0000-0000D07B0000}"/>
    <cellStyle name="Normal 18 6 2" xfId="32141" xr:uid="{00000000-0005-0000-0000-0000D17B0000}"/>
    <cellStyle name="Normal 18 7" xfId="32142" xr:uid="{00000000-0005-0000-0000-0000D27B0000}"/>
    <cellStyle name="Normal 18 7 2" xfId="32143" xr:uid="{00000000-0005-0000-0000-0000D37B0000}"/>
    <cellStyle name="Normal 18 8" xfId="32144" xr:uid="{00000000-0005-0000-0000-0000D47B0000}"/>
    <cellStyle name="Normal 19" xfId="32145" xr:uid="{00000000-0005-0000-0000-0000D57B0000}"/>
    <cellStyle name="Normal 19 2" xfId="32146" xr:uid="{00000000-0005-0000-0000-0000D67B0000}"/>
    <cellStyle name="Normal 19 2 2" xfId="32147" xr:uid="{00000000-0005-0000-0000-0000D77B0000}"/>
    <cellStyle name="Normal 19 2 2 2" xfId="32148" xr:uid="{00000000-0005-0000-0000-0000D87B0000}"/>
    <cellStyle name="Normal 19 2 2 2 2" xfId="32149" xr:uid="{00000000-0005-0000-0000-0000D97B0000}"/>
    <cellStyle name="Normal 19 2 2 3" xfId="32150" xr:uid="{00000000-0005-0000-0000-0000DA7B0000}"/>
    <cellStyle name="Normal 19 2 3" xfId="32151" xr:uid="{00000000-0005-0000-0000-0000DB7B0000}"/>
    <cellStyle name="Normal 19 2 3 2" xfId="32152" xr:uid="{00000000-0005-0000-0000-0000DC7B0000}"/>
    <cellStyle name="Normal 19 2 4" xfId="32153" xr:uid="{00000000-0005-0000-0000-0000DD7B0000}"/>
    <cellStyle name="Normal 19 3" xfId="32154" xr:uid="{00000000-0005-0000-0000-0000DE7B0000}"/>
    <cellStyle name="Normal 19 3 2" xfId="32155" xr:uid="{00000000-0005-0000-0000-0000DF7B0000}"/>
    <cellStyle name="Normal 19 3 2 2" xfId="32156" xr:uid="{00000000-0005-0000-0000-0000E07B0000}"/>
    <cellStyle name="Normal 19 3 3" xfId="32157" xr:uid="{00000000-0005-0000-0000-0000E17B0000}"/>
    <cellStyle name="Normal 19 4" xfId="32158" xr:uid="{00000000-0005-0000-0000-0000E27B0000}"/>
    <cellStyle name="Normal 19 4 2" xfId="32159" xr:uid="{00000000-0005-0000-0000-0000E37B0000}"/>
    <cellStyle name="Normal 19 5" xfId="32160" xr:uid="{00000000-0005-0000-0000-0000E47B0000}"/>
    <cellStyle name="Normal 19 5 2" xfId="32161" xr:uid="{00000000-0005-0000-0000-0000E57B0000}"/>
    <cellStyle name="Normal 19 6" xfId="32162" xr:uid="{00000000-0005-0000-0000-0000E67B0000}"/>
    <cellStyle name="Normal 2" xfId="3" xr:uid="{00000000-0005-0000-0000-0000E77B0000}"/>
    <cellStyle name="Normal 2 10" xfId="32163" xr:uid="{00000000-0005-0000-0000-0000E87B0000}"/>
    <cellStyle name="Normal 2 11" xfId="756" xr:uid="{00000000-0005-0000-0000-0000E97B0000}"/>
    <cellStyle name="Normal 2 12" xfId="634" xr:uid="{00000000-0005-0000-0000-0000EA7B0000}"/>
    <cellStyle name="Normal 2 13" xfId="342" xr:uid="{00000000-0005-0000-0000-0000EB7B0000}"/>
    <cellStyle name="Normal 2 2" xfId="152" xr:uid="{00000000-0005-0000-0000-0000EC7B0000}"/>
    <cellStyle name="Normal 2 2 10" xfId="597" xr:uid="{00000000-0005-0000-0000-0000ED7B0000}"/>
    <cellStyle name="Normal 2 2 2" xfId="153" xr:uid="{00000000-0005-0000-0000-0000EE7B0000}"/>
    <cellStyle name="Normal 2 2 2 2" xfId="405" xr:uid="{00000000-0005-0000-0000-0000EF7B0000}"/>
    <cellStyle name="Normal 2 2 2 2 2" xfId="406" xr:uid="{00000000-0005-0000-0000-0000F07B0000}"/>
    <cellStyle name="Normal 2 2 2 2 2 2" xfId="526" xr:uid="{00000000-0005-0000-0000-0000F17B0000}"/>
    <cellStyle name="Normal 2 2 2 2 2 3" xfId="465" xr:uid="{00000000-0005-0000-0000-0000F27B0000}"/>
    <cellStyle name="Normal 2 2 2 2 2 4" xfId="547" xr:uid="{00000000-0005-0000-0000-0000F37B0000}"/>
    <cellStyle name="Normal 2 2 2 2 2 5" xfId="600" xr:uid="{00000000-0005-0000-0000-0000F47B0000}"/>
    <cellStyle name="Normal 2 2 2 2 3" xfId="525" xr:uid="{00000000-0005-0000-0000-0000F57B0000}"/>
    <cellStyle name="Normal 2 2 2 2 4" xfId="464" xr:uid="{00000000-0005-0000-0000-0000F67B0000}"/>
    <cellStyle name="Normal 2 2 2 2 5" xfId="546" xr:uid="{00000000-0005-0000-0000-0000F77B0000}"/>
    <cellStyle name="Normal 2 2 2 2 6" xfId="599" xr:uid="{00000000-0005-0000-0000-0000F87B0000}"/>
    <cellStyle name="Normal 2 2 2 3" xfId="407" xr:uid="{00000000-0005-0000-0000-0000F97B0000}"/>
    <cellStyle name="Normal 2 2 2 3 2" xfId="527" xr:uid="{00000000-0005-0000-0000-0000FA7B0000}"/>
    <cellStyle name="Normal 2 2 2 3 3" xfId="466" xr:uid="{00000000-0005-0000-0000-0000FB7B0000}"/>
    <cellStyle name="Normal 2 2 2 3 4" xfId="548" xr:uid="{00000000-0005-0000-0000-0000FC7B0000}"/>
    <cellStyle name="Normal 2 2 2 3 5" xfId="601" xr:uid="{00000000-0005-0000-0000-0000FD7B0000}"/>
    <cellStyle name="Normal 2 2 2 4" xfId="524" xr:uid="{00000000-0005-0000-0000-0000FE7B0000}"/>
    <cellStyle name="Normal 2 2 2 4 2" xfId="32164" xr:uid="{00000000-0005-0000-0000-0000FF7B0000}"/>
    <cellStyle name="Normal 2 2 2 5" xfId="463" xr:uid="{00000000-0005-0000-0000-0000007C0000}"/>
    <cellStyle name="Normal 2 2 2 6" xfId="545" xr:uid="{00000000-0005-0000-0000-0000017C0000}"/>
    <cellStyle name="Normal 2 2 2 7" xfId="598" xr:uid="{00000000-0005-0000-0000-0000027C0000}"/>
    <cellStyle name="Normal 2 2 2 8" xfId="404" xr:uid="{00000000-0005-0000-0000-0000037C0000}"/>
    <cellStyle name="Normal 2 2 3" xfId="408" xr:uid="{00000000-0005-0000-0000-0000047C0000}"/>
    <cellStyle name="Normal 2 2 3 2" xfId="409" xr:uid="{00000000-0005-0000-0000-0000057C0000}"/>
    <cellStyle name="Normal 2 2 3 2 2" xfId="529" xr:uid="{00000000-0005-0000-0000-0000067C0000}"/>
    <cellStyle name="Normal 2 2 3 2 3" xfId="468" xr:uid="{00000000-0005-0000-0000-0000077C0000}"/>
    <cellStyle name="Normal 2 2 3 2 4" xfId="550" xr:uid="{00000000-0005-0000-0000-0000087C0000}"/>
    <cellStyle name="Normal 2 2 3 2 5" xfId="603" xr:uid="{00000000-0005-0000-0000-0000097C0000}"/>
    <cellStyle name="Normal 2 2 3 3" xfId="528" xr:uid="{00000000-0005-0000-0000-00000A7C0000}"/>
    <cellStyle name="Normal 2 2 3 3 2" xfId="32165" xr:uid="{00000000-0005-0000-0000-00000B7C0000}"/>
    <cellStyle name="Normal 2 2 3 4" xfId="467" xr:uid="{00000000-0005-0000-0000-00000C7C0000}"/>
    <cellStyle name="Normal 2 2 3 5" xfId="549" xr:uid="{00000000-0005-0000-0000-00000D7C0000}"/>
    <cellStyle name="Normal 2 2 3 6" xfId="602" xr:uid="{00000000-0005-0000-0000-00000E7C0000}"/>
    <cellStyle name="Normal 2 2 4" xfId="410" xr:uid="{00000000-0005-0000-0000-00000F7C0000}"/>
    <cellStyle name="Normal 2 2 4 2" xfId="530" xr:uid="{00000000-0005-0000-0000-0000107C0000}"/>
    <cellStyle name="Normal 2 2 4 2 2" xfId="32166" xr:uid="{00000000-0005-0000-0000-0000117C0000}"/>
    <cellStyle name="Normal 2 2 4 3" xfId="469" xr:uid="{00000000-0005-0000-0000-0000127C0000}"/>
    <cellStyle name="Normal 2 2 4 4" xfId="551" xr:uid="{00000000-0005-0000-0000-0000137C0000}"/>
    <cellStyle name="Normal 2 2 4 5" xfId="604" xr:uid="{00000000-0005-0000-0000-0000147C0000}"/>
    <cellStyle name="Normal 2 2 5" xfId="403" xr:uid="{00000000-0005-0000-0000-0000157C0000}"/>
    <cellStyle name="Normal 2 2 5 2" xfId="511" xr:uid="{00000000-0005-0000-0000-0000167C0000}"/>
    <cellStyle name="Normal 2 2 5 3" xfId="32167" xr:uid="{00000000-0005-0000-0000-0000177C0000}"/>
    <cellStyle name="Normal 2 2 6" xfId="523" xr:uid="{00000000-0005-0000-0000-0000187C0000}"/>
    <cellStyle name="Normal 2 2 6 2" xfId="32168" xr:uid="{00000000-0005-0000-0000-0000197C0000}"/>
    <cellStyle name="Normal 2 2 7" xfId="509" xr:uid="{00000000-0005-0000-0000-00001A7C0000}"/>
    <cellStyle name="Normal 2 2 7 2" xfId="32169" xr:uid="{00000000-0005-0000-0000-00001B7C0000}"/>
    <cellStyle name="Normal 2 2 8" xfId="462" xr:uid="{00000000-0005-0000-0000-00001C7C0000}"/>
    <cellStyle name="Normal 2 2 8 2" xfId="747" xr:uid="{00000000-0005-0000-0000-00001D7C0000}"/>
    <cellStyle name="Normal 2 2 9" xfId="544" xr:uid="{00000000-0005-0000-0000-00001E7C0000}"/>
    <cellStyle name="Normal 2 2_Analysis" xfId="605" xr:uid="{00000000-0005-0000-0000-00001F7C0000}"/>
    <cellStyle name="Normal 2 3" xfId="154" xr:uid="{00000000-0005-0000-0000-0000207C0000}"/>
    <cellStyle name="Normal 2 3 2" xfId="155" xr:uid="{00000000-0005-0000-0000-0000217C0000}"/>
    <cellStyle name="Normal 2 3 2 2" xfId="32170" xr:uid="{00000000-0005-0000-0000-0000227C0000}"/>
    <cellStyle name="Normal 2 3 3" xfId="32171" xr:uid="{00000000-0005-0000-0000-0000237C0000}"/>
    <cellStyle name="Normal 2 3 4" xfId="32172" xr:uid="{00000000-0005-0000-0000-0000247C0000}"/>
    <cellStyle name="Normal 2 3 5" xfId="999" xr:uid="{00000000-0005-0000-0000-0000257C0000}"/>
    <cellStyle name="Normal 2 3 6" xfId="749" xr:uid="{00000000-0005-0000-0000-0000267C0000}"/>
    <cellStyle name="Normal 2 3_29(d) - Gas extensions -tariffs" xfId="156" xr:uid="{00000000-0005-0000-0000-0000277C0000}"/>
    <cellStyle name="Normal 2 4" xfId="157" xr:uid="{00000000-0005-0000-0000-0000287C0000}"/>
    <cellStyle name="Normal 2 4 2" xfId="32174" xr:uid="{00000000-0005-0000-0000-0000297C0000}"/>
    <cellStyle name="Normal 2 4 3" xfId="32175" xr:uid="{00000000-0005-0000-0000-00002A7C0000}"/>
    <cellStyle name="Normal 2 4 3 2" xfId="32176" xr:uid="{00000000-0005-0000-0000-00002B7C0000}"/>
    <cellStyle name="Normal 2 4 3 2 2" xfId="32177" xr:uid="{00000000-0005-0000-0000-00002C7C0000}"/>
    <cellStyle name="Normal 2 4 3 2 2 2" xfId="32178" xr:uid="{00000000-0005-0000-0000-00002D7C0000}"/>
    <cellStyle name="Normal 2 4 3 2 2 3" xfId="32179" xr:uid="{00000000-0005-0000-0000-00002E7C0000}"/>
    <cellStyle name="Normal 2 4 3 2 2 4" xfId="32180" xr:uid="{00000000-0005-0000-0000-00002F7C0000}"/>
    <cellStyle name="Normal 2 4 3 2 3" xfId="32181" xr:uid="{00000000-0005-0000-0000-0000307C0000}"/>
    <cellStyle name="Normal 2 4 3 3" xfId="32182" xr:uid="{00000000-0005-0000-0000-0000317C0000}"/>
    <cellStyle name="Normal 2 4 3 3 2" xfId="32183" xr:uid="{00000000-0005-0000-0000-0000327C0000}"/>
    <cellStyle name="Normal 2 4 3 3 2 2" xfId="32184" xr:uid="{00000000-0005-0000-0000-0000337C0000}"/>
    <cellStyle name="Normal 2 4 3 3 3" xfId="32185" xr:uid="{00000000-0005-0000-0000-0000347C0000}"/>
    <cellStyle name="Normal 2 4 3 3 4" xfId="32186" xr:uid="{00000000-0005-0000-0000-0000357C0000}"/>
    <cellStyle name="Normal 2 4 3 3 5" xfId="32187" xr:uid="{00000000-0005-0000-0000-0000367C0000}"/>
    <cellStyle name="Normal 2 4 3 4" xfId="32188" xr:uid="{00000000-0005-0000-0000-0000377C0000}"/>
    <cellStyle name="Normal 2 4 3 4 2" xfId="32189" xr:uid="{00000000-0005-0000-0000-0000387C0000}"/>
    <cellStyle name="Normal 2 4 3 4 2 2" xfId="32190" xr:uid="{00000000-0005-0000-0000-0000397C0000}"/>
    <cellStyle name="Normal 2 4 3 4 3" xfId="32191" xr:uid="{00000000-0005-0000-0000-00003A7C0000}"/>
    <cellStyle name="Normal 2 4 3 4 4" xfId="32192" xr:uid="{00000000-0005-0000-0000-00003B7C0000}"/>
    <cellStyle name="Normal 2 4 3 4 5" xfId="32193" xr:uid="{00000000-0005-0000-0000-00003C7C0000}"/>
    <cellStyle name="Normal 2 4 3 4 6" xfId="32194" xr:uid="{00000000-0005-0000-0000-00003D7C0000}"/>
    <cellStyle name="Normal 2 4 3 5" xfId="32195" xr:uid="{00000000-0005-0000-0000-00003E7C0000}"/>
    <cellStyle name="Normal 2 4 3 6" xfId="32196" xr:uid="{00000000-0005-0000-0000-00003F7C0000}"/>
    <cellStyle name="Normal 2 4 4" xfId="32197" xr:uid="{00000000-0005-0000-0000-0000407C0000}"/>
    <cellStyle name="Normal 2 4 4 2" xfId="32198" xr:uid="{00000000-0005-0000-0000-0000417C0000}"/>
    <cellStyle name="Normal 2 4 4 3" xfId="32199" xr:uid="{00000000-0005-0000-0000-0000427C0000}"/>
    <cellStyle name="Normal 2 4 5" xfId="32200" xr:uid="{00000000-0005-0000-0000-0000437C0000}"/>
    <cellStyle name="Normal 2 4 5 2" xfId="32201" xr:uid="{00000000-0005-0000-0000-0000447C0000}"/>
    <cellStyle name="Normal 2 4 5 2 2" xfId="32202" xr:uid="{00000000-0005-0000-0000-0000457C0000}"/>
    <cellStyle name="Normal 2 4 5 2 3" xfId="32203" xr:uid="{00000000-0005-0000-0000-0000467C0000}"/>
    <cellStyle name="Normal 2 4 5 3" xfId="32204" xr:uid="{00000000-0005-0000-0000-0000477C0000}"/>
    <cellStyle name="Normal 2 4 5 3 2" xfId="32205" xr:uid="{00000000-0005-0000-0000-0000487C0000}"/>
    <cellStyle name="Normal 2 4 5 4" xfId="32206" xr:uid="{00000000-0005-0000-0000-0000497C0000}"/>
    <cellStyle name="Normal 2 4 5 4 2" xfId="32207" xr:uid="{00000000-0005-0000-0000-00004A7C0000}"/>
    <cellStyle name="Normal 2 4 5 5" xfId="32208" xr:uid="{00000000-0005-0000-0000-00004B7C0000}"/>
    <cellStyle name="Normal 2 4 6" xfId="32209" xr:uid="{00000000-0005-0000-0000-00004C7C0000}"/>
    <cellStyle name="Normal 2 4 7" xfId="32210" xr:uid="{00000000-0005-0000-0000-00004D7C0000}"/>
    <cellStyle name="Normal 2 4 7 2" xfId="32211" xr:uid="{00000000-0005-0000-0000-00004E7C0000}"/>
    <cellStyle name="Normal 2 4 7 3" xfId="32212" xr:uid="{00000000-0005-0000-0000-00004F7C0000}"/>
    <cellStyle name="Normal 2 4 8" xfId="32173" xr:uid="{00000000-0005-0000-0000-0000507C0000}"/>
    <cellStyle name="Normal 2 5" xfId="158" xr:uid="{00000000-0005-0000-0000-0000517C0000}"/>
    <cellStyle name="Normal 2 5 2" xfId="32214" xr:uid="{00000000-0005-0000-0000-0000527C0000}"/>
    <cellStyle name="Normal 2 5 2 2" xfId="32215" xr:uid="{00000000-0005-0000-0000-0000537C0000}"/>
    <cellStyle name="Normal 2 5 2 3" xfId="32216" xr:uid="{00000000-0005-0000-0000-0000547C0000}"/>
    <cellStyle name="Normal 2 5 3" xfId="32217" xr:uid="{00000000-0005-0000-0000-0000557C0000}"/>
    <cellStyle name="Normal 2 5 3 2" xfId="32218" xr:uid="{00000000-0005-0000-0000-0000567C0000}"/>
    <cellStyle name="Normal 2 5 4" xfId="32219" xr:uid="{00000000-0005-0000-0000-0000577C0000}"/>
    <cellStyle name="Normal 2 5 4 2" xfId="32220" xr:uid="{00000000-0005-0000-0000-0000587C0000}"/>
    <cellStyle name="Normal 2 5 5" xfId="32221" xr:uid="{00000000-0005-0000-0000-0000597C0000}"/>
    <cellStyle name="Normal 2 5 6" xfId="32213" xr:uid="{00000000-0005-0000-0000-00005A7C0000}"/>
    <cellStyle name="Normal 2 5 7" xfId="402" xr:uid="{00000000-0005-0000-0000-00005B7C0000}"/>
    <cellStyle name="Normal 2 6" xfId="283" xr:uid="{00000000-0005-0000-0000-00005C7C0000}"/>
    <cellStyle name="Normal 2 6 2" xfId="32223" xr:uid="{00000000-0005-0000-0000-00005D7C0000}"/>
    <cellStyle name="Normal 2 6 3" xfId="32224" xr:uid="{00000000-0005-0000-0000-00005E7C0000}"/>
    <cellStyle name="Normal 2 6 4" xfId="32222" xr:uid="{00000000-0005-0000-0000-00005F7C0000}"/>
    <cellStyle name="Normal 2 6 5" xfId="606" xr:uid="{00000000-0005-0000-0000-0000607C0000}"/>
    <cellStyle name="Normal 2 7" xfId="607" xr:uid="{00000000-0005-0000-0000-0000617C0000}"/>
    <cellStyle name="Normal 2 7 2" xfId="32225" xr:uid="{00000000-0005-0000-0000-0000627C0000}"/>
    <cellStyle name="Normal 2 8" xfId="32226" xr:uid="{00000000-0005-0000-0000-0000637C0000}"/>
    <cellStyle name="Normal 2 9" xfId="32227" xr:uid="{00000000-0005-0000-0000-0000647C0000}"/>
    <cellStyle name="Normal 2 9 2" xfId="32228" xr:uid="{00000000-0005-0000-0000-0000657C0000}"/>
    <cellStyle name="Normal 2 9 3" xfId="32229" xr:uid="{00000000-0005-0000-0000-0000667C0000}"/>
    <cellStyle name="Normal 2 9 3 2" xfId="32230" xr:uid="{00000000-0005-0000-0000-0000677C0000}"/>
    <cellStyle name="Normal 2_29(d) - Gas extensions -tariffs" xfId="159" xr:uid="{00000000-0005-0000-0000-0000687C0000}"/>
    <cellStyle name="Normal 20" xfId="32231" xr:uid="{00000000-0005-0000-0000-0000697C0000}"/>
    <cellStyle name="Normal 20 2" xfId="32232" xr:uid="{00000000-0005-0000-0000-00006A7C0000}"/>
    <cellStyle name="Normal 20 2 2" xfId="32233" xr:uid="{00000000-0005-0000-0000-00006B7C0000}"/>
    <cellStyle name="Normal 20 2 2 2" xfId="32234" xr:uid="{00000000-0005-0000-0000-00006C7C0000}"/>
    <cellStyle name="Normal 20 2 2 2 2" xfId="32235" xr:uid="{00000000-0005-0000-0000-00006D7C0000}"/>
    <cellStyle name="Normal 20 2 2 3" xfId="32236" xr:uid="{00000000-0005-0000-0000-00006E7C0000}"/>
    <cellStyle name="Normal 20 2 3" xfId="32237" xr:uid="{00000000-0005-0000-0000-00006F7C0000}"/>
    <cellStyle name="Normal 20 2 3 2" xfId="32238" xr:uid="{00000000-0005-0000-0000-0000707C0000}"/>
    <cellStyle name="Normal 20 2 4" xfId="32239" xr:uid="{00000000-0005-0000-0000-0000717C0000}"/>
    <cellStyle name="Normal 20 3" xfId="32240" xr:uid="{00000000-0005-0000-0000-0000727C0000}"/>
    <cellStyle name="Normal 20 3 2" xfId="32241" xr:uid="{00000000-0005-0000-0000-0000737C0000}"/>
    <cellStyle name="Normal 20 3 2 2" xfId="32242" xr:uid="{00000000-0005-0000-0000-0000747C0000}"/>
    <cellStyle name="Normal 20 3 3" xfId="32243" xr:uid="{00000000-0005-0000-0000-0000757C0000}"/>
    <cellStyle name="Normal 20 4" xfId="32244" xr:uid="{00000000-0005-0000-0000-0000767C0000}"/>
    <cellStyle name="Normal 20 4 2" xfId="32245" xr:uid="{00000000-0005-0000-0000-0000777C0000}"/>
    <cellStyle name="Normal 20 5" xfId="32246" xr:uid="{00000000-0005-0000-0000-0000787C0000}"/>
    <cellStyle name="Normal 20 5 2" xfId="32247" xr:uid="{00000000-0005-0000-0000-0000797C0000}"/>
    <cellStyle name="Normal 20 6" xfId="32248" xr:uid="{00000000-0005-0000-0000-00007A7C0000}"/>
    <cellStyle name="Normal 21" xfId="32249" xr:uid="{00000000-0005-0000-0000-00007B7C0000}"/>
    <cellStyle name="Normal 21 2" xfId="32250" xr:uid="{00000000-0005-0000-0000-00007C7C0000}"/>
    <cellStyle name="Normal 21 2 2" xfId="32251" xr:uid="{00000000-0005-0000-0000-00007D7C0000}"/>
    <cellStyle name="Normal 21 2 2 2" xfId="32252" xr:uid="{00000000-0005-0000-0000-00007E7C0000}"/>
    <cellStyle name="Normal 21 2 2 2 2" xfId="32253" xr:uid="{00000000-0005-0000-0000-00007F7C0000}"/>
    <cellStyle name="Normal 21 2 2 3" xfId="32254" xr:uid="{00000000-0005-0000-0000-0000807C0000}"/>
    <cellStyle name="Normal 21 2 3" xfId="32255" xr:uid="{00000000-0005-0000-0000-0000817C0000}"/>
    <cellStyle name="Normal 21 2 3 2" xfId="32256" xr:uid="{00000000-0005-0000-0000-0000827C0000}"/>
    <cellStyle name="Normal 21 2 4" xfId="32257" xr:uid="{00000000-0005-0000-0000-0000837C0000}"/>
    <cellStyle name="Normal 21 3" xfId="32258" xr:uid="{00000000-0005-0000-0000-0000847C0000}"/>
    <cellStyle name="Normal 21 3 2" xfId="32259" xr:uid="{00000000-0005-0000-0000-0000857C0000}"/>
    <cellStyle name="Normal 21 3 2 2" xfId="32260" xr:uid="{00000000-0005-0000-0000-0000867C0000}"/>
    <cellStyle name="Normal 21 3 3" xfId="32261" xr:uid="{00000000-0005-0000-0000-0000877C0000}"/>
    <cellStyle name="Normal 21 4" xfId="32262" xr:uid="{00000000-0005-0000-0000-0000887C0000}"/>
    <cellStyle name="Normal 21 4 2" xfId="32263" xr:uid="{00000000-0005-0000-0000-0000897C0000}"/>
    <cellStyle name="Normal 21 5" xfId="32264" xr:uid="{00000000-0005-0000-0000-00008A7C0000}"/>
    <cellStyle name="Normal 21 5 2" xfId="32265" xr:uid="{00000000-0005-0000-0000-00008B7C0000}"/>
    <cellStyle name="Normal 21 6" xfId="32266" xr:uid="{00000000-0005-0000-0000-00008C7C0000}"/>
    <cellStyle name="Normal 22" xfId="32267" xr:uid="{00000000-0005-0000-0000-00008D7C0000}"/>
    <cellStyle name="Normal 22 2" xfId="32268" xr:uid="{00000000-0005-0000-0000-00008E7C0000}"/>
    <cellStyle name="Normal 22 2 2" xfId="32269" xr:uid="{00000000-0005-0000-0000-00008F7C0000}"/>
    <cellStyle name="Normal 22 2 2 2" xfId="32270" xr:uid="{00000000-0005-0000-0000-0000907C0000}"/>
    <cellStyle name="Normal 22 2 3" xfId="32271" xr:uid="{00000000-0005-0000-0000-0000917C0000}"/>
    <cellStyle name="Normal 22 2 4" xfId="32272" xr:uid="{00000000-0005-0000-0000-0000927C0000}"/>
    <cellStyle name="Normal 22 2 4 2" xfId="32273" xr:uid="{00000000-0005-0000-0000-0000937C0000}"/>
    <cellStyle name="Normal 22 3" xfId="32274" xr:uid="{00000000-0005-0000-0000-0000947C0000}"/>
    <cellStyle name="Normal 22 3 2" xfId="32275" xr:uid="{00000000-0005-0000-0000-0000957C0000}"/>
    <cellStyle name="Normal 22 4" xfId="32276" xr:uid="{00000000-0005-0000-0000-0000967C0000}"/>
    <cellStyle name="Normal 22 5" xfId="32277" xr:uid="{00000000-0005-0000-0000-0000977C0000}"/>
    <cellStyle name="Normal 22 5 2" xfId="32278" xr:uid="{00000000-0005-0000-0000-0000987C0000}"/>
    <cellStyle name="Normal 23" xfId="32279" xr:uid="{00000000-0005-0000-0000-0000997C0000}"/>
    <cellStyle name="Normal 23 2" xfId="32280" xr:uid="{00000000-0005-0000-0000-00009A7C0000}"/>
    <cellStyle name="Normal 24" xfId="32281" xr:uid="{00000000-0005-0000-0000-00009B7C0000}"/>
    <cellStyle name="Normal 24 2" xfId="32282" xr:uid="{00000000-0005-0000-0000-00009C7C0000}"/>
    <cellStyle name="Normal 24 2 2" xfId="32283" xr:uid="{00000000-0005-0000-0000-00009D7C0000}"/>
    <cellStyle name="Normal 24 2 3" xfId="32284" xr:uid="{00000000-0005-0000-0000-00009E7C0000}"/>
    <cellStyle name="Normal 24 2 3 2" xfId="32285" xr:uid="{00000000-0005-0000-0000-00009F7C0000}"/>
    <cellStyle name="Normal 24 3" xfId="32286" xr:uid="{00000000-0005-0000-0000-0000A07C0000}"/>
    <cellStyle name="Normal 24 4" xfId="32287" xr:uid="{00000000-0005-0000-0000-0000A17C0000}"/>
    <cellStyle name="Normal 24 4 2" xfId="32288" xr:uid="{00000000-0005-0000-0000-0000A27C0000}"/>
    <cellStyle name="Normal 25" xfId="32289" xr:uid="{00000000-0005-0000-0000-0000A37C0000}"/>
    <cellStyle name="Normal 25 2" xfId="32290" xr:uid="{00000000-0005-0000-0000-0000A47C0000}"/>
    <cellStyle name="Normal 25 2 2" xfId="32291" xr:uid="{00000000-0005-0000-0000-0000A57C0000}"/>
    <cellStyle name="Normal 25 3" xfId="32292" xr:uid="{00000000-0005-0000-0000-0000A67C0000}"/>
    <cellStyle name="Normal 25 4" xfId="32293" xr:uid="{00000000-0005-0000-0000-0000A77C0000}"/>
    <cellStyle name="Normal 26" xfId="32294" xr:uid="{00000000-0005-0000-0000-0000A87C0000}"/>
    <cellStyle name="Normal 26 2" xfId="32295" xr:uid="{00000000-0005-0000-0000-0000A97C0000}"/>
    <cellStyle name="Normal 26 2 2" xfId="32296" xr:uid="{00000000-0005-0000-0000-0000AA7C0000}"/>
    <cellStyle name="Normal 26 3" xfId="32297" xr:uid="{00000000-0005-0000-0000-0000AB7C0000}"/>
    <cellStyle name="Normal 27" xfId="32298" xr:uid="{00000000-0005-0000-0000-0000AC7C0000}"/>
    <cellStyle name="Normal 28" xfId="32299" xr:uid="{00000000-0005-0000-0000-0000AD7C0000}"/>
    <cellStyle name="Normal 29" xfId="32300" xr:uid="{00000000-0005-0000-0000-0000AE7C0000}"/>
    <cellStyle name="Normal 3" xfId="160" xr:uid="{00000000-0005-0000-0000-0000AF7C0000}"/>
    <cellStyle name="Normal 3 10" xfId="32301" xr:uid="{00000000-0005-0000-0000-0000B07C0000}"/>
    <cellStyle name="Normal 3 10 2" xfId="32302" xr:uid="{00000000-0005-0000-0000-0000B17C0000}"/>
    <cellStyle name="Normal 3 10 2 2" xfId="32303" xr:uid="{00000000-0005-0000-0000-0000B27C0000}"/>
    <cellStyle name="Normal 3 10 3" xfId="32304" xr:uid="{00000000-0005-0000-0000-0000B37C0000}"/>
    <cellStyle name="Normal 3 10 4" xfId="32305" xr:uid="{00000000-0005-0000-0000-0000B47C0000}"/>
    <cellStyle name="Normal 3 11" xfId="32306" xr:uid="{00000000-0005-0000-0000-0000B57C0000}"/>
    <cellStyle name="Normal 3 11 2" xfId="32307" xr:uid="{00000000-0005-0000-0000-0000B67C0000}"/>
    <cellStyle name="Normal 3 12" xfId="32308" xr:uid="{00000000-0005-0000-0000-0000B77C0000}"/>
    <cellStyle name="Normal 3 13" xfId="32309" xr:uid="{00000000-0005-0000-0000-0000B87C0000}"/>
    <cellStyle name="Normal 3 14" xfId="746" xr:uid="{00000000-0005-0000-0000-0000B97C0000}"/>
    <cellStyle name="Normal 3 2" xfId="161" xr:uid="{00000000-0005-0000-0000-0000BA7C0000}"/>
    <cellStyle name="Normal 3 2 2" xfId="536" xr:uid="{00000000-0005-0000-0000-0000BB7C0000}"/>
    <cellStyle name="Normal 3 2 2 2" xfId="32311" xr:uid="{00000000-0005-0000-0000-0000BC7C0000}"/>
    <cellStyle name="Normal 3 2 2 3" xfId="32312" xr:uid="{00000000-0005-0000-0000-0000BD7C0000}"/>
    <cellStyle name="Normal 3 2 2 4" xfId="32313" xr:uid="{00000000-0005-0000-0000-0000BE7C0000}"/>
    <cellStyle name="Normal 3 2 2 5" xfId="32310" xr:uid="{00000000-0005-0000-0000-0000BF7C0000}"/>
    <cellStyle name="Normal 3 2 3" xfId="512" xr:uid="{00000000-0005-0000-0000-0000C07C0000}"/>
    <cellStyle name="Normal 3 2 3 2" xfId="32314" xr:uid="{00000000-0005-0000-0000-0000C17C0000}"/>
    <cellStyle name="Normal 3 2 4" xfId="480" xr:uid="{00000000-0005-0000-0000-0000C27C0000}"/>
    <cellStyle name="Normal 3 2 4 2" xfId="32315" xr:uid="{00000000-0005-0000-0000-0000C37C0000}"/>
    <cellStyle name="Normal 3 2 5" xfId="32316" xr:uid="{00000000-0005-0000-0000-0000C47C0000}"/>
    <cellStyle name="Normal 3 2 6" xfId="32317" xr:uid="{00000000-0005-0000-0000-0000C57C0000}"/>
    <cellStyle name="Normal 3 2 7" xfId="32318" xr:uid="{00000000-0005-0000-0000-0000C67C0000}"/>
    <cellStyle name="Normal 3 3" xfId="290" xr:uid="{00000000-0005-0000-0000-0000C77C0000}"/>
    <cellStyle name="Normal 3 3 10" xfId="32320" xr:uid="{00000000-0005-0000-0000-0000C87C0000}"/>
    <cellStyle name="Normal 3 3 11" xfId="32319" xr:uid="{00000000-0005-0000-0000-0000C97C0000}"/>
    <cellStyle name="Normal 3 3 2" xfId="32321" xr:uid="{00000000-0005-0000-0000-0000CA7C0000}"/>
    <cellStyle name="Normal 3 3 2 2" xfId="32322" xr:uid="{00000000-0005-0000-0000-0000CB7C0000}"/>
    <cellStyle name="Normal 3 3 2 2 2" xfId="32323" xr:uid="{00000000-0005-0000-0000-0000CC7C0000}"/>
    <cellStyle name="Normal 3 3 2 2 2 2" xfId="32324" xr:uid="{00000000-0005-0000-0000-0000CD7C0000}"/>
    <cellStyle name="Normal 3 3 2 2 2 2 2" xfId="32325" xr:uid="{00000000-0005-0000-0000-0000CE7C0000}"/>
    <cellStyle name="Normal 3 3 2 2 2 2 2 2" xfId="32326" xr:uid="{00000000-0005-0000-0000-0000CF7C0000}"/>
    <cellStyle name="Normal 3 3 2 2 2 2 3" xfId="32327" xr:uid="{00000000-0005-0000-0000-0000D07C0000}"/>
    <cellStyle name="Normal 3 3 2 2 2 2 4" xfId="32328" xr:uid="{00000000-0005-0000-0000-0000D17C0000}"/>
    <cellStyle name="Normal 3 3 2 2 2 3" xfId="32329" xr:uid="{00000000-0005-0000-0000-0000D27C0000}"/>
    <cellStyle name="Normal 3 3 2 2 2 4" xfId="32330" xr:uid="{00000000-0005-0000-0000-0000D37C0000}"/>
    <cellStyle name="Normal 3 3 2 2 2 4 2" xfId="32331" xr:uid="{00000000-0005-0000-0000-0000D47C0000}"/>
    <cellStyle name="Normal 3 3 2 2 2 5" xfId="32332" xr:uid="{00000000-0005-0000-0000-0000D57C0000}"/>
    <cellStyle name="Normal 3 3 2 2 2 6" xfId="32333" xr:uid="{00000000-0005-0000-0000-0000D67C0000}"/>
    <cellStyle name="Normal 3 3 2 2 3" xfId="32334" xr:uid="{00000000-0005-0000-0000-0000D77C0000}"/>
    <cellStyle name="Normal 3 3 2 2 3 2" xfId="32335" xr:uid="{00000000-0005-0000-0000-0000D87C0000}"/>
    <cellStyle name="Normal 3 3 2 2 3 3" xfId="32336" xr:uid="{00000000-0005-0000-0000-0000D97C0000}"/>
    <cellStyle name="Normal 3 3 2 2 3 3 2" xfId="32337" xr:uid="{00000000-0005-0000-0000-0000DA7C0000}"/>
    <cellStyle name="Normal 3 3 2 2 3 4" xfId="32338" xr:uid="{00000000-0005-0000-0000-0000DB7C0000}"/>
    <cellStyle name="Normal 3 3 2 2 3 5" xfId="32339" xr:uid="{00000000-0005-0000-0000-0000DC7C0000}"/>
    <cellStyle name="Normal 3 3 2 2 4" xfId="32340" xr:uid="{00000000-0005-0000-0000-0000DD7C0000}"/>
    <cellStyle name="Normal 3 3 2 2 5" xfId="32341" xr:uid="{00000000-0005-0000-0000-0000DE7C0000}"/>
    <cellStyle name="Normal 3 3 2 2 6" xfId="32342" xr:uid="{00000000-0005-0000-0000-0000DF7C0000}"/>
    <cellStyle name="Normal 3 3 2 2 6 2" xfId="32343" xr:uid="{00000000-0005-0000-0000-0000E07C0000}"/>
    <cellStyle name="Normal 3 3 2 2 7" xfId="32344" xr:uid="{00000000-0005-0000-0000-0000E17C0000}"/>
    <cellStyle name="Normal 3 3 2 2 8" xfId="32345" xr:uid="{00000000-0005-0000-0000-0000E27C0000}"/>
    <cellStyle name="Normal 3 3 2 3" xfId="32346" xr:uid="{00000000-0005-0000-0000-0000E37C0000}"/>
    <cellStyle name="Normal 3 3 2 3 10" xfId="32347" xr:uid="{00000000-0005-0000-0000-0000E47C0000}"/>
    <cellStyle name="Normal 3 3 2 3 10 2" xfId="32348" xr:uid="{00000000-0005-0000-0000-0000E57C0000}"/>
    <cellStyle name="Normal 3 3 2 3 11" xfId="32349" xr:uid="{00000000-0005-0000-0000-0000E67C0000}"/>
    <cellStyle name="Normal 3 3 2 3 11 2" xfId="32350" xr:uid="{00000000-0005-0000-0000-0000E77C0000}"/>
    <cellStyle name="Normal 3 3 2 3 12" xfId="32351" xr:uid="{00000000-0005-0000-0000-0000E87C0000}"/>
    <cellStyle name="Normal 3 3 2 3 13" xfId="32352" xr:uid="{00000000-0005-0000-0000-0000E97C0000}"/>
    <cellStyle name="Normal 3 3 2 3 13 2" xfId="32353" xr:uid="{00000000-0005-0000-0000-0000EA7C0000}"/>
    <cellStyle name="Normal 3 3 2 3 14" xfId="32354" xr:uid="{00000000-0005-0000-0000-0000EB7C0000}"/>
    <cellStyle name="Normal 3 3 2 3 14 2" xfId="32355" xr:uid="{00000000-0005-0000-0000-0000EC7C0000}"/>
    <cellStyle name="Normal 3 3 2 3 15" xfId="32356" xr:uid="{00000000-0005-0000-0000-0000ED7C0000}"/>
    <cellStyle name="Normal 3 3 2 3 16" xfId="32357" xr:uid="{00000000-0005-0000-0000-0000EE7C0000}"/>
    <cellStyle name="Normal 3 3 2 3 2" xfId="32358" xr:uid="{00000000-0005-0000-0000-0000EF7C0000}"/>
    <cellStyle name="Normal 3 3 2 3 2 10" xfId="32359" xr:uid="{00000000-0005-0000-0000-0000F07C0000}"/>
    <cellStyle name="Normal 3 3 2 3 2 10 2" xfId="32360" xr:uid="{00000000-0005-0000-0000-0000F17C0000}"/>
    <cellStyle name="Normal 3 3 2 3 2 11" xfId="32361" xr:uid="{00000000-0005-0000-0000-0000F27C0000}"/>
    <cellStyle name="Normal 3 3 2 3 2 11 2" xfId="32362" xr:uid="{00000000-0005-0000-0000-0000F37C0000}"/>
    <cellStyle name="Normal 3 3 2 3 2 12" xfId="32363" xr:uid="{00000000-0005-0000-0000-0000F47C0000}"/>
    <cellStyle name="Normal 3 3 2 3 2 12 2" xfId="32364" xr:uid="{00000000-0005-0000-0000-0000F57C0000}"/>
    <cellStyle name="Normal 3 3 2 3 2 13" xfId="32365" xr:uid="{00000000-0005-0000-0000-0000F67C0000}"/>
    <cellStyle name="Normal 3 3 2 3 2 14" xfId="32366" xr:uid="{00000000-0005-0000-0000-0000F77C0000}"/>
    <cellStyle name="Normal 3 3 2 3 2 2" xfId="32367" xr:uid="{00000000-0005-0000-0000-0000F87C0000}"/>
    <cellStyle name="Normal 3 3 2 3 2 2 10" xfId="32368" xr:uid="{00000000-0005-0000-0000-0000F97C0000}"/>
    <cellStyle name="Normal 3 3 2 3 2 2 11" xfId="32369" xr:uid="{00000000-0005-0000-0000-0000FA7C0000}"/>
    <cellStyle name="Normal 3 3 2 3 2 2 2" xfId="32370" xr:uid="{00000000-0005-0000-0000-0000FB7C0000}"/>
    <cellStyle name="Normal 3 3 2 3 2 2 2 2" xfId="32371" xr:uid="{00000000-0005-0000-0000-0000FC7C0000}"/>
    <cellStyle name="Normal 3 3 2 3 2 2 2 2 2" xfId="32372" xr:uid="{00000000-0005-0000-0000-0000FD7C0000}"/>
    <cellStyle name="Normal 3 3 2 3 2 2 2 2 2 2" xfId="32373" xr:uid="{00000000-0005-0000-0000-0000FE7C0000}"/>
    <cellStyle name="Normal 3 3 2 3 2 2 2 2 2 2 2" xfId="32374" xr:uid="{00000000-0005-0000-0000-0000FF7C0000}"/>
    <cellStyle name="Normal 3 3 2 3 2 2 2 2 2 3" xfId="32375" xr:uid="{00000000-0005-0000-0000-0000007D0000}"/>
    <cellStyle name="Normal 3 3 2 3 2 2 2 2 3" xfId="32376" xr:uid="{00000000-0005-0000-0000-0000017D0000}"/>
    <cellStyle name="Normal 3 3 2 3 2 2 2 2 3 2" xfId="32377" xr:uid="{00000000-0005-0000-0000-0000027D0000}"/>
    <cellStyle name="Normal 3 3 2 3 2 2 2 2 4" xfId="32378" xr:uid="{00000000-0005-0000-0000-0000037D0000}"/>
    <cellStyle name="Normal 3 3 2 3 2 2 2 3" xfId="32379" xr:uid="{00000000-0005-0000-0000-0000047D0000}"/>
    <cellStyle name="Normal 3 3 2 3 2 2 2 3 2" xfId="32380" xr:uid="{00000000-0005-0000-0000-0000057D0000}"/>
    <cellStyle name="Normal 3 3 2 3 2 2 2 3 2 2" xfId="32381" xr:uid="{00000000-0005-0000-0000-0000067D0000}"/>
    <cellStyle name="Normal 3 3 2 3 2 2 2 3 3" xfId="32382" xr:uid="{00000000-0005-0000-0000-0000077D0000}"/>
    <cellStyle name="Normal 3 3 2 3 2 2 2 4" xfId="32383" xr:uid="{00000000-0005-0000-0000-0000087D0000}"/>
    <cellStyle name="Normal 3 3 2 3 2 2 2 4 2" xfId="32384" xr:uid="{00000000-0005-0000-0000-0000097D0000}"/>
    <cellStyle name="Normal 3 3 2 3 2 2 2 5" xfId="32385" xr:uid="{00000000-0005-0000-0000-00000A7D0000}"/>
    <cellStyle name="Normal 3 3 2 3 2 2 2 5 2" xfId="32386" xr:uid="{00000000-0005-0000-0000-00000B7D0000}"/>
    <cellStyle name="Normal 3 3 2 3 2 2 2 6" xfId="32387" xr:uid="{00000000-0005-0000-0000-00000C7D0000}"/>
    <cellStyle name="Normal 3 3 2 3 2 2 3" xfId="32388" xr:uid="{00000000-0005-0000-0000-00000D7D0000}"/>
    <cellStyle name="Normal 3 3 2 3 2 2 3 2" xfId="32389" xr:uid="{00000000-0005-0000-0000-00000E7D0000}"/>
    <cellStyle name="Normal 3 3 2 3 2 2 3 2 2" xfId="32390" xr:uid="{00000000-0005-0000-0000-00000F7D0000}"/>
    <cellStyle name="Normal 3 3 2 3 2 2 3 2 2 2" xfId="32391" xr:uid="{00000000-0005-0000-0000-0000107D0000}"/>
    <cellStyle name="Normal 3 3 2 3 2 2 3 2 2 2 2" xfId="32392" xr:uid="{00000000-0005-0000-0000-0000117D0000}"/>
    <cellStyle name="Normal 3 3 2 3 2 2 3 2 2 3" xfId="32393" xr:uid="{00000000-0005-0000-0000-0000127D0000}"/>
    <cellStyle name="Normal 3 3 2 3 2 2 3 2 3" xfId="32394" xr:uid="{00000000-0005-0000-0000-0000137D0000}"/>
    <cellStyle name="Normal 3 3 2 3 2 2 3 2 3 2" xfId="32395" xr:uid="{00000000-0005-0000-0000-0000147D0000}"/>
    <cellStyle name="Normal 3 3 2 3 2 2 3 2 4" xfId="32396" xr:uid="{00000000-0005-0000-0000-0000157D0000}"/>
    <cellStyle name="Normal 3 3 2 3 2 2 3 3" xfId="32397" xr:uid="{00000000-0005-0000-0000-0000167D0000}"/>
    <cellStyle name="Normal 3 3 2 3 2 2 3 3 2" xfId="32398" xr:uid="{00000000-0005-0000-0000-0000177D0000}"/>
    <cellStyle name="Normal 3 3 2 3 2 2 3 3 2 2" xfId="32399" xr:uid="{00000000-0005-0000-0000-0000187D0000}"/>
    <cellStyle name="Normal 3 3 2 3 2 2 3 3 3" xfId="32400" xr:uid="{00000000-0005-0000-0000-0000197D0000}"/>
    <cellStyle name="Normal 3 3 2 3 2 2 3 4" xfId="32401" xr:uid="{00000000-0005-0000-0000-00001A7D0000}"/>
    <cellStyle name="Normal 3 3 2 3 2 2 3 4 2" xfId="32402" xr:uid="{00000000-0005-0000-0000-00001B7D0000}"/>
    <cellStyle name="Normal 3 3 2 3 2 2 3 5" xfId="32403" xr:uid="{00000000-0005-0000-0000-00001C7D0000}"/>
    <cellStyle name="Normal 3 3 2 3 2 2 3 5 2" xfId="32404" xr:uid="{00000000-0005-0000-0000-00001D7D0000}"/>
    <cellStyle name="Normal 3 3 2 3 2 2 3 6" xfId="32405" xr:uid="{00000000-0005-0000-0000-00001E7D0000}"/>
    <cellStyle name="Normal 3 3 2 3 2 2 4" xfId="32406" xr:uid="{00000000-0005-0000-0000-00001F7D0000}"/>
    <cellStyle name="Normal 3 3 2 3 2 2 4 2" xfId="32407" xr:uid="{00000000-0005-0000-0000-0000207D0000}"/>
    <cellStyle name="Normal 3 3 2 3 2 2 4 2 2" xfId="32408" xr:uid="{00000000-0005-0000-0000-0000217D0000}"/>
    <cellStyle name="Normal 3 3 2 3 2 2 4 2 2 2" xfId="32409" xr:uid="{00000000-0005-0000-0000-0000227D0000}"/>
    <cellStyle name="Normal 3 3 2 3 2 2 4 2 3" xfId="32410" xr:uid="{00000000-0005-0000-0000-0000237D0000}"/>
    <cellStyle name="Normal 3 3 2 3 2 2 4 3" xfId="32411" xr:uid="{00000000-0005-0000-0000-0000247D0000}"/>
    <cellStyle name="Normal 3 3 2 3 2 2 4 3 2" xfId="32412" xr:uid="{00000000-0005-0000-0000-0000257D0000}"/>
    <cellStyle name="Normal 3 3 2 3 2 2 4 4" xfId="32413" xr:uid="{00000000-0005-0000-0000-0000267D0000}"/>
    <cellStyle name="Normal 3 3 2 3 2 2 5" xfId="32414" xr:uid="{00000000-0005-0000-0000-0000277D0000}"/>
    <cellStyle name="Normal 3 3 2 3 2 2 5 2" xfId="32415" xr:uid="{00000000-0005-0000-0000-0000287D0000}"/>
    <cellStyle name="Normal 3 3 2 3 2 2 5 2 2" xfId="32416" xr:uid="{00000000-0005-0000-0000-0000297D0000}"/>
    <cellStyle name="Normal 3 3 2 3 2 2 5 3" xfId="32417" xr:uid="{00000000-0005-0000-0000-00002A7D0000}"/>
    <cellStyle name="Normal 3 3 2 3 2 2 6" xfId="32418" xr:uid="{00000000-0005-0000-0000-00002B7D0000}"/>
    <cellStyle name="Normal 3 3 2 3 2 2 6 2" xfId="32419" xr:uid="{00000000-0005-0000-0000-00002C7D0000}"/>
    <cellStyle name="Normal 3 3 2 3 2 2 7" xfId="32420" xr:uid="{00000000-0005-0000-0000-00002D7D0000}"/>
    <cellStyle name="Normal 3 3 2 3 2 2 7 2" xfId="32421" xr:uid="{00000000-0005-0000-0000-00002E7D0000}"/>
    <cellStyle name="Normal 3 3 2 3 2 2 8" xfId="32422" xr:uid="{00000000-0005-0000-0000-00002F7D0000}"/>
    <cellStyle name="Normal 3 3 2 3 2 2 8 2" xfId="32423" xr:uid="{00000000-0005-0000-0000-0000307D0000}"/>
    <cellStyle name="Normal 3 3 2 3 2 2 9" xfId="32424" xr:uid="{00000000-0005-0000-0000-0000317D0000}"/>
    <cellStyle name="Normal 3 3 2 3 2 2 9 2" xfId="32425" xr:uid="{00000000-0005-0000-0000-0000327D0000}"/>
    <cellStyle name="Normal 3 3 2 3 2 3" xfId="32426" xr:uid="{00000000-0005-0000-0000-0000337D0000}"/>
    <cellStyle name="Normal 3 3 2 3 2 3 2" xfId="32427" xr:uid="{00000000-0005-0000-0000-0000347D0000}"/>
    <cellStyle name="Normal 3 3 2 3 2 3 2 2" xfId="32428" xr:uid="{00000000-0005-0000-0000-0000357D0000}"/>
    <cellStyle name="Normal 3 3 2 3 2 3 2 2 2" xfId="32429" xr:uid="{00000000-0005-0000-0000-0000367D0000}"/>
    <cellStyle name="Normal 3 3 2 3 2 3 2 2 2 2" xfId="32430" xr:uid="{00000000-0005-0000-0000-0000377D0000}"/>
    <cellStyle name="Normal 3 3 2 3 2 3 2 2 2 2 2" xfId="32431" xr:uid="{00000000-0005-0000-0000-0000387D0000}"/>
    <cellStyle name="Normal 3 3 2 3 2 3 2 2 2 3" xfId="32432" xr:uid="{00000000-0005-0000-0000-0000397D0000}"/>
    <cellStyle name="Normal 3 3 2 3 2 3 2 2 3" xfId="32433" xr:uid="{00000000-0005-0000-0000-00003A7D0000}"/>
    <cellStyle name="Normal 3 3 2 3 2 3 2 2 3 2" xfId="32434" xr:uid="{00000000-0005-0000-0000-00003B7D0000}"/>
    <cellStyle name="Normal 3 3 2 3 2 3 2 2 4" xfId="32435" xr:uid="{00000000-0005-0000-0000-00003C7D0000}"/>
    <cellStyle name="Normal 3 3 2 3 2 3 2 3" xfId="32436" xr:uid="{00000000-0005-0000-0000-00003D7D0000}"/>
    <cellStyle name="Normal 3 3 2 3 2 3 2 3 2" xfId="32437" xr:uid="{00000000-0005-0000-0000-00003E7D0000}"/>
    <cellStyle name="Normal 3 3 2 3 2 3 2 3 2 2" xfId="32438" xr:uid="{00000000-0005-0000-0000-00003F7D0000}"/>
    <cellStyle name="Normal 3 3 2 3 2 3 2 3 3" xfId="32439" xr:uid="{00000000-0005-0000-0000-0000407D0000}"/>
    <cellStyle name="Normal 3 3 2 3 2 3 2 4" xfId="32440" xr:uid="{00000000-0005-0000-0000-0000417D0000}"/>
    <cellStyle name="Normal 3 3 2 3 2 3 2 4 2" xfId="32441" xr:uid="{00000000-0005-0000-0000-0000427D0000}"/>
    <cellStyle name="Normal 3 3 2 3 2 3 2 5" xfId="32442" xr:uid="{00000000-0005-0000-0000-0000437D0000}"/>
    <cellStyle name="Normal 3 3 2 3 2 3 2 5 2" xfId="32443" xr:uid="{00000000-0005-0000-0000-0000447D0000}"/>
    <cellStyle name="Normal 3 3 2 3 2 3 2 6" xfId="32444" xr:uid="{00000000-0005-0000-0000-0000457D0000}"/>
    <cellStyle name="Normal 3 3 2 3 2 3 3" xfId="32445" xr:uid="{00000000-0005-0000-0000-0000467D0000}"/>
    <cellStyle name="Normal 3 3 2 3 2 3 3 2" xfId="32446" xr:uid="{00000000-0005-0000-0000-0000477D0000}"/>
    <cellStyle name="Normal 3 3 2 3 2 3 3 2 2" xfId="32447" xr:uid="{00000000-0005-0000-0000-0000487D0000}"/>
    <cellStyle name="Normal 3 3 2 3 2 3 3 2 2 2" xfId="32448" xr:uid="{00000000-0005-0000-0000-0000497D0000}"/>
    <cellStyle name="Normal 3 3 2 3 2 3 3 2 2 2 2" xfId="32449" xr:uid="{00000000-0005-0000-0000-00004A7D0000}"/>
    <cellStyle name="Normal 3 3 2 3 2 3 3 2 2 3" xfId="32450" xr:uid="{00000000-0005-0000-0000-00004B7D0000}"/>
    <cellStyle name="Normal 3 3 2 3 2 3 3 2 3" xfId="32451" xr:uid="{00000000-0005-0000-0000-00004C7D0000}"/>
    <cellStyle name="Normal 3 3 2 3 2 3 3 2 3 2" xfId="32452" xr:uid="{00000000-0005-0000-0000-00004D7D0000}"/>
    <cellStyle name="Normal 3 3 2 3 2 3 3 2 4" xfId="32453" xr:uid="{00000000-0005-0000-0000-00004E7D0000}"/>
    <cellStyle name="Normal 3 3 2 3 2 3 3 3" xfId="32454" xr:uid="{00000000-0005-0000-0000-00004F7D0000}"/>
    <cellStyle name="Normal 3 3 2 3 2 3 3 3 2" xfId="32455" xr:uid="{00000000-0005-0000-0000-0000507D0000}"/>
    <cellStyle name="Normal 3 3 2 3 2 3 3 3 2 2" xfId="32456" xr:uid="{00000000-0005-0000-0000-0000517D0000}"/>
    <cellStyle name="Normal 3 3 2 3 2 3 3 3 3" xfId="32457" xr:uid="{00000000-0005-0000-0000-0000527D0000}"/>
    <cellStyle name="Normal 3 3 2 3 2 3 3 4" xfId="32458" xr:uid="{00000000-0005-0000-0000-0000537D0000}"/>
    <cellStyle name="Normal 3 3 2 3 2 3 3 4 2" xfId="32459" xr:uid="{00000000-0005-0000-0000-0000547D0000}"/>
    <cellStyle name="Normal 3 3 2 3 2 3 3 5" xfId="32460" xr:uid="{00000000-0005-0000-0000-0000557D0000}"/>
    <cellStyle name="Normal 3 3 2 3 2 3 3 5 2" xfId="32461" xr:uid="{00000000-0005-0000-0000-0000567D0000}"/>
    <cellStyle name="Normal 3 3 2 3 2 3 3 6" xfId="32462" xr:uid="{00000000-0005-0000-0000-0000577D0000}"/>
    <cellStyle name="Normal 3 3 2 3 2 3 4" xfId="32463" xr:uid="{00000000-0005-0000-0000-0000587D0000}"/>
    <cellStyle name="Normal 3 3 2 3 2 3 4 2" xfId="32464" xr:uid="{00000000-0005-0000-0000-0000597D0000}"/>
    <cellStyle name="Normal 3 3 2 3 2 3 4 2 2" xfId="32465" xr:uid="{00000000-0005-0000-0000-00005A7D0000}"/>
    <cellStyle name="Normal 3 3 2 3 2 3 4 2 2 2" xfId="32466" xr:uid="{00000000-0005-0000-0000-00005B7D0000}"/>
    <cellStyle name="Normal 3 3 2 3 2 3 4 2 3" xfId="32467" xr:uid="{00000000-0005-0000-0000-00005C7D0000}"/>
    <cellStyle name="Normal 3 3 2 3 2 3 4 3" xfId="32468" xr:uid="{00000000-0005-0000-0000-00005D7D0000}"/>
    <cellStyle name="Normal 3 3 2 3 2 3 4 3 2" xfId="32469" xr:uid="{00000000-0005-0000-0000-00005E7D0000}"/>
    <cellStyle name="Normal 3 3 2 3 2 3 4 4" xfId="32470" xr:uid="{00000000-0005-0000-0000-00005F7D0000}"/>
    <cellStyle name="Normal 3 3 2 3 2 3 5" xfId="32471" xr:uid="{00000000-0005-0000-0000-0000607D0000}"/>
    <cellStyle name="Normal 3 3 2 3 2 3 5 2" xfId="32472" xr:uid="{00000000-0005-0000-0000-0000617D0000}"/>
    <cellStyle name="Normal 3 3 2 3 2 3 5 2 2" xfId="32473" xr:uid="{00000000-0005-0000-0000-0000627D0000}"/>
    <cellStyle name="Normal 3 3 2 3 2 3 5 3" xfId="32474" xr:uid="{00000000-0005-0000-0000-0000637D0000}"/>
    <cellStyle name="Normal 3 3 2 3 2 3 6" xfId="32475" xr:uid="{00000000-0005-0000-0000-0000647D0000}"/>
    <cellStyle name="Normal 3 3 2 3 2 3 6 2" xfId="32476" xr:uid="{00000000-0005-0000-0000-0000657D0000}"/>
    <cellStyle name="Normal 3 3 2 3 2 3 7" xfId="32477" xr:uid="{00000000-0005-0000-0000-0000667D0000}"/>
    <cellStyle name="Normal 3 3 2 3 2 3 7 2" xfId="32478" xr:uid="{00000000-0005-0000-0000-0000677D0000}"/>
    <cellStyle name="Normal 3 3 2 3 2 3 8" xfId="32479" xr:uid="{00000000-0005-0000-0000-0000687D0000}"/>
    <cellStyle name="Normal 3 3 2 3 2 4" xfId="32480" xr:uid="{00000000-0005-0000-0000-0000697D0000}"/>
    <cellStyle name="Normal 3 3 2 3 2 4 2" xfId="32481" xr:uid="{00000000-0005-0000-0000-00006A7D0000}"/>
    <cellStyle name="Normal 3 3 2 3 2 4 2 2" xfId="32482" xr:uid="{00000000-0005-0000-0000-00006B7D0000}"/>
    <cellStyle name="Normal 3 3 2 3 2 4 2 2 2" xfId="32483" xr:uid="{00000000-0005-0000-0000-00006C7D0000}"/>
    <cellStyle name="Normal 3 3 2 3 2 4 2 2 2 2" xfId="32484" xr:uid="{00000000-0005-0000-0000-00006D7D0000}"/>
    <cellStyle name="Normal 3 3 2 3 2 4 2 2 3" xfId="32485" xr:uid="{00000000-0005-0000-0000-00006E7D0000}"/>
    <cellStyle name="Normal 3 3 2 3 2 4 2 3" xfId="32486" xr:uid="{00000000-0005-0000-0000-00006F7D0000}"/>
    <cellStyle name="Normal 3 3 2 3 2 4 2 3 2" xfId="32487" xr:uid="{00000000-0005-0000-0000-0000707D0000}"/>
    <cellStyle name="Normal 3 3 2 3 2 4 2 4" xfId="32488" xr:uid="{00000000-0005-0000-0000-0000717D0000}"/>
    <cellStyle name="Normal 3 3 2 3 2 4 3" xfId="32489" xr:uid="{00000000-0005-0000-0000-0000727D0000}"/>
    <cellStyle name="Normal 3 3 2 3 2 4 3 2" xfId="32490" xr:uid="{00000000-0005-0000-0000-0000737D0000}"/>
    <cellStyle name="Normal 3 3 2 3 2 4 3 2 2" xfId="32491" xr:uid="{00000000-0005-0000-0000-0000747D0000}"/>
    <cellStyle name="Normal 3 3 2 3 2 4 3 3" xfId="32492" xr:uid="{00000000-0005-0000-0000-0000757D0000}"/>
    <cellStyle name="Normal 3 3 2 3 2 4 4" xfId="32493" xr:uid="{00000000-0005-0000-0000-0000767D0000}"/>
    <cellStyle name="Normal 3 3 2 3 2 4 4 2" xfId="32494" xr:uid="{00000000-0005-0000-0000-0000777D0000}"/>
    <cellStyle name="Normal 3 3 2 3 2 4 5" xfId="32495" xr:uid="{00000000-0005-0000-0000-0000787D0000}"/>
    <cellStyle name="Normal 3 3 2 3 2 4 5 2" xfId="32496" xr:uid="{00000000-0005-0000-0000-0000797D0000}"/>
    <cellStyle name="Normal 3 3 2 3 2 4 6" xfId="32497" xr:uid="{00000000-0005-0000-0000-00007A7D0000}"/>
    <cellStyle name="Normal 3 3 2 3 2 5" xfId="32498" xr:uid="{00000000-0005-0000-0000-00007B7D0000}"/>
    <cellStyle name="Normal 3 3 2 3 2 5 2" xfId="32499" xr:uid="{00000000-0005-0000-0000-00007C7D0000}"/>
    <cellStyle name="Normal 3 3 2 3 2 5 2 2" xfId="32500" xr:uid="{00000000-0005-0000-0000-00007D7D0000}"/>
    <cellStyle name="Normal 3 3 2 3 2 5 2 2 2" xfId="32501" xr:uid="{00000000-0005-0000-0000-00007E7D0000}"/>
    <cellStyle name="Normal 3 3 2 3 2 5 2 2 2 2" xfId="32502" xr:uid="{00000000-0005-0000-0000-00007F7D0000}"/>
    <cellStyle name="Normal 3 3 2 3 2 5 2 2 3" xfId="32503" xr:uid="{00000000-0005-0000-0000-0000807D0000}"/>
    <cellStyle name="Normal 3 3 2 3 2 5 2 3" xfId="32504" xr:uid="{00000000-0005-0000-0000-0000817D0000}"/>
    <cellStyle name="Normal 3 3 2 3 2 5 2 3 2" xfId="32505" xr:uid="{00000000-0005-0000-0000-0000827D0000}"/>
    <cellStyle name="Normal 3 3 2 3 2 5 2 4" xfId="32506" xr:uid="{00000000-0005-0000-0000-0000837D0000}"/>
    <cellStyle name="Normal 3 3 2 3 2 5 3" xfId="32507" xr:uid="{00000000-0005-0000-0000-0000847D0000}"/>
    <cellStyle name="Normal 3 3 2 3 2 5 3 2" xfId="32508" xr:uid="{00000000-0005-0000-0000-0000857D0000}"/>
    <cellStyle name="Normal 3 3 2 3 2 5 3 2 2" xfId="32509" xr:uid="{00000000-0005-0000-0000-0000867D0000}"/>
    <cellStyle name="Normal 3 3 2 3 2 5 3 3" xfId="32510" xr:uid="{00000000-0005-0000-0000-0000877D0000}"/>
    <cellStyle name="Normal 3 3 2 3 2 5 4" xfId="32511" xr:uid="{00000000-0005-0000-0000-0000887D0000}"/>
    <cellStyle name="Normal 3 3 2 3 2 5 4 2" xfId="32512" xr:uid="{00000000-0005-0000-0000-0000897D0000}"/>
    <cellStyle name="Normal 3 3 2 3 2 5 5" xfId="32513" xr:uid="{00000000-0005-0000-0000-00008A7D0000}"/>
    <cellStyle name="Normal 3 3 2 3 2 5 5 2" xfId="32514" xr:uid="{00000000-0005-0000-0000-00008B7D0000}"/>
    <cellStyle name="Normal 3 3 2 3 2 5 6" xfId="32515" xr:uid="{00000000-0005-0000-0000-00008C7D0000}"/>
    <cellStyle name="Normal 3 3 2 3 2 6" xfId="32516" xr:uid="{00000000-0005-0000-0000-00008D7D0000}"/>
    <cellStyle name="Normal 3 3 2 3 2 6 2" xfId="32517" xr:uid="{00000000-0005-0000-0000-00008E7D0000}"/>
    <cellStyle name="Normal 3 3 2 3 2 6 2 2" xfId="32518" xr:uid="{00000000-0005-0000-0000-00008F7D0000}"/>
    <cellStyle name="Normal 3 3 2 3 2 6 2 2 2" xfId="32519" xr:uid="{00000000-0005-0000-0000-0000907D0000}"/>
    <cellStyle name="Normal 3 3 2 3 2 6 2 2 2 2" xfId="32520" xr:uid="{00000000-0005-0000-0000-0000917D0000}"/>
    <cellStyle name="Normal 3 3 2 3 2 6 2 2 3" xfId="32521" xr:uid="{00000000-0005-0000-0000-0000927D0000}"/>
    <cellStyle name="Normal 3 3 2 3 2 6 2 3" xfId="32522" xr:uid="{00000000-0005-0000-0000-0000937D0000}"/>
    <cellStyle name="Normal 3 3 2 3 2 6 2 3 2" xfId="32523" xr:uid="{00000000-0005-0000-0000-0000947D0000}"/>
    <cellStyle name="Normal 3 3 2 3 2 6 2 4" xfId="32524" xr:uid="{00000000-0005-0000-0000-0000957D0000}"/>
    <cellStyle name="Normal 3 3 2 3 2 6 3" xfId="32525" xr:uid="{00000000-0005-0000-0000-0000967D0000}"/>
    <cellStyle name="Normal 3 3 2 3 2 6 3 2" xfId="32526" xr:uid="{00000000-0005-0000-0000-0000977D0000}"/>
    <cellStyle name="Normal 3 3 2 3 2 6 3 2 2" xfId="32527" xr:uid="{00000000-0005-0000-0000-0000987D0000}"/>
    <cellStyle name="Normal 3 3 2 3 2 6 3 3" xfId="32528" xr:uid="{00000000-0005-0000-0000-0000997D0000}"/>
    <cellStyle name="Normal 3 3 2 3 2 6 4" xfId="32529" xr:uid="{00000000-0005-0000-0000-00009A7D0000}"/>
    <cellStyle name="Normal 3 3 2 3 2 6 4 2" xfId="32530" xr:uid="{00000000-0005-0000-0000-00009B7D0000}"/>
    <cellStyle name="Normal 3 3 2 3 2 6 5" xfId="32531" xr:uid="{00000000-0005-0000-0000-00009C7D0000}"/>
    <cellStyle name="Normal 3 3 2 3 2 6 5 2" xfId="32532" xr:uid="{00000000-0005-0000-0000-00009D7D0000}"/>
    <cellStyle name="Normal 3 3 2 3 2 6 6" xfId="32533" xr:uid="{00000000-0005-0000-0000-00009E7D0000}"/>
    <cellStyle name="Normal 3 3 2 3 2 7" xfId="32534" xr:uid="{00000000-0005-0000-0000-00009F7D0000}"/>
    <cellStyle name="Normal 3 3 2 3 2 7 2" xfId="32535" xr:uid="{00000000-0005-0000-0000-0000A07D0000}"/>
    <cellStyle name="Normal 3 3 2 3 2 7 2 2" xfId="32536" xr:uid="{00000000-0005-0000-0000-0000A17D0000}"/>
    <cellStyle name="Normal 3 3 2 3 2 7 2 2 2" xfId="32537" xr:uid="{00000000-0005-0000-0000-0000A27D0000}"/>
    <cellStyle name="Normal 3 3 2 3 2 7 2 3" xfId="32538" xr:uid="{00000000-0005-0000-0000-0000A37D0000}"/>
    <cellStyle name="Normal 3 3 2 3 2 7 3" xfId="32539" xr:uid="{00000000-0005-0000-0000-0000A47D0000}"/>
    <cellStyle name="Normal 3 3 2 3 2 7 3 2" xfId="32540" xr:uid="{00000000-0005-0000-0000-0000A57D0000}"/>
    <cellStyle name="Normal 3 3 2 3 2 7 4" xfId="32541" xr:uid="{00000000-0005-0000-0000-0000A67D0000}"/>
    <cellStyle name="Normal 3 3 2 3 2 8" xfId="32542" xr:uid="{00000000-0005-0000-0000-0000A77D0000}"/>
    <cellStyle name="Normal 3 3 2 3 2 8 2" xfId="32543" xr:uid="{00000000-0005-0000-0000-0000A87D0000}"/>
    <cellStyle name="Normal 3 3 2 3 2 8 2 2" xfId="32544" xr:uid="{00000000-0005-0000-0000-0000A97D0000}"/>
    <cellStyle name="Normal 3 3 2 3 2 8 3" xfId="32545" xr:uid="{00000000-0005-0000-0000-0000AA7D0000}"/>
    <cellStyle name="Normal 3 3 2 3 2 9" xfId="32546" xr:uid="{00000000-0005-0000-0000-0000AB7D0000}"/>
    <cellStyle name="Normal 3 3 2 3 2 9 2" xfId="32547" xr:uid="{00000000-0005-0000-0000-0000AC7D0000}"/>
    <cellStyle name="Normal 3 3 2 3 3" xfId="32548" xr:uid="{00000000-0005-0000-0000-0000AD7D0000}"/>
    <cellStyle name="Normal 3 3 2 3 3 10" xfId="32549" xr:uid="{00000000-0005-0000-0000-0000AE7D0000}"/>
    <cellStyle name="Normal 3 3 2 3 3 11" xfId="32550" xr:uid="{00000000-0005-0000-0000-0000AF7D0000}"/>
    <cellStyle name="Normal 3 3 2 3 3 2" xfId="32551" xr:uid="{00000000-0005-0000-0000-0000B07D0000}"/>
    <cellStyle name="Normal 3 3 2 3 3 2 2" xfId="32552" xr:uid="{00000000-0005-0000-0000-0000B17D0000}"/>
    <cellStyle name="Normal 3 3 2 3 3 2 2 2" xfId="32553" xr:uid="{00000000-0005-0000-0000-0000B27D0000}"/>
    <cellStyle name="Normal 3 3 2 3 3 2 2 2 2" xfId="32554" xr:uid="{00000000-0005-0000-0000-0000B37D0000}"/>
    <cellStyle name="Normal 3 3 2 3 3 2 2 2 2 2" xfId="32555" xr:uid="{00000000-0005-0000-0000-0000B47D0000}"/>
    <cellStyle name="Normal 3 3 2 3 3 2 2 2 3" xfId="32556" xr:uid="{00000000-0005-0000-0000-0000B57D0000}"/>
    <cellStyle name="Normal 3 3 2 3 3 2 2 3" xfId="32557" xr:uid="{00000000-0005-0000-0000-0000B67D0000}"/>
    <cellStyle name="Normal 3 3 2 3 3 2 2 3 2" xfId="32558" xr:uid="{00000000-0005-0000-0000-0000B77D0000}"/>
    <cellStyle name="Normal 3 3 2 3 3 2 2 4" xfId="32559" xr:uid="{00000000-0005-0000-0000-0000B87D0000}"/>
    <cellStyle name="Normal 3 3 2 3 3 2 3" xfId="32560" xr:uid="{00000000-0005-0000-0000-0000B97D0000}"/>
    <cellStyle name="Normal 3 3 2 3 3 2 3 2" xfId="32561" xr:uid="{00000000-0005-0000-0000-0000BA7D0000}"/>
    <cellStyle name="Normal 3 3 2 3 3 2 3 2 2" xfId="32562" xr:uid="{00000000-0005-0000-0000-0000BB7D0000}"/>
    <cellStyle name="Normal 3 3 2 3 3 2 3 3" xfId="32563" xr:uid="{00000000-0005-0000-0000-0000BC7D0000}"/>
    <cellStyle name="Normal 3 3 2 3 3 2 4" xfId="32564" xr:uid="{00000000-0005-0000-0000-0000BD7D0000}"/>
    <cellStyle name="Normal 3 3 2 3 3 2 4 2" xfId="32565" xr:uid="{00000000-0005-0000-0000-0000BE7D0000}"/>
    <cellStyle name="Normal 3 3 2 3 3 2 5" xfId="32566" xr:uid="{00000000-0005-0000-0000-0000BF7D0000}"/>
    <cellStyle name="Normal 3 3 2 3 3 2 5 2" xfId="32567" xr:uid="{00000000-0005-0000-0000-0000C07D0000}"/>
    <cellStyle name="Normal 3 3 2 3 3 2 6" xfId="32568" xr:uid="{00000000-0005-0000-0000-0000C17D0000}"/>
    <cellStyle name="Normal 3 3 2 3 3 3" xfId="32569" xr:uid="{00000000-0005-0000-0000-0000C27D0000}"/>
    <cellStyle name="Normal 3 3 2 3 3 3 2" xfId="32570" xr:uid="{00000000-0005-0000-0000-0000C37D0000}"/>
    <cellStyle name="Normal 3 3 2 3 3 3 2 2" xfId="32571" xr:uid="{00000000-0005-0000-0000-0000C47D0000}"/>
    <cellStyle name="Normal 3 3 2 3 3 3 2 2 2" xfId="32572" xr:uid="{00000000-0005-0000-0000-0000C57D0000}"/>
    <cellStyle name="Normal 3 3 2 3 3 3 2 2 2 2" xfId="32573" xr:uid="{00000000-0005-0000-0000-0000C67D0000}"/>
    <cellStyle name="Normal 3 3 2 3 3 3 2 2 3" xfId="32574" xr:uid="{00000000-0005-0000-0000-0000C77D0000}"/>
    <cellStyle name="Normal 3 3 2 3 3 3 2 3" xfId="32575" xr:uid="{00000000-0005-0000-0000-0000C87D0000}"/>
    <cellStyle name="Normal 3 3 2 3 3 3 2 3 2" xfId="32576" xr:uid="{00000000-0005-0000-0000-0000C97D0000}"/>
    <cellStyle name="Normal 3 3 2 3 3 3 2 4" xfId="32577" xr:uid="{00000000-0005-0000-0000-0000CA7D0000}"/>
    <cellStyle name="Normal 3 3 2 3 3 3 3" xfId="32578" xr:uid="{00000000-0005-0000-0000-0000CB7D0000}"/>
    <cellStyle name="Normal 3 3 2 3 3 3 3 2" xfId="32579" xr:uid="{00000000-0005-0000-0000-0000CC7D0000}"/>
    <cellStyle name="Normal 3 3 2 3 3 3 3 2 2" xfId="32580" xr:uid="{00000000-0005-0000-0000-0000CD7D0000}"/>
    <cellStyle name="Normal 3 3 2 3 3 3 3 3" xfId="32581" xr:uid="{00000000-0005-0000-0000-0000CE7D0000}"/>
    <cellStyle name="Normal 3 3 2 3 3 3 4" xfId="32582" xr:uid="{00000000-0005-0000-0000-0000CF7D0000}"/>
    <cellStyle name="Normal 3 3 2 3 3 3 4 2" xfId="32583" xr:uid="{00000000-0005-0000-0000-0000D07D0000}"/>
    <cellStyle name="Normal 3 3 2 3 3 3 5" xfId="32584" xr:uid="{00000000-0005-0000-0000-0000D17D0000}"/>
    <cellStyle name="Normal 3 3 2 3 3 3 5 2" xfId="32585" xr:uid="{00000000-0005-0000-0000-0000D27D0000}"/>
    <cellStyle name="Normal 3 3 2 3 3 3 6" xfId="32586" xr:uid="{00000000-0005-0000-0000-0000D37D0000}"/>
    <cellStyle name="Normal 3 3 2 3 3 4" xfId="32587" xr:uid="{00000000-0005-0000-0000-0000D47D0000}"/>
    <cellStyle name="Normal 3 3 2 3 3 4 2" xfId="32588" xr:uid="{00000000-0005-0000-0000-0000D57D0000}"/>
    <cellStyle name="Normal 3 3 2 3 3 4 2 2" xfId="32589" xr:uid="{00000000-0005-0000-0000-0000D67D0000}"/>
    <cellStyle name="Normal 3 3 2 3 3 4 2 2 2" xfId="32590" xr:uid="{00000000-0005-0000-0000-0000D77D0000}"/>
    <cellStyle name="Normal 3 3 2 3 3 4 2 3" xfId="32591" xr:uid="{00000000-0005-0000-0000-0000D87D0000}"/>
    <cellStyle name="Normal 3 3 2 3 3 4 3" xfId="32592" xr:uid="{00000000-0005-0000-0000-0000D97D0000}"/>
    <cellStyle name="Normal 3 3 2 3 3 4 3 2" xfId="32593" xr:uid="{00000000-0005-0000-0000-0000DA7D0000}"/>
    <cellStyle name="Normal 3 3 2 3 3 4 4" xfId="32594" xr:uid="{00000000-0005-0000-0000-0000DB7D0000}"/>
    <cellStyle name="Normal 3 3 2 3 3 5" xfId="32595" xr:uid="{00000000-0005-0000-0000-0000DC7D0000}"/>
    <cellStyle name="Normal 3 3 2 3 3 5 2" xfId="32596" xr:uid="{00000000-0005-0000-0000-0000DD7D0000}"/>
    <cellStyle name="Normal 3 3 2 3 3 5 2 2" xfId="32597" xr:uid="{00000000-0005-0000-0000-0000DE7D0000}"/>
    <cellStyle name="Normal 3 3 2 3 3 5 3" xfId="32598" xr:uid="{00000000-0005-0000-0000-0000DF7D0000}"/>
    <cellStyle name="Normal 3 3 2 3 3 6" xfId="32599" xr:uid="{00000000-0005-0000-0000-0000E07D0000}"/>
    <cellStyle name="Normal 3 3 2 3 3 6 2" xfId="32600" xr:uid="{00000000-0005-0000-0000-0000E17D0000}"/>
    <cellStyle name="Normal 3 3 2 3 3 7" xfId="32601" xr:uid="{00000000-0005-0000-0000-0000E27D0000}"/>
    <cellStyle name="Normal 3 3 2 3 3 7 2" xfId="32602" xr:uid="{00000000-0005-0000-0000-0000E37D0000}"/>
    <cellStyle name="Normal 3 3 2 3 3 8" xfId="32603" xr:uid="{00000000-0005-0000-0000-0000E47D0000}"/>
    <cellStyle name="Normal 3 3 2 3 3 8 2" xfId="32604" xr:uid="{00000000-0005-0000-0000-0000E57D0000}"/>
    <cellStyle name="Normal 3 3 2 3 3 9" xfId="32605" xr:uid="{00000000-0005-0000-0000-0000E67D0000}"/>
    <cellStyle name="Normal 3 3 2 3 3 9 2" xfId="32606" xr:uid="{00000000-0005-0000-0000-0000E77D0000}"/>
    <cellStyle name="Normal 3 3 2 3 4" xfId="32607" xr:uid="{00000000-0005-0000-0000-0000E87D0000}"/>
    <cellStyle name="Normal 3 3 2 3 4 2" xfId="32608" xr:uid="{00000000-0005-0000-0000-0000E97D0000}"/>
    <cellStyle name="Normal 3 3 2 3 4 2 2" xfId="32609" xr:uid="{00000000-0005-0000-0000-0000EA7D0000}"/>
    <cellStyle name="Normal 3 3 2 3 4 2 2 2" xfId="32610" xr:uid="{00000000-0005-0000-0000-0000EB7D0000}"/>
    <cellStyle name="Normal 3 3 2 3 4 2 2 2 2" xfId="32611" xr:uid="{00000000-0005-0000-0000-0000EC7D0000}"/>
    <cellStyle name="Normal 3 3 2 3 4 2 2 2 2 2" xfId="32612" xr:uid="{00000000-0005-0000-0000-0000ED7D0000}"/>
    <cellStyle name="Normal 3 3 2 3 4 2 2 2 3" xfId="32613" xr:uid="{00000000-0005-0000-0000-0000EE7D0000}"/>
    <cellStyle name="Normal 3 3 2 3 4 2 2 3" xfId="32614" xr:uid="{00000000-0005-0000-0000-0000EF7D0000}"/>
    <cellStyle name="Normal 3 3 2 3 4 2 2 3 2" xfId="32615" xr:uid="{00000000-0005-0000-0000-0000F07D0000}"/>
    <cellStyle name="Normal 3 3 2 3 4 2 2 4" xfId="32616" xr:uid="{00000000-0005-0000-0000-0000F17D0000}"/>
    <cellStyle name="Normal 3 3 2 3 4 2 3" xfId="32617" xr:uid="{00000000-0005-0000-0000-0000F27D0000}"/>
    <cellStyle name="Normal 3 3 2 3 4 2 3 2" xfId="32618" xr:uid="{00000000-0005-0000-0000-0000F37D0000}"/>
    <cellStyle name="Normal 3 3 2 3 4 2 3 2 2" xfId="32619" xr:uid="{00000000-0005-0000-0000-0000F47D0000}"/>
    <cellStyle name="Normal 3 3 2 3 4 2 3 3" xfId="32620" xr:uid="{00000000-0005-0000-0000-0000F57D0000}"/>
    <cellStyle name="Normal 3 3 2 3 4 2 4" xfId="32621" xr:uid="{00000000-0005-0000-0000-0000F67D0000}"/>
    <cellStyle name="Normal 3 3 2 3 4 2 4 2" xfId="32622" xr:uid="{00000000-0005-0000-0000-0000F77D0000}"/>
    <cellStyle name="Normal 3 3 2 3 4 2 5" xfId="32623" xr:uid="{00000000-0005-0000-0000-0000F87D0000}"/>
    <cellStyle name="Normal 3 3 2 3 4 2 5 2" xfId="32624" xr:uid="{00000000-0005-0000-0000-0000F97D0000}"/>
    <cellStyle name="Normal 3 3 2 3 4 2 6" xfId="32625" xr:uid="{00000000-0005-0000-0000-0000FA7D0000}"/>
    <cellStyle name="Normal 3 3 2 3 4 3" xfId="32626" xr:uid="{00000000-0005-0000-0000-0000FB7D0000}"/>
    <cellStyle name="Normal 3 3 2 3 4 3 2" xfId="32627" xr:uid="{00000000-0005-0000-0000-0000FC7D0000}"/>
    <cellStyle name="Normal 3 3 2 3 4 3 2 2" xfId="32628" xr:uid="{00000000-0005-0000-0000-0000FD7D0000}"/>
    <cellStyle name="Normal 3 3 2 3 4 3 2 2 2" xfId="32629" xr:uid="{00000000-0005-0000-0000-0000FE7D0000}"/>
    <cellStyle name="Normal 3 3 2 3 4 3 2 2 2 2" xfId="32630" xr:uid="{00000000-0005-0000-0000-0000FF7D0000}"/>
    <cellStyle name="Normal 3 3 2 3 4 3 2 2 3" xfId="32631" xr:uid="{00000000-0005-0000-0000-0000007E0000}"/>
    <cellStyle name="Normal 3 3 2 3 4 3 2 3" xfId="32632" xr:uid="{00000000-0005-0000-0000-0000017E0000}"/>
    <cellStyle name="Normal 3 3 2 3 4 3 2 3 2" xfId="32633" xr:uid="{00000000-0005-0000-0000-0000027E0000}"/>
    <cellStyle name="Normal 3 3 2 3 4 3 2 4" xfId="32634" xr:uid="{00000000-0005-0000-0000-0000037E0000}"/>
    <cellStyle name="Normal 3 3 2 3 4 3 3" xfId="32635" xr:uid="{00000000-0005-0000-0000-0000047E0000}"/>
    <cellStyle name="Normal 3 3 2 3 4 3 3 2" xfId="32636" xr:uid="{00000000-0005-0000-0000-0000057E0000}"/>
    <cellStyle name="Normal 3 3 2 3 4 3 3 2 2" xfId="32637" xr:uid="{00000000-0005-0000-0000-0000067E0000}"/>
    <cellStyle name="Normal 3 3 2 3 4 3 3 3" xfId="32638" xr:uid="{00000000-0005-0000-0000-0000077E0000}"/>
    <cellStyle name="Normal 3 3 2 3 4 3 4" xfId="32639" xr:uid="{00000000-0005-0000-0000-0000087E0000}"/>
    <cellStyle name="Normal 3 3 2 3 4 3 4 2" xfId="32640" xr:uid="{00000000-0005-0000-0000-0000097E0000}"/>
    <cellStyle name="Normal 3 3 2 3 4 3 5" xfId="32641" xr:uid="{00000000-0005-0000-0000-00000A7E0000}"/>
    <cellStyle name="Normal 3 3 2 3 4 3 5 2" xfId="32642" xr:uid="{00000000-0005-0000-0000-00000B7E0000}"/>
    <cellStyle name="Normal 3 3 2 3 4 3 6" xfId="32643" xr:uid="{00000000-0005-0000-0000-00000C7E0000}"/>
    <cellStyle name="Normal 3 3 2 3 4 4" xfId="32644" xr:uid="{00000000-0005-0000-0000-00000D7E0000}"/>
    <cellStyle name="Normal 3 3 2 3 4 4 2" xfId="32645" xr:uid="{00000000-0005-0000-0000-00000E7E0000}"/>
    <cellStyle name="Normal 3 3 2 3 4 4 2 2" xfId="32646" xr:uid="{00000000-0005-0000-0000-00000F7E0000}"/>
    <cellStyle name="Normal 3 3 2 3 4 4 2 2 2" xfId="32647" xr:uid="{00000000-0005-0000-0000-0000107E0000}"/>
    <cellStyle name="Normal 3 3 2 3 4 4 2 3" xfId="32648" xr:uid="{00000000-0005-0000-0000-0000117E0000}"/>
    <cellStyle name="Normal 3 3 2 3 4 4 3" xfId="32649" xr:uid="{00000000-0005-0000-0000-0000127E0000}"/>
    <cellStyle name="Normal 3 3 2 3 4 4 3 2" xfId="32650" xr:uid="{00000000-0005-0000-0000-0000137E0000}"/>
    <cellStyle name="Normal 3 3 2 3 4 4 4" xfId="32651" xr:uid="{00000000-0005-0000-0000-0000147E0000}"/>
    <cellStyle name="Normal 3 3 2 3 4 5" xfId="32652" xr:uid="{00000000-0005-0000-0000-0000157E0000}"/>
    <cellStyle name="Normal 3 3 2 3 4 5 2" xfId="32653" xr:uid="{00000000-0005-0000-0000-0000167E0000}"/>
    <cellStyle name="Normal 3 3 2 3 4 5 2 2" xfId="32654" xr:uid="{00000000-0005-0000-0000-0000177E0000}"/>
    <cellStyle name="Normal 3 3 2 3 4 5 3" xfId="32655" xr:uid="{00000000-0005-0000-0000-0000187E0000}"/>
    <cellStyle name="Normal 3 3 2 3 4 6" xfId="32656" xr:uid="{00000000-0005-0000-0000-0000197E0000}"/>
    <cellStyle name="Normal 3 3 2 3 4 6 2" xfId="32657" xr:uid="{00000000-0005-0000-0000-00001A7E0000}"/>
    <cellStyle name="Normal 3 3 2 3 4 7" xfId="32658" xr:uid="{00000000-0005-0000-0000-00001B7E0000}"/>
    <cellStyle name="Normal 3 3 2 3 4 7 2" xfId="32659" xr:uid="{00000000-0005-0000-0000-00001C7E0000}"/>
    <cellStyle name="Normal 3 3 2 3 4 8" xfId="32660" xr:uid="{00000000-0005-0000-0000-00001D7E0000}"/>
    <cellStyle name="Normal 3 3 2 3 5" xfId="32661" xr:uid="{00000000-0005-0000-0000-00001E7E0000}"/>
    <cellStyle name="Normal 3 3 2 3 5 2" xfId="32662" xr:uid="{00000000-0005-0000-0000-00001F7E0000}"/>
    <cellStyle name="Normal 3 3 2 3 5 2 2" xfId="32663" xr:uid="{00000000-0005-0000-0000-0000207E0000}"/>
    <cellStyle name="Normal 3 3 2 3 5 2 2 2" xfId="32664" xr:uid="{00000000-0005-0000-0000-0000217E0000}"/>
    <cellStyle name="Normal 3 3 2 3 5 2 2 2 2" xfId="32665" xr:uid="{00000000-0005-0000-0000-0000227E0000}"/>
    <cellStyle name="Normal 3 3 2 3 5 2 2 3" xfId="32666" xr:uid="{00000000-0005-0000-0000-0000237E0000}"/>
    <cellStyle name="Normal 3 3 2 3 5 2 3" xfId="32667" xr:uid="{00000000-0005-0000-0000-0000247E0000}"/>
    <cellStyle name="Normal 3 3 2 3 5 2 3 2" xfId="32668" xr:uid="{00000000-0005-0000-0000-0000257E0000}"/>
    <cellStyle name="Normal 3 3 2 3 5 2 4" xfId="32669" xr:uid="{00000000-0005-0000-0000-0000267E0000}"/>
    <cellStyle name="Normal 3 3 2 3 5 3" xfId="32670" xr:uid="{00000000-0005-0000-0000-0000277E0000}"/>
    <cellStyle name="Normal 3 3 2 3 5 3 2" xfId="32671" xr:uid="{00000000-0005-0000-0000-0000287E0000}"/>
    <cellStyle name="Normal 3 3 2 3 5 3 2 2" xfId="32672" xr:uid="{00000000-0005-0000-0000-0000297E0000}"/>
    <cellStyle name="Normal 3 3 2 3 5 3 3" xfId="32673" xr:uid="{00000000-0005-0000-0000-00002A7E0000}"/>
    <cellStyle name="Normal 3 3 2 3 5 4" xfId="32674" xr:uid="{00000000-0005-0000-0000-00002B7E0000}"/>
    <cellStyle name="Normal 3 3 2 3 5 4 2" xfId="32675" xr:uid="{00000000-0005-0000-0000-00002C7E0000}"/>
    <cellStyle name="Normal 3 3 2 3 5 5" xfId="32676" xr:uid="{00000000-0005-0000-0000-00002D7E0000}"/>
    <cellStyle name="Normal 3 3 2 3 5 5 2" xfId="32677" xr:uid="{00000000-0005-0000-0000-00002E7E0000}"/>
    <cellStyle name="Normal 3 3 2 3 5 6" xfId="32678" xr:uid="{00000000-0005-0000-0000-00002F7E0000}"/>
    <cellStyle name="Normal 3 3 2 3 6" xfId="32679" xr:uid="{00000000-0005-0000-0000-0000307E0000}"/>
    <cellStyle name="Normal 3 3 2 3 6 2" xfId="32680" xr:uid="{00000000-0005-0000-0000-0000317E0000}"/>
    <cellStyle name="Normal 3 3 2 3 6 2 2" xfId="32681" xr:uid="{00000000-0005-0000-0000-0000327E0000}"/>
    <cellStyle name="Normal 3 3 2 3 6 2 2 2" xfId="32682" xr:uid="{00000000-0005-0000-0000-0000337E0000}"/>
    <cellStyle name="Normal 3 3 2 3 6 2 2 2 2" xfId="32683" xr:uid="{00000000-0005-0000-0000-0000347E0000}"/>
    <cellStyle name="Normal 3 3 2 3 6 2 2 3" xfId="32684" xr:uid="{00000000-0005-0000-0000-0000357E0000}"/>
    <cellStyle name="Normal 3 3 2 3 6 2 3" xfId="32685" xr:uid="{00000000-0005-0000-0000-0000367E0000}"/>
    <cellStyle name="Normal 3 3 2 3 6 2 3 2" xfId="32686" xr:uid="{00000000-0005-0000-0000-0000377E0000}"/>
    <cellStyle name="Normal 3 3 2 3 6 2 4" xfId="32687" xr:uid="{00000000-0005-0000-0000-0000387E0000}"/>
    <cellStyle name="Normal 3 3 2 3 6 3" xfId="32688" xr:uid="{00000000-0005-0000-0000-0000397E0000}"/>
    <cellStyle name="Normal 3 3 2 3 6 3 2" xfId="32689" xr:uid="{00000000-0005-0000-0000-00003A7E0000}"/>
    <cellStyle name="Normal 3 3 2 3 6 3 2 2" xfId="32690" xr:uid="{00000000-0005-0000-0000-00003B7E0000}"/>
    <cellStyle name="Normal 3 3 2 3 6 3 3" xfId="32691" xr:uid="{00000000-0005-0000-0000-00003C7E0000}"/>
    <cellStyle name="Normal 3 3 2 3 6 4" xfId="32692" xr:uid="{00000000-0005-0000-0000-00003D7E0000}"/>
    <cellStyle name="Normal 3 3 2 3 6 4 2" xfId="32693" xr:uid="{00000000-0005-0000-0000-00003E7E0000}"/>
    <cellStyle name="Normal 3 3 2 3 6 5" xfId="32694" xr:uid="{00000000-0005-0000-0000-00003F7E0000}"/>
    <cellStyle name="Normal 3 3 2 3 6 5 2" xfId="32695" xr:uid="{00000000-0005-0000-0000-0000407E0000}"/>
    <cellStyle name="Normal 3 3 2 3 6 6" xfId="32696" xr:uid="{00000000-0005-0000-0000-0000417E0000}"/>
    <cellStyle name="Normal 3 3 2 3 7" xfId="32697" xr:uid="{00000000-0005-0000-0000-0000427E0000}"/>
    <cellStyle name="Normal 3 3 2 3 7 2" xfId="32698" xr:uid="{00000000-0005-0000-0000-0000437E0000}"/>
    <cellStyle name="Normal 3 3 2 3 7 2 2" xfId="32699" xr:uid="{00000000-0005-0000-0000-0000447E0000}"/>
    <cellStyle name="Normal 3 3 2 3 7 2 2 2" xfId="32700" xr:uid="{00000000-0005-0000-0000-0000457E0000}"/>
    <cellStyle name="Normal 3 3 2 3 7 2 2 2 2" xfId="32701" xr:uid="{00000000-0005-0000-0000-0000467E0000}"/>
    <cellStyle name="Normal 3 3 2 3 7 2 2 3" xfId="32702" xr:uid="{00000000-0005-0000-0000-0000477E0000}"/>
    <cellStyle name="Normal 3 3 2 3 7 2 3" xfId="32703" xr:uid="{00000000-0005-0000-0000-0000487E0000}"/>
    <cellStyle name="Normal 3 3 2 3 7 2 3 2" xfId="32704" xr:uid="{00000000-0005-0000-0000-0000497E0000}"/>
    <cellStyle name="Normal 3 3 2 3 7 2 4" xfId="32705" xr:uid="{00000000-0005-0000-0000-00004A7E0000}"/>
    <cellStyle name="Normal 3 3 2 3 7 3" xfId="32706" xr:uid="{00000000-0005-0000-0000-00004B7E0000}"/>
    <cellStyle name="Normal 3 3 2 3 7 3 2" xfId="32707" xr:uid="{00000000-0005-0000-0000-00004C7E0000}"/>
    <cellStyle name="Normal 3 3 2 3 7 3 2 2" xfId="32708" xr:uid="{00000000-0005-0000-0000-00004D7E0000}"/>
    <cellStyle name="Normal 3 3 2 3 7 3 3" xfId="32709" xr:uid="{00000000-0005-0000-0000-00004E7E0000}"/>
    <cellStyle name="Normal 3 3 2 3 7 4" xfId="32710" xr:uid="{00000000-0005-0000-0000-00004F7E0000}"/>
    <cellStyle name="Normal 3 3 2 3 7 4 2" xfId="32711" xr:uid="{00000000-0005-0000-0000-0000507E0000}"/>
    <cellStyle name="Normal 3 3 2 3 7 5" xfId="32712" xr:uid="{00000000-0005-0000-0000-0000517E0000}"/>
    <cellStyle name="Normal 3 3 2 3 7 5 2" xfId="32713" xr:uid="{00000000-0005-0000-0000-0000527E0000}"/>
    <cellStyle name="Normal 3 3 2 3 7 6" xfId="32714" xr:uid="{00000000-0005-0000-0000-0000537E0000}"/>
    <cellStyle name="Normal 3 3 2 3 8" xfId="32715" xr:uid="{00000000-0005-0000-0000-0000547E0000}"/>
    <cellStyle name="Normal 3 3 2 3 8 2" xfId="32716" xr:uid="{00000000-0005-0000-0000-0000557E0000}"/>
    <cellStyle name="Normal 3 3 2 3 8 2 2" xfId="32717" xr:uid="{00000000-0005-0000-0000-0000567E0000}"/>
    <cellStyle name="Normal 3 3 2 3 8 2 2 2" xfId="32718" xr:uid="{00000000-0005-0000-0000-0000577E0000}"/>
    <cellStyle name="Normal 3 3 2 3 8 2 3" xfId="32719" xr:uid="{00000000-0005-0000-0000-0000587E0000}"/>
    <cellStyle name="Normal 3 3 2 3 8 3" xfId="32720" xr:uid="{00000000-0005-0000-0000-0000597E0000}"/>
    <cellStyle name="Normal 3 3 2 3 8 3 2" xfId="32721" xr:uid="{00000000-0005-0000-0000-00005A7E0000}"/>
    <cellStyle name="Normal 3 3 2 3 8 4" xfId="32722" xr:uid="{00000000-0005-0000-0000-00005B7E0000}"/>
    <cellStyle name="Normal 3 3 2 3 9" xfId="32723" xr:uid="{00000000-0005-0000-0000-00005C7E0000}"/>
    <cellStyle name="Normal 3 3 2 3 9 2" xfId="32724" xr:uid="{00000000-0005-0000-0000-00005D7E0000}"/>
    <cellStyle name="Normal 3 3 2 3 9 2 2" xfId="32725" xr:uid="{00000000-0005-0000-0000-00005E7E0000}"/>
    <cellStyle name="Normal 3 3 2 3 9 3" xfId="32726" xr:uid="{00000000-0005-0000-0000-00005F7E0000}"/>
    <cellStyle name="Normal 3 3 2 4" xfId="32727" xr:uid="{00000000-0005-0000-0000-0000607E0000}"/>
    <cellStyle name="Normal 3 3 2 4 2" xfId="32728" xr:uid="{00000000-0005-0000-0000-0000617E0000}"/>
    <cellStyle name="Normal 3 3 2 4 2 2" xfId="32729" xr:uid="{00000000-0005-0000-0000-0000627E0000}"/>
    <cellStyle name="Normal 3 3 2 4 2 2 2" xfId="32730" xr:uid="{00000000-0005-0000-0000-0000637E0000}"/>
    <cellStyle name="Normal 3 3 2 4 2 3" xfId="32731" xr:uid="{00000000-0005-0000-0000-0000647E0000}"/>
    <cellStyle name="Normal 3 3 2 4 2 4" xfId="32732" xr:uid="{00000000-0005-0000-0000-0000657E0000}"/>
    <cellStyle name="Normal 3 3 2 4 3" xfId="32733" xr:uid="{00000000-0005-0000-0000-0000667E0000}"/>
    <cellStyle name="Normal 3 3 2 4 4" xfId="32734" xr:uid="{00000000-0005-0000-0000-0000677E0000}"/>
    <cellStyle name="Normal 3 3 2 4 4 2" xfId="32735" xr:uid="{00000000-0005-0000-0000-0000687E0000}"/>
    <cellStyle name="Normal 3 3 2 4 5" xfId="32736" xr:uid="{00000000-0005-0000-0000-0000697E0000}"/>
    <cellStyle name="Normal 3 3 2 4 6" xfId="32737" xr:uid="{00000000-0005-0000-0000-00006A7E0000}"/>
    <cellStyle name="Normal 3 3 2 5" xfId="32738" xr:uid="{00000000-0005-0000-0000-00006B7E0000}"/>
    <cellStyle name="Normal 3 3 2 5 2" xfId="32739" xr:uid="{00000000-0005-0000-0000-00006C7E0000}"/>
    <cellStyle name="Normal 3 3 2 5 2 2" xfId="32740" xr:uid="{00000000-0005-0000-0000-00006D7E0000}"/>
    <cellStyle name="Normal 3 3 2 5 3" xfId="32741" xr:uid="{00000000-0005-0000-0000-00006E7E0000}"/>
    <cellStyle name="Normal 3 3 2 5 4" xfId="32742" xr:uid="{00000000-0005-0000-0000-00006F7E0000}"/>
    <cellStyle name="Normal 3 3 2 6" xfId="32743" xr:uid="{00000000-0005-0000-0000-0000707E0000}"/>
    <cellStyle name="Normal 3 3 2 7" xfId="32744" xr:uid="{00000000-0005-0000-0000-0000717E0000}"/>
    <cellStyle name="Normal 3 3 2 7 2" xfId="32745" xr:uid="{00000000-0005-0000-0000-0000727E0000}"/>
    <cellStyle name="Normal 3 3 2 8" xfId="32746" xr:uid="{00000000-0005-0000-0000-0000737E0000}"/>
    <cellStyle name="Normal 3 3 2 9" xfId="32747" xr:uid="{00000000-0005-0000-0000-0000747E0000}"/>
    <cellStyle name="Normal 3 3 3" xfId="32748" xr:uid="{00000000-0005-0000-0000-0000757E0000}"/>
    <cellStyle name="Normal 3 3 3 2" xfId="32749" xr:uid="{00000000-0005-0000-0000-0000767E0000}"/>
    <cellStyle name="Normal 3 3 3 2 2" xfId="32750" xr:uid="{00000000-0005-0000-0000-0000777E0000}"/>
    <cellStyle name="Normal 3 3 3 2 2 2" xfId="32751" xr:uid="{00000000-0005-0000-0000-0000787E0000}"/>
    <cellStyle name="Normal 3 3 3 2 2 3" xfId="32752" xr:uid="{00000000-0005-0000-0000-0000797E0000}"/>
    <cellStyle name="Normal 3 3 3 2 2 3 2" xfId="32753" xr:uid="{00000000-0005-0000-0000-00007A7E0000}"/>
    <cellStyle name="Normal 3 3 3 2 2 4" xfId="32754" xr:uid="{00000000-0005-0000-0000-00007B7E0000}"/>
    <cellStyle name="Normal 3 3 3 2 2 5" xfId="32755" xr:uid="{00000000-0005-0000-0000-00007C7E0000}"/>
    <cellStyle name="Normal 3 3 3 2 3" xfId="32756" xr:uid="{00000000-0005-0000-0000-00007D7E0000}"/>
    <cellStyle name="Normal 3 3 3 2 4" xfId="32757" xr:uid="{00000000-0005-0000-0000-00007E7E0000}"/>
    <cellStyle name="Normal 3 3 3 2 4 2" xfId="32758" xr:uid="{00000000-0005-0000-0000-00007F7E0000}"/>
    <cellStyle name="Normal 3 3 3 2 5" xfId="32759" xr:uid="{00000000-0005-0000-0000-0000807E0000}"/>
    <cellStyle name="Normal 3 3 3 2 6" xfId="32760" xr:uid="{00000000-0005-0000-0000-0000817E0000}"/>
    <cellStyle name="Normal 3 3 3 3" xfId="32761" xr:uid="{00000000-0005-0000-0000-0000827E0000}"/>
    <cellStyle name="Normal 3 3 3 3 2" xfId="32762" xr:uid="{00000000-0005-0000-0000-0000837E0000}"/>
    <cellStyle name="Normal 3 3 3 3 3" xfId="32763" xr:uid="{00000000-0005-0000-0000-0000847E0000}"/>
    <cellStyle name="Normal 3 3 3 3 3 2" xfId="32764" xr:uid="{00000000-0005-0000-0000-0000857E0000}"/>
    <cellStyle name="Normal 3 3 3 3 4" xfId="32765" xr:uid="{00000000-0005-0000-0000-0000867E0000}"/>
    <cellStyle name="Normal 3 3 3 3 5" xfId="32766" xr:uid="{00000000-0005-0000-0000-0000877E0000}"/>
    <cellStyle name="Normal 3 3 3 4" xfId="32767" xr:uid="{00000000-0005-0000-0000-0000887E0000}"/>
    <cellStyle name="Normal 3 3 3 5" xfId="32768" xr:uid="{00000000-0005-0000-0000-0000897E0000}"/>
    <cellStyle name="Normal 3 3 3 6" xfId="32769" xr:uid="{00000000-0005-0000-0000-00008A7E0000}"/>
    <cellStyle name="Normal 3 3 3 7" xfId="32770" xr:uid="{00000000-0005-0000-0000-00008B7E0000}"/>
    <cellStyle name="Normal 3 3 3 7 2" xfId="32771" xr:uid="{00000000-0005-0000-0000-00008C7E0000}"/>
    <cellStyle name="Normal 3 3 3 8" xfId="32772" xr:uid="{00000000-0005-0000-0000-00008D7E0000}"/>
    <cellStyle name="Normal 3 3 3 9" xfId="32773" xr:uid="{00000000-0005-0000-0000-00008E7E0000}"/>
    <cellStyle name="Normal 3 3 4" xfId="32774" xr:uid="{00000000-0005-0000-0000-00008F7E0000}"/>
    <cellStyle name="Normal 3 3 4 10" xfId="32775" xr:uid="{00000000-0005-0000-0000-0000907E0000}"/>
    <cellStyle name="Normal 3 3 4 10 2" xfId="32776" xr:uid="{00000000-0005-0000-0000-0000917E0000}"/>
    <cellStyle name="Normal 3 3 4 11" xfId="32777" xr:uid="{00000000-0005-0000-0000-0000927E0000}"/>
    <cellStyle name="Normal 3 3 4 12" xfId="32778" xr:uid="{00000000-0005-0000-0000-0000937E0000}"/>
    <cellStyle name="Normal 3 3 4 13" xfId="32779" xr:uid="{00000000-0005-0000-0000-0000947E0000}"/>
    <cellStyle name="Normal 3 3 4 13 2" xfId="32780" xr:uid="{00000000-0005-0000-0000-0000957E0000}"/>
    <cellStyle name="Normal 3 3 4 14" xfId="32781" xr:uid="{00000000-0005-0000-0000-0000967E0000}"/>
    <cellStyle name="Normal 3 3 4 15" xfId="32782" xr:uid="{00000000-0005-0000-0000-0000977E0000}"/>
    <cellStyle name="Normal 3 3 4 15 2" xfId="32783" xr:uid="{00000000-0005-0000-0000-0000987E0000}"/>
    <cellStyle name="Normal 3 3 4 16" xfId="32784" xr:uid="{00000000-0005-0000-0000-0000997E0000}"/>
    <cellStyle name="Normal 3 3 4 17" xfId="32785" xr:uid="{00000000-0005-0000-0000-00009A7E0000}"/>
    <cellStyle name="Normal 3 3 4 2" xfId="32786" xr:uid="{00000000-0005-0000-0000-00009B7E0000}"/>
    <cellStyle name="Normal 3 3 4 2 10" xfId="32787" xr:uid="{00000000-0005-0000-0000-00009C7E0000}"/>
    <cellStyle name="Normal 3 3 4 2 10 2" xfId="32788" xr:uid="{00000000-0005-0000-0000-00009D7E0000}"/>
    <cellStyle name="Normal 3 3 4 2 11" xfId="32789" xr:uid="{00000000-0005-0000-0000-00009E7E0000}"/>
    <cellStyle name="Normal 3 3 4 2 12" xfId="32790" xr:uid="{00000000-0005-0000-0000-00009F7E0000}"/>
    <cellStyle name="Normal 3 3 4 2 12 2" xfId="32791" xr:uid="{00000000-0005-0000-0000-0000A07E0000}"/>
    <cellStyle name="Normal 3 3 4 2 13" xfId="32792" xr:uid="{00000000-0005-0000-0000-0000A17E0000}"/>
    <cellStyle name="Normal 3 3 4 2 13 2" xfId="32793" xr:uid="{00000000-0005-0000-0000-0000A27E0000}"/>
    <cellStyle name="Normal 3 3 4 2 14" xfId="32794" xr:uid="{00000000-0005-0000-0000-0000A37E0000}"/>
    <cellStyle name="Normal 3 3 4 2 15" xfId="32795" xr:uid="{00000000-0005-0000-0000-0000A47E0000}"/>
    <cellStyle name="Normal 3 3 4 2 2" xfId="32796" xr:uid="{00000000-0005-0000-0000-0000A57E0000}"/>
    <cellStyle name="Normal 3 3 4 2 2 10" xfId="32797" xr:uid="{00000000-0005-0000-0000-0000A67E0000}"/>
    <cellStyle name="Normal 3 3 4 2 2 11" xfId="32798" xr:uid="{00000000-0005-0000-0000-0000A77E0000}"/>
    <cellStyle name="Normal 3 3 4 2 2 2" xfId="32799" xr:uid="{00000000-0005-0000-0000-0000A87E0000}"/>
    <cellStyle name="Normal 3 3 4 2 2 2 2" xfId="32800" xr:uid="{00000000-0005-0000-0000-0000A97E0000}"/>
    <cellStyle name="Normal 3 3 4 2 2 2 2 2" xfId="32801" xr:uid="{00000000-0005-0000-0000-0000AA7E0000}"/>
    <cellStyle name="Normal 3 3 4 2 2 2 2 2 2" xfId="32802" xr:uid="{00000000-0005-0000-0000-0000AB7E0000}"/>
    <cellStyle name="Normal 3 3 4 2 2 2 2 2 2 2" xfId="32803" xr:uid="{00000000-0005-0000-0000-0000AC7E0000}"/>
    <cellStyle name="Normal 3 3 4 2 2 2 2 2 3" xfId="32804" xr:uid="{00000000-0005-0000-0000-0000AD7E0000}"/>
    <cellStyle name="Normal 3 3 4 2 2 2 2 3" xfId="32805" xr:uid="{00000000-0005-0000-0000-0000AE7E0000}"/>
    <cellStyle name="Normal 3 3 4 2 2 2 2 3 2" xfId="32806" xr:uid="{00000000-0005-0000-0000-0000AF7E0000}"/>
    <cellStyle name="Normal 3 3 4 2 2 2 2 4" xfId="32807" xr:uid="{00000000-0005-0000-0000-0000B07E0000}"/>
    <cellStyle name="Normal 3 3 4 2 2 2 3" xfId="32808" xr:uid="{00000000-0005-0000-0000-0000B17E0000}"/>
    <cellStyle name="Normal 3 3 4 2 2 2 3 2" xfId="32809" xr:uid="{00000000-0005-0000-0000-0000B27E0000}"/>
    <cellStyle name="Normal 3 3 4 2 2 2 3 2 2" xfId="32810" xr:uid="{00000000-0005-0000-0000-0000B37E0000}"/>
    <cellStyle name="Normal 3 3 4 2 2 2 3 3" xfId="32811" xr:uid="{00000000-0005-0000-0000-0000B47E0000}"/>
    <cellStyle name="Normal 3 3 4 2 2 2 4" xfId="32812" xr:uid="{00000000-0005-0000-0000-0000B57E0000}"/>
    <cellStyle name="Normal 3 3 4 2 2 2 4 2" xfId="32813" xr:uid="{00000000-0005-0000-0000-0000B67E0000}"/>
    <cellStyle name="Normal 3 3 4 2 2 2 5" xfId="32814" xr:uid="{00000000-0005-0000-0000-0000B77E0000}"/>
    <cellStyle name="Normal 3 3 4 2 2 2 5 2" xfId="32815" xr:uid="{00000000-0005-0000-0000-0000B87E0000}"/>
    <cellStyle name="Normal 3 3 4 2 2 2 6" xfId="32816" xr:uid="{00000000-0005-0000-0000-0000B97E0000}"/>
    <cellStyle name="Normal 3 3 4 2 2 3" xfId="32817" xr:uid="{00000000-0005-0000-0000-0000BA7E0000}"/>
    <cellStyle name="Normal 3 3 4 2 2 3 2" xfId="32818" xr:uid="{00000000-0005-0000-0000-0000BB7E0000}"/>
    <cellStyle name="Normal 3 3 4 2 2 3 2 2" xfId="32819" xr:uid="{00000000-0005-0000-0000-0000BC7E0000}"/>
    <cellStyle name="Normal 3 3 4 2 2 3 2 2 2" xfId="32820" xr:uid="{00000000-0005-0000-0000-0000BD7E0000}"/>
    <cellStyle name="Normal 3 3 4 2 2 3 2 2 2 2" xfId="32821" xr:uid="{00000000-0005-0000-0000-0000BE7E0000}"/>
    <cellStyle name="Normal 3 3 4 2 2 3 2 2 3" xfId="32822" xr:uid="{00000000-0005-0000-0000-0000BF7E0000}"/>
    <cellStyle name="Normal 3 3 4 2 2 3 2 3" xfId="32823" xr:uid="{00000000-0005-0000-0000-0000C07E0000}"/>
    <cellStyle name="Normal 3 3 4 2 2 3 2 3 2" xfId="32824" xr:uid="{00000000-0005-0000-0000-0000C17E0000}"/>
    <cellStyle name="Normal 3 3 4 2 2 3 2 4" xfId="32825" xr:uid="{00000000-0005-0000-0000-0000C27E0000}"/>
    <cellStyle name="Normal 3 3 4 2 2 3 3" xfId="32826" xr:uid="{00000000-0005-0000-0000-0000C37E0000}"/>
    <cellStyle name="Normal 3 3 4 2 2 3 3 2" xfId="32827" xr:uid="{00000000-0005-0000-0000-0000C47E0000}"/>
    <cellStyle name="Normal 3 3 4 2 2 3 3 2 2" xfId="32828" xr:uid="{00000000-0005-0000-0000-0000C57E0000}"/>
    <cellStyle name="Normal 3 3 4 2 2 3 3 3" xfId="32829" xr:uid="{00000000-0005-0000-0000-0000C67E0000}"/>
    <cellStyle name="Normal 3 3 4 2 2 3 4" xfId="32830" xr:uid="{00000000-0005-0000-0000-0000C77E0000}"/>
    <cellStyle name="Normal 3 3 4 2 2 3 4 2" xfId="32831" xr:uid="{00000000-0005-0000-0000-0000C87E0000}"/>
    <cellStyle name="Normal 3 3 4 2 2 3 5" xfId="32832" xr:uid="{00000000-0005-0000-0000-0000C97E0000}"/>
    <cellStyle name="Normal 3 3 4 2 2 3 5 2" xfId="32833" xr:uid="{00000000-0005-0000-0000-0000CA7E0000}"/>
    <cellStyle name="Normal 3 3 4 2 2 3 6" xfId="32834" xr:uid="{00000000-0005-0000-0000-0000CB7E0000}"/>
    <cellStyle name="Normal 3 3 4 2 2 4" xfId="32835" xr:uid="{00000000-0005-0000-0000-0000CC7E0000}"/>
    <cellStyle name="Normal 3 3 4 2 2 4 2" xfId="32836" xr:uid="{00000000-0005-0000-0000-0000CD7E0000}"/>
    <cellStyle name="Normal 3 3 4 2 2 4 2 2" xfId="32837" xr:uid="{00000000-0005-0000-0000-0000CE7E0000}"/>
    <cellStyle name="Normal 3 3 4 2 2 4 2 2 2" xfId="32838" xr:uid="{00000000-0005-0000-0000-0000CF7E0000}"/>
    <cellStyle name="Normal 3 3 4 2 2 4 2 3" xfId="32839" xr:uid="{00000000-0005-0000-0000-0000D07E0000}"/>
    <cellStyle name="Normal 3 3 4 2 2 4 3" xfId="32840" xr:uid="{00000000-0005-0000-0000-0000D17E0000}"/>
    <cellStyle name="Normal 3 3 4 2 2 4 3 2" xfId="32841" xr:uid="{00000000-0005-0000-0000-0000D27E0000}"/>
    <cellStyle name="Normal 3 3 4 2 2 4 4" xfId="32842" xr:uid="{00000000-0005-0000-0000-0000D37E0000}"/>
    <cellStyle name="Normal 3 3 4 2 2 5" xfId="32843" xr:uid="{00000000-0005-0000-0000-0000D47E0000}"/>
    <cellStyle name="Normal 3 3 4 2 2 5 2" xfId="32844" xr:uid="{00000000-0005-0000-0000-0000D57E0000}"/>
    <cellStyle name="Normal 3 3 4 2 2 5 2 2" xfId="32845" xr:uid="{00000000-0005-0000-0000-0000D67E0000}"/>
    <cellStyle name="Normal 3 3 4 2 2 5 3" xfId="32846" xr:uid="{00000000-0005-0000-0000-0000D77E0000}"/>
    <cellStyle name="Normal 3 3 4 2 2 6" xfId="32847" xr:uid="{00000000-0005-0000-0000-0000D87E0000}"/>
    <cellStyle name="Normal 3 3 4 2 2 6 2" xfId="32848" xr:uid="{00000000-0005-0000-0000-0000D97E0000}"/>
    <cellStyle name="Normal 3 3 4 2 2 7" xfId="32849" xr:uid="{00000000-0005-0000-0000-0000DA7E0000}"/>
    <cellStyle name="Normal 3 3 4 2 2 7 2" xfId="32850" xr:uid="{00000000-0005-0000-0000-0000DB7E0000}"/>
    <cellStyle name="Normal 3 3 4 2 2 8" xfId="32851" xr:uid="{00000000-0005-0000-0000-0000DC7E0000}"/>
    <cellStyle name="Normal 3 3 4 2 2 8 2" xfId="32852" xr:uid="{00000000-0005-0000-0000-0000DD7E0000}"/>
    <cellStyle name="Normal 3 3 4 2 2 9" xfId="32853" xr:uid="{00000000-0005-0000-0000-0000DE7E0000}"/>
    <cellStyle name="Normal 3 3 4 2 2 9 2" xfId="32854" xr:uid="{00000000-0005-0000-0000-0000DF7E0000}"/>
    <cellStyle name="Normal 3 3 4 2 3" xfId="32855" xr:uid="{00000000-0005-0000-0000-0000E07E0000}"/>
    <cellStyle name="Normal 3 3 4 2 3 2" xfId="32856" xr:uid="{00000000-0005-0000-0000-0000E17E0000}"/>
    <cellStyle name="Normal 3 3 4 2 3 2 2" xfId="32857" xr:uid="{00000000-0005-0000-0000-0000E27E0000}"/>
    <cellStyle name="Normal 3 3 4 2 3 2 2 2" xfId="32858" xr:uid="{00000000-0005-0000-0000-0000E37E0000}"/>
    <cellStyle name="Normal 3 3 4 2 3 2 2 2 2" xfId="32859" xr:uid="{00000000-0005-0000-0000-0000E47E0000}"/>
    <cellStyle name="Normal 3 3 4 2 3 2 2 2 2 2" xfId="32860" xr:uid="{00000000-0005-0000-0000-0000E57E0000}"/>
    <cellStyle name="Normal 3 3 4 2 3 2 2 2 3" xfId="32861" xr:uid="{00000000-0005-0000-0000-0000E67E0000}"/>
    <cellStyle name="Normal 3 3 4 2 3 2 2 3" xfId="32862" xr:uid="{00000000-0005-0000-0000-0000E77E0000}"/>
    <cellStyle name="Normal 3 3 4 2 3 2 2 3 2" xfId="32863" xr:uid="{00000000-0005-0000-0000-0000E87E0000}"/>
    <cellStyle name="Normal 3 3 4 2 3 2 2 4" xfId="32864" xr:uid="{00000000-0005-0000-0000-0000E97E0000}"/>
    <cellStyle name="Normal 3 3 4 2 3 2 3" xfId="32865" xr:uid="{00000000-0005-0000-0000-0000EA7E0000}"/>
    <cellStyle name="Normal 3 3 4 2 3 2 3 2" xfId="32866" xr:uid="{00000000-0005-0000-0000-0000EB7E0000}"/>
    <cellStyle name="Normal 3 3 4 2 3 2 3 2 2" xfId="32867" xr:uid="{00000000-0005-0000-0000-0000EC7E0000}"/>
    <cellStyle name="Normal 3 3 4 2 3 2 3 3" xfId="32868" xr:uid="{00000000-0005-0000-0000-0000ED7E0000}"/>
    <cellStyle name="Normal 3 3 4 2 3 2 4" xfId="32869" xr:uid="{00000000-0005-0000-0000-0000EE7E0000}"/>
    <cellStyle name="Normal 3 3 4 2 3 2 4 2" xfId="32870" xr:uid="{00000000-0005-0000-0000-0000EF7E0000}"/>
    <cellStyle name="Normal 3 3 4 2 3 2 5" xfId="32871" xr:uid="{00000000-0005-0000-0000-0000F07E0000}"/>
    <cellStyle name="Normal 3 3 4 2 3 2 5 2" xfId="32872" xr:uid="{00000000-0005-0000-0000-0000F17E0000}"/>
    <cellStyle name="Normal 3 3 4 2 3 2 6" xfId="32873" xr:uid="{00000000-0005-0000-0000-0000F27E0000}"/>
    <cellStyle name="Normal 3 3 4 2 3 3" xfId="32874" xr:uid="{00000000-0005-0000-0000-0000F37E0000}"/>
    <cellStyle name="Normal 3 3 4 2 3 3 2" xfId="32875" xr:uid="{00000000-0005-0000-0000-0000F47E0000}"/>
    <cellStyle name="Normal 3 3 4 2 3 3 2 2" xfId="32876" xr:uid="{00000000-0005-0000-0000-0000F57E0000}"/>
    <cellStyle name="Normal 3 3 4 2 3 3 2 2 2" xfId="32877" xr:uid="{00000000-0005-0000-0000-0000F67E0000}"/>
    <cellStyle name="Normal 3 3 4 2 3 3 2 2 2 2" xfId="32878" xr:uid="{00000000-0005-0000-0000-0000F77E0000}"/>
    <cellStyle name="Normal 3 3 4 2 3 3 2 2 3" xfId="32879" xr:uid="{00000000-0005-0000-0000-0000F87E0000}"/>
    <cellStyle name="Normal 3 3 4 2 3 3 2 3" xfId="32880" xr:uid="{00000000-0005-0000-0000-0000F97E0000}"/>
    <cellStyle name="Normal 3 3 4 2 3 3 2 3 2" xfId="32881" xr:uid="{00000000-0005-0000-0000-0000FA7E0000}"/>
    <cellStyle name="Normal 3 3 4 2 3 3 2 4" xfId="32882" xr:uid="{00000000-0005-0000-0000-0000FB7E0000}"/>
    <cellStyle name="Normal 3 3 4 2 3 3 3" xfId="32883" xr:uid="{00000000-0005-0000-0000-0000FC7E0000}"/>
    <cellStyle name="Normal 3 3 4 2 3 3 3 2" xfId="32884" xr:uid="{00000000-0005-0000-0000-0000FD7E0000}"/>
    <cellStyle name="Normal 3 3 4 2 3 3 3 2 2" xfId="32885" xr:uid="{00000000-0005-0000-0000-0000FE7E0000}"/>
    <cellStyle name="Normal 3 3 4 2 3 3 3 3" xfId="32886" xr:uid="{00000000-0005-0000-0000-0000FF7E0000}"/>
    <cellStyle name="Normal 3 3 4 2 3 3 4" xfId="32887" xr:uid="{00000000-0005-0000-0000-0000007F0000}"/>
    <cellStyle name="Normal 3 3 4 2 3 3 4 2" xfId="32888" xr:uid="{00000000-0005-0000-0000-0000017F0000}"/>
    <cellStyle name="Normal 3 3 4 2 3 3 5" xfId="32889" xr:uid="{00000000-0005-0000-0000-0000027F0000}"/>
    <cellStyle name="Normal 3 3 4 2 3 3 5 2" xfId="32890" xr:uid="{00000000-0005-0000-0000-0000037F0000}"/>
    <cellStyle name="Normal 3 3 4 2 3 3 6" xfId="32891" xr:uid="{00000000-0005-0000-0000-0000047F0000}"/>
    <cellStyle name="Normal 3 3 4 2 3 4" xfId="32892" xr:uid="{00000000-0005-0000-0000-0000057F0000}"/>
    <cellStyle name="Normal 3 3 4 2 3 4 2" xfId="32893" xr:uid="{00000000-0005-0000-0000-0000067F0000}"/>
    <cellStyle name="Normal 3 3 4 2 3 4 2 2" xfId="32894" xr:uid="{00000000-0005-0000-0000-0000077F0000}"/>
    <cellStyle name="Normal 3 3 4 2 3 4 2 2 2" xfId="32895" xr:uid="{00000000-0005-0000-0000-0000087F0000}"/>
    <cellStyle name="Normal 3 3 4 2 3 4 2 3" xfId="32896" xr:uid="{00000000-0005-0000-0000-0000097F0000}"/>
    <cellStyle name="Normal 3 3 4 2 3 4 3" xfId="32897" xr:uid="{00000000-0005-0000-0000-00000A7F0000}"/>
    <cellStyle name="Normal 3 3 4 2 3 4 3 2" xfId="32898" xr:uid="{00000000-0005-0000-0000-00000B7F0000}"/>
    <cellStyle name="Normal 3 3 4 2 3 4 4" xfId="32899" xr:uid="{00000000-0005-0000-0000-00000C7F0000}"/>
    <cellStyle name="Normal 3 3 4 2 3 5" xfId="32900" xr:uid="{00000000-0005-0000-0000-00000D7F0000}"/>
    <cellStyle name="Normal 3 3 4 2 3 5 2" xfId="32901" xr:uid="{00000000-0005-0000-0000-00000E7F0000}"/>
    <cellStyle name="Normal 3 3 4 2 3 5 2 2" xfId="32902" xr:uid="{00000000-0005-0000-0000-00000F7F0000}"/>
    <cellStyle name="Normal 3 3 4 2 3 5 3" xfId="32903" xr:uid="{00000000-0005-0000-0000-0000107F0000}"/>
    <cellStyle name="Normal 3 3 4 2 3 6" xfId="32904" xr:uid="{00000000-0005-0000-0000-0000117F0000}"/>
    <cellStyle name="Normal 3 3 4 2 3 6 2" xfId="32905" xr:uid="{00000000-0005-0000-0000-0000127F0000}"/>
    <cellStyle name="Normal 3 3 4 2 3 7" xfId="32906" xr:uid="{00000000-0005-0000-0000-0000137F0000}"/>
    <cellStyle name="Normal 3 3 4 2 3 7 2" xfId="32907" xr:uid="{00000000-0005-0000-0000-0000147F0000}"/>
    <cellStyle name="Normal 3 3 4 2 3 8" xfId="32908" xr:uid="{00000000-0005-0000-0000-0000157F0000}"/>
    <cellStyle name="Normal 3 3 4 2 4" xfId="32909" xr:uid="{00000000-0005-0000-0000-0000167F0000}"/>
    <cellStyle name="Normal 3 3 4 2 4 2" xfId="32910" xr:uid="{00000000-0005-0000-0000-0000177F0000}"/>
    <cellStyle name="Normal 3 3 4 2 4 2 2" xfId="32911" xr:uid="{00000000-0005-0000-0000-0000187F0000}"/>
    <cellStyle name="Normal 3 3 4 2 4 2 2 2" xfId="32912" xr:uid="{00000000-0005-0000-0000-0000197F0000}"/>
    <cellStyle name="Normal 3 3 4 2 4 2 2 2 2" xfId="32913" xr:uid="{00000000-0005-0000-0000-00001A7F0000}"/>
    <cellStyle name="Normal 3 3 4 2 4 2 2 3" xfId="32914" xr:uid="{00000000-0005-0000-0000-00001B7F0000}"/>
    <cellStyle name="Normal 3 3 4 2 4 2 3" xfId="32915" xr:uid="{00000000-0005-0000-0000-00001C7F0000}"/>
    <cellStyle name="Normal 3 3 4 2 4 2 3 2" xfId="32916" xr:uid="{00000000-0005-0000-0000-00001D7F0000}"/>
    <cellStyle name="Normal 3 3 4 2 4 2 4" xfId="32917" xr:uid="{00000000-0005-0000-0000-00001E7F0000}"/>
    <cellStyle name="Normal 3 3 4 2 4 3" xfId="32918" xr:uid="{00000000-0005-0000-0000-00001F7F0000}"/>
    <cellStyle name="Normal 3 3 4 2 4 3 2" xfId="32919" xr:uid="{00000000-0005-0000-0000-0000207F0000}"/>
    <cellStyle name="Normal 3 3 4 2 4 3 2 2" xfId="32920" xr:uid="{00000000-0005-0000-0000-0000217F0000}"/>
    <cellStyle name="Normal 3 3 4 2 4 3 3" xfId="32921" xr:uid="{00000000-0005-0000-0000-0000227F0000}"/>
    <cellStyle name="Normal 3 3 4 2 4 4" xfId="32922" xr:uid="{00000000-0005-0000-0000-0000237F0000}"/>
    <cellStyle name="Normal 3 3 4 2 4 4 2" xfId="32923" xr:uid="{00000000-0005-0000-0000-0000247F0000}"/>
    <cellStyle name="Normal 3 3 4 2 4 5" xfId="32924" xr:uid="{00000000-0005-0000-0000-0000257F0000}"/>
    <cellStyle name="Normal 3 3 4 2 4 5 2" xfId="32925" xr:uid="{00000000-0005-0000-0000-0000267F0000}"/>
    <cellStyle name="Normal 3 3 4 2 4 6" xfId="32926" xr:uid="{00000000-0005-0000-0000-0000277F0000}"/>
    <cellStyle name="Normal 3 3 4 2 5" xfId="32927" xr:uid="{00000000-0005-0000-0000-0000287F0000}"/>
    <cellStyle name="Normal 3 3 4 2 5 2" xfId="32928" xr:uid="{00000000-0005-0000-0000-0000297F0000}"/>
    <cellStyle name="Normal 3 3 4 2 5 2 2" xfId="32929" xr:uid="{00000000-0005-0000-0000-00002A7F0000}"/>
    <cellStyle name="Normal 3 3 4 2 5 2 2 2" xfId="32930" xr:uid="{00000000-0005-0000-0000-00002B7F0000}"/>
    <cellStyle name="Normal 3 3 4 2 5 2 2 2 2" xfId="32931" xr:uid="{00000000-0005-0000-0000-00002C7F0000}"/>
    <cellStyle name="Normal 3 3 4 2 5 2 2 3" xfId="32932" xr:uid="{00000000-0005-0000-0000-00002D7F0000}"/>
    <cellStyle name="Normal 3 3 4 2 5 2 3" xfId="32933" xr:uid="{00000000-0005-0000-0000-00002E7F0000}"/>
    <cellStyle name="Normal 3 3 4 2 5 2 3 2" xfId="32934" xr:uid="{00000000-0005-0000-0000-00002F7F0000}"/>
    <cellStyle name="Normal 3 3 4 2 5 2 4" xfId="32935" xr:uid="{00000000-0005-0000-0000-0000307F0000}"/>
    <cellStyle name="Normal 3 3 4 2 5 3" xfId="32936" xr:uid="{00000000-0005-0000-0000-0000317F0000}"/>
    <cellStyle name="Normal 3 3 4 2 5 3 2" xfId="32937" xr:uid="{00000000-0005-0000-0000-0000327F0000}"/>
    <cellStyle name="Normal 3 3 4 2 5 3 2 2" xfId="32938" xr:uid="{00000000-0005-0000-0000-0000337F0000}"/>
    <cellStyle name="Normal 3 3 4 2 5 3 3" xfId="32939" xr:uid="{00000000-0005-0000-0000-0000347F0000}"/>
    <cellStyle name="Normal 3 3 4 2 5 4" xfId="32940" xr:uid="{00000000-0005-0000-0000-0000357F0000}"/>
    <cellStyle name="Normal 3 3 4 2 5 4 2" xfId="32941" xr:uid="{00000000-0005-0000-0000-0000367F0000}"/>
    <cellStyle name="Normal 3 3 4 2 5 5" xfId="32942" xr:uid="{00000000-0005-0000-0000-0000377F0000}"/>
    <cellStyle name="Normal 3 3 4 2 5 5 2" xfId="32943" xr:uid="{00000000-0005-0000-0000-0000387F0000}"/>
    <cellStyle name="Normal 3 3 4 2 5 6" xfId="32944" xr:uid="{00000000-0005-0000-0000-0000397F0000}"/>
    <cellStyle name="Normal 3 3 4 2 6" xfId="32945" xr:uid="{00000000-0005-0000-0000-00003A7F0000}"/>
    <cellStyle name="Normal 3 3 4 2 6 2" xfId="32946" xr:uid="{00000000-0005-0000-0000-00003B7F0000}"/>
    <cellStyle name="Normal 3 3 4 2 6 2 2" xfId="32947" xr:uid="{00000000-0005-0000-0000-00003C7F0000}"/>
    <cellStyle name="Normal 3 3 4 2 6 2 2 2" xfId="32948" xr:uid="{00000000-0005-0000-0000-00003D7F0000}"/>
    <cellStyle name="Normal 3 3 4 2 6 2 2 2 2" xfId="32949" xr:uid="{00000000-0005-0000-0000-00003E7F0000}"/>
    <cellStyle name="Normal 3 3 4 2 6 2 2 3" xfId="32950" xr:uid="{00000000-0005-0000-0000-00003F7F0000}"/>
    <cellStyle name="Normal 3 3 4 2 6 2 3" xfId="32951" xr:uid="{00000000-0005-0000-0000-0000407F0000}"/>
    <cellStyle name="Normal 3 3 4 2 6 2 3 2" xfId="32952" xr:uid="{00000000-0005-0000-0000-0000417F0000}"/>
    <cellStyle name="Normal 3 3 4 2 6 2 4" xfId="32953" xr:uid="{00000000-0005-0000-0000-0000427F0000}"/>
    <cellStyle name="Normal 3 3 4 2 6 3" xfId="32954" xr:uid="{00000000-0005-0000-0000-0000437F0000}"/>
    <cellStyle name="Normal 3 3 4 2 6 3 2" xfId="32955" xr:uid="{00000000-0005-0000-0000-0000447F0000}"/>
    <cellStyle name="Normal 3 3 4 2 6 3 2 2" xfId="32956" xr:uid="{00000000-0005-0000-0000-0000457F0000}"/>
    <cellStyle name="Normal 3 3 4 2 6 3 3" xfId="32957" xr:uid="{00000000-0005-0000-0000-0000467F0000}"/>
    <cellStyle name="Normal 3 3 4 2 6 4" xfId="32958" xr:uid="{00000000-0005-0000-0000-0000477F0000}"/>
    <cellStyle name="Normal 3 3 4 2 6 4 2" xfId="32959" xr:uid="{00000000-0005-0000-0000-0000487F0000}"/>
    <cellStyle name="Normal 3 3 4 2 6 5" xfId="32960" xr:uid="{00000000-0005-0000-0000-0000497F0000}"/>
    <cellStyle name="Normal 3 3 4 2 6 5 2" xfId="32961" xr:uid="{00000000-0005-0000-0000-00004A7F0000}"/>
    <cellStyle name="Normal 3 3 4 2 6 6" xfId="32962" xr:uid="{00000000-0005-0000-0000-00004B7F0000}"/>
    <cellStyle name="Normal 3 3 4 2 7" xfId="32963" xr:uid="{00000000-0005-0000-0000-00004C7F0000}"/>
    <cellStyle name="Normal 3 3 4 2 7 2" xfId="32964" xr:uid="{00000000-0005-0000-0000-00004D7F0000}"/>
    <cellStyle name="Normal 3 3 4 2 7 2 2" xfId="32965" xr:uid="{00000000-0005-0000-0000-00004E7F0000}"/>
    <cellStyle name="Normal 3 3 4 2 7 2 2 2" xfId="32966" xr:uid="{00000000-0005-0000-0000-00004F7F0000}"/>
    <cellStyle name="Normal 3 3 4 2 7 2 3" xfId="32967" xr:uid="{00000000-0005-0000-0000-0000507F0000}"/>
    <cellStyle name="Normal 3 3 4 2 7 3" xfId="32968" xr:uid="{00000000-0005-0000-0000-0000517F0000}"/>
    <cellStyle name="Normal 3 3 4 2 7 3 2" xfId="32969" xr:uid="{00000000-0005-0000-0000-0000527F0000}"/>
    <cellStyle name="Normal 3 3 4 2 7 4" xfId="32970" xr:uid="{00000000-0005-0000-0000-0000537F0000}"/>
    <cellStyle name="Normal 3 3 4 2 8" xfId="32971" xr:uid="{00000000-0005-0000-0000-0000547F0000}"/>
    <cellStyle name="Normal 3 3 4 2 8 2" xfId="32972" xr:uid="{00000000-0005-0000-0000-0000557F0000}"/>
    <cellStyle name="Normal 3 3 4 2 8 2 2" xfId="32973" xr:uid="{00000000-0005-0000-0000-0000567F0000}"/>
    <cellStyle name="Normal 3 3 4 2 8 3" xfId="32974" xr:uid="{00000000-0005-0000-0000-0000577F0000}"/>
    <cellStyle name="Normal 3 3 4 2 9" xfId="32975" xr:uid="{00000000-0005-0000-0000-0000587F0000}"/>
    <cellStyle name="Normal 3 3 4 2 9 2" xfId="32976" xr:uid="{00000000-0005-0000-0000-0000597F0000}"/>
    <cellStyle name="Normal 3 3 4 3" xfId="32977" xr:uid="{00000000-0005-0000-0000-00005A7F0000}"/>
    <cellStyle name="Normal 3 3 4 3 10" xfId="32978" xr:uid="{00000000-0005-0000-0000-00005B7F0000}"/>
    <cellStyle name="Normal 3 3 4 3 11" xfId="32979" xr:uid="{00000000-0005-0000-0000-00005C7F0000}"/>
    <cellStyle name="Normal 3 3 4 3 2" xfId="32980" xr:uid="{00000000-0005-0000-0000-00005D7F0000}"/>
    <cellStyle name="Normal 3 3 4 3 2 2" xfId="32981" xr:uid="{00000000-0005-0000-0000-00005E7F0000}"/>
    <cellStyle name="Normal 3 3 4 3 2 2 2" xfId="32982" xr:uid="{00000000-0005-0000-0000-00005F7F0000}"/>
    <cellStyle name="Normal 3 3 4 3 2 2 2 2" xfId="32983" xr:uid="{00000000-0005-0000-0000-0000607F0000}"/>
    <cellStyle name="Normal 3 3 4 3 2 2 2 2 2" xfId="32984" xr:uid="{00000000-0005-0000-0000-0000617F0000}"/>
    <cellStyle name="Normal 3 3 4 3 2 2 2 3" xfId="32985" xr:uid="{00000000-0005-0000-0000-0000627F0000}"/>
    <cellStyle name="Normal 3 3 4 3 2 2 3" xfId="32986" xr:uid="{00000000-0005-0000-0000-0000637F0000}"/>
    <cellStyle name="Normal 3 3 4 3 2 2 3 2" xfId="32987" xr:uid="{00000000-0005-0000-0000-0000647F0000}"/>
    <cellStyle name="Normal 3 3 4 3 2 2 4" xfId="32988" xr:uid="{00000000-0005-0000-0000-0000657F0000}"/>
    <cellStyle name="Normal 3 3 4 3 2 3" xfId="32989" xr:uid="{00000000-0005-0000-0000-0000667F0000}"/>
    <cellStyle name="Normal 3 3 4 3 2 3 2" xfId="32990" xr:uid="{00000000-0005-0000-0000-0000677F0000}"/>
    <cellStyle name="Normal 3 3 4 3 2 3 2 2" xfId="32991" xr:uid="{00000000-0005-0000-0000-0000687F0000}"/>
    <cellStyle name="Normal 3 3 4 3 2 3 3" xfId="32992" xr:uid="{00000000-0005-0000-0000-0000697F0000}"/>
    <cellStyle name="Normal 3 3 4 3 2 4" xfId="32993" xr:uid="{00000000-0005-0000-0000-00006A7F0000}"/>
    <cellStyle name="Normal 3 3 4 3 2 4 2" xfId="32994" xr:uid="{00000000-0005-0000-0000-00006B7F0000}"/>
    <cellStyle name="Normal 3 3 4 3 2 5" xfId="32995" xr:uid="{00000000-0005-0000-0000-00006C7F0000}"/>
    <cellStyle name="Normal 3 3 4 3 2 5 2" xfId="32996" xr:uid="{00000000-0005-0000-0000-00006D7F0000}"/>
    <cellStyle name="Normal 3 3 4 3 2 6" xfId="32997" xr:uid="{00000000-0005-0000-0000-00006E7F0000}"/>
    <cellStyle name="Normal 3 3 4 3 3" xfId="32998" xr:uid="{00000000-0005-0000-0000-00006F7F0000}"/>
    <cellStyle name="Normal 3 3 4 3 3 2" xfId="32999" xr:uid="{00000000-0005-0000-0000-0000707F0000}"/>
    <cellStyle name="Normal 3 3 4 3 3 2 2" xfId="33000" xr:uid="{00000000-0005-0000-0000-0000717F0000}"/>
    <cellStyle name="Normal 3 3 4 3 3 2 2 2" xfId="33001" xr:uid="{00000000-0005-0000-0000-0000727F0000}"/>
    <cellStyle name="Normal 3 3 4 3 3 2 2 2 2" xfId="33002" xr:uid="{00000000-0005-0000-0000-0000737F0000}"/>
    <cellStyle name="Normal 3 3 4 3 3 2 2 3" xfId="33003" xr:uid="{00000000-0005-0000-0000-0000747F0000}"/>
    <cellStyle name="Normal 3 3 4 3 3 2 3" xfId="33004" xr:uid="{00000000-0005-0000-0000-0000757F0000}"/>
    <cellStyle name="Normal 3 3 4 3 3 2 3 2" xfId="33005" xr:uid="{00000000-0005-0000-0000-0000767F0000}"/>
    <cellStyle name="Normal 3 3 4 3 3 2 4" xfId="33006" xr:uid="{00000000-0005-0000-0000-0000777F0000}"/>
    <cellStyle name="Normal 3 3 4 3 3 3" xfId="33007" xr:uid="{00000000-0005-0000-0000-0000787F0000}"/>
    <cellStyle name="Normal 3 3 4 3 3 3 2" xfId="33008" xr:uid="{00000000-0005-0000-0000-0000797F0000}"/>
    <cellStyle name="Normal 3 3 4 3 3 3 2 2" xfId="33009" xr:uid="{00000000-0005-0000-0000-00007A7F0000}"/>
    <cellStyle name="Normal 3 3 4 3 3 3 3" xfId="33010" xr:uid="{00000000-0005-0000-0000-00007B7F0000}"/>
    <cellStyle name="Normal 3 3 4 3 3 4" xfId="33011" xr:uid="{00000000-0005-0000-0000-00007C7F0000}"/>
    <cellStyle name="Normal 3 3 4 3 3 4 2" xfId="33012" xr:uid="{00000000-0005-0000-0000-00007D7F0000}"/>
    <cellStyle name="Normal 3 3 4 3 3 5" xfId="33013" xr:uid="{00000000-0005-0000-0000-00007E7F0000}"/>
    <cellStyle name="Normal 3 3 4 3 3 5 2" xfId="33014" xr:uid="{00000000-0005-0000-0000-00007F7F0000}"/>
    <cellStyle name="Normal 3 3 4 3 3 6" xfId="33015" xr:uid="{00000000-0005-0000-0000-0000807F0000}"/>
    <cellStyle name="Normal 3 3 4 3 4" xfId="33016" xr:uid="{00000000-0005-0000-0000-0000817F0000}"/>
    <cellStyle name="Normal 3 3 4 3 4 2" xfId="33017" xr:uid="{00000000-0005-0000-0000-0000827F0000}"/>
    <cellStyle name="Normal 3 3 4 3 4 2 2" xfId="33018" xr:uid="{00000000-0005-0000-0000-0000837F0000}"/>
    <cellStyle name="Normal 3 3 4 3 4 2 2 2" xfId="33019" xr:uid="{00000000-0005-0000-0000-0000847F0000}"/>
    <cellStyle name="Normal 3 3 4 3 4 2 3" xfId="33020" xr:uid="{00000000-0005-0000-0000-0000857F0000}"/>
    <cellStyle name="Normal 3 3 4 3 4 3" xfId="33021" xr:uid="{00000000-0005-0000-0000-0000867F0000}"/>
    <cellStyle name="Normal 3 3 4 3 4 3 2" xfId="33022" xr:uid="{00000000-0005-0000-0000-0000877F0000}"/>
    <cellStyle name="Normal 3 3 4 3 4 4" xfId="33023" xr:uid="{00000000-0005-0000-0000-0000887F0000}"/>
    <cellStyle name="Normal 3 3 4 3 5" xfId="33024" xr:uid="{00000000-0005-0000-0000-0000897F0000}"/>
    <cellStyle name="Normal 3 3 4 3 5 2" xfId="33025" xr:uid="{00000000-0005-0000-0000-00008A7F0000}"/>
    <cellStyle name="Normal 3 3 4 3 5 2 2" xfId="33026" xr:uid="{00000000-0005-0000-0000-00008B7F0000}"/>
    <cellStyle name="Normal 3 3 4 3 5 3" xfId="33027" xr:uid="{00000000-0005-0000-0000-00008C7F0000}"/>
    <cellStyle name="Normal 3 3 4 3 6" xfId="33028" xr:uid="{00000000-0005-0000-0000-00008D7F0000}"/>
    <cellStyle name="Normal 3 3 4 3 6 2" xfId="33029" xr:uid="{00000000-0005-0000-0000-00008E7F0000}"/>
    <cellStyle name="Normal 3 3 4 3 7" xfId="33030" xr:uid="{00000000-0005-0000-0000-00008F7F0000}"/>
    <cellStyle name="Normal 3 3 4 3 7 2" xfId="33031" xr:uid="{00000000-0005-0000-0000-0000907F0000}"/>
    <cellStyle name="Normal 3 3 4 3 8" xfId="33032" xr:uid="{00000000-0005-0000-0000-0000917F0000}"/>
    <cellStyle name="Normal 3 3 4 3 8 2" xfId="33033" xr:uid="{00000000-0005-0000-0000-0000927F0000}"/>
    <cellStyle name="Normal 3 3 4 3 9" xfId="33034" xr:uid="{00000000-0005-0000-0000-0000937F0000}"/>
    <cellStyle name="Normal 3 3 4 3 9 2" xfId="33035" xr:uid="{00000000-0005-0000-0000-0000947F0000}"/>
    <cellStyle name="Normal 3 3 4 4" xfId="33036" xr:uid="{00000000-0005-0000-0000-0000957F0000}"/>
    <cellStyle name="Normal 3 3 4 4 2" xfId="33037" xr:uid="{00000000-0005-0000-0000-0000967F0000}"/>
    <cellStyle name="Normal 3 3 4 4 2 2" xfId="33038" xr:uid="{00000000-0005-0000-0000-0000977F0000}"/>
    <cellStyle name="Normal 3 3 4 4 2 2 2" xfId="33039" xr:uid="{00000000-0005-0000-0000-0000987F0000}"/>
    <cellStyle name="Normal 3 3 4 4 2 2 2 2" xfId="33040" xr:uid="{00000000-0005-0000-0000-0000997F0000}"/>
    <cellStyle name="Normal 3 3 4 4 2 2 2 2 2" xfId="33041" xr:uid="{00000000-0005-0000-0000-00009A7F0000}"/>
    <cellStyle name="Normal 3 3 4 4 2 2 2 3" xfId="33042" xr:uid="{00000000-0005-0000-0000-00009B7F0000}"/>
    <cellStyle name="Normal 3 3 4 4 2 2 3" xfId="33043" xr:uid="{00000000-0005-0000-0000-00009C7F0000}"/>
    <cellStyle name="Normal 3 3 4 4 2 2 3 2" xfId="33044" xr:uid="{00000000-0005-0000-0000-00009D7F0000}"/>
    <cellStyle name="Normal 3 3 4 4 2 2 4" xfId="33045" xr:uid="{00000000-0005-0000-0000-00009E7F0000}"/>
    <cellStyle name="Normal 3 3 4 4 2 3" xfId="33046" xr:uid="{00000000-0005-0000-0000-00009F7F0000}"/>
    <cellStyle name="Normal 3 3 4 4 2 3 2" xfId="33047" xr:uid="{00000000-0005-0000-0000-0000A07F0000}"/>
    <cellStyle name="Normal 3 3 4 4 2 3 2 2" xfId="33048" xr:uid="{00000000-0005-0000-0000-0000A17F0000}"/>
    <cellStyle name="Normal 3 3 4 4 2 3 3" xfId="33049" xr:uid="{00000000-0005-0000-0000-0000A27F0000}"/>
    <cellStyle name="Normal 3 3 4 4 2 4" xfId="33050" xr:uid="{00000000-0005-0000-0000-0000A37F0000}"/>
    <cellStyle name="Normal 3 3 4 4 2 4 2" xfId="33051" xr:uid="{00000000-0005-0000-0000-0000A47F0000}"/>
    <cellStyle name="Normal 3 3 4 4 2 5" xfId="33052" xr:uid="{00000000-0005-0000-0000-0000A57F0000}"/>
    <cellStyle name="Normal 3 3 4 4 2 5 2" xfId="33053" xr:uid="{00000000-0005-0000-0000-0000A67F0000}"/>
    <cellStyle name="Normal 3 3 4 4 2 6" xfId="33054" xr:uid="{00000000-0005-0000-0000-0000A77F0000}"/>
    <cellStyle name="Normal 3 3 4 4 3" xfId="33055" xr:uid="{00000000-0005-0000-0000-0000A87F0000}"/>
    <cellStyle name="Normal 3 3 4 4 3 2" xfId="33056" xr:uid="{00000000-0005-0000-0000-0000A97F0000}"/>
    <cellStyle name="Normal 3 3 4 4 3 2 2" xfId="33057" xr:uid="{00000000-0005-0000-0000-0000AA7F0000}"/>
    <cellStyle name="Normal 3 3 4 4 3 2 2 2" xfId="33058" xr:uid="{00000000-0005-0000-0000-0000AB7F0000}"/>
    <cellStyle name="Normal 3 3 4 4 3 2 2 2 2" xfId="33059" xr:uid="{00000000-0005-0000-0000-0000AC7F0000}"/>
    <cellStyle name="Normal 3 3 4 4 3 2 2 3" xfId="33060" xr:uid="{00000000-0005-0000-0000-0000AD7F0000}"/>
    <cellStyle name="Normal 3 3 4 4 3 2 3" xfId="33061" xr:uid="{00000000-0005-0000-0000-0000AE7F0000}"/>
    <cellStyle name="Normal 3 3 4 4 3 2 3 2" xfId="33062" xr:uid="{00000000-0005-0000-0000-0000AF7F0000}"/>
    <cellStyle name="Normal 3 3 4 4 3 2 4" xfId="33063" xr:uid="{00000000-0005-0000-0000-0000B07F0000}"/>
    <cellStyle name="Normal 3 3 4 4 3 3" xfId="33064" xr:uid="{00000000-0005-0000-0000-0000B17F0000}"/>
    <cellStyle name="Normal 3 3 4 4 3 3 2" xfId="33065" xr:uid="{00000000-0005-0000-0000-0000B27F0000}"/>
    <cellStyle name="Normal 3 3 4 4 3 3 2 2" xfId="33066" xr:uid="{00000000-0005-0000-0000-0000B37F0000}"/>
    <cellStyle name="Normal 3 3 4 4 3 3 3" xfId="33067" xr:uid="{00000000-0005-0000-0000-0000B47F0000}"/>
    <cellStyle name="Normal 3 3 4 4 3 4" xfId="33068" xr:uid="{00000000-0005-0000-0000-0000B57F0000}"/>
    <cellStyle name="Normal 3 3 4 4 3 4 2" xfId="33069" xr:uid="{00000000-0005-0000-0000-0000B67F0000}"/>
    <cellStyle name="Normal 3 3 4 4 3 5" xfId="33070" xr:uid="{00000000-0005-0000-0000-0000B77F0000}"/>
    <cellStyle name="Normal 3 3 4 4 3 5 2" xfId="33071" xr:uid="{00000000-0005-0000-0000-0000B87F0000}"/>
    <cellStyle name="Normal 3 3 4 4 3 6" xfId="33072" xr:uid="{00000000-0005-0000-0000-0000B97F0000}"/>
    <cellStyle name="Normal 3 3 4 4 4" xfId="33073" xr:uid="{00000000-0005-0000-0000-0000BA7F0000}"/>
    <cellStyle name="Normal 3 3 4 4 4 2" xfId="33074" xr:uid="{00000000-0005-0000-0000-0000BB7F0000}"/>
    <cellStyle name="Normal 3 3 4 4 4 2 2" xfId="33075" xr:uid="{00000000-0005-0000-0000-0000BC7F0000}"/>
    <cellStyle name="Normal 3 3 4 4 4 2 2 2" xfId="33076" xr:uid="{00000000-0005-0000-0000-0000BD7F0000}"/>
    <cellStyle name="Normal 3 3 4 4 4 2 3" xfId="33077" xr:uid="{00000000-0005-0000-0000-0000BE7F0000}"/>
    <cellStyle name="Normal 3 3 4 4 4 3" xfId="33078" xr:uid="{00000000-0005-0000-0000-0000BF7F0000}"/>
    <cellStyle name="Normal 3 3 4 4 4 3 2" xfId="33079" xr:uid="{00000000-0005-0000-0000-0000C07F0000}"/>
    <cellStyle name="Normal 3 3 4 4 4 4" xfId="33080" xr:uid="{00000000-0005-0000-0000-0000C17F0000}"/>
    <cellStyle name="Normal 3 3 4 4 5" xfId="33081" xr:uid="{00000000-0005-0000-0000-0000C27F0000}"/>
    <cellStyle name="Normal 3 3 4 4 5 2" xfId="33082" xr:uid="{00000000-0005-0000-0000-0000C37F0000}"/>
    <cellStyle name="Normal 3 3 4 4 5 2 2" xfId="33083" xr:uid="{00000000-0005-0000-0000-0000C47F0000}"/>
    <cellStyle name="Normal 3 3 4 4 5 3" xfId="33084" xr:uid="{00000000-0005-0000-0000-0000C57F0000}"/>
    <cellStyle name="Normal 3 3 4 4 6" xfId="33085" xr:uid="{00000000-0005-0000-0000-0000C67F0000}"/>
    <cellStyle name="Normal 3 3 4 4 6 2" xfId="33086" xr:uid="{00000000-0005-0000-0000-0000C77F0000}"/>
    <cellStyle name="Normal 3 3 4 4 7" xfId="33087" xr:uid="{00000000-0005-0000-0000-0000C87F0000}"/>
    <cellStyle name="Normal 3 3 4 4 7 2" xfId="33088" xr:uid="{00000000-0005-0000-0000-0000C97F0000}"/>
    <cellStyle name="Normal 3 3 4 4 8" xfId="33089" xr:uid="{00000000-0005-0000-0000-0000CA7F0000}"/>
    <cellStyle name="Normal 3 3 4 5" xfId="33090" xr:uid="{00000000-0005-0000-0000-0000CB7F0000}"/>
    <cellStyle name="Normal 3 3 4 5 2" xfId="33091" xr:uid="{00000000-0005-0000-0000-0000CC7F0000}"/>
    <cellStyle name="Normal 3 3 4 5 2 2" xfId="33092" xr:uid="{00000000-0005-0000-0000-0000CD7F0000}"/>
    <cellStyle name="Normal 3 3 4 5 2 2 2" xfId="33093" xr:uid="{00000000-0005-0000-0000-0000CE7F0000}"/>
    <cellStyle name="Normal 3 3 4 5 2 2 2 2" xfId="33094" xr:uid="{00000000-0005-0000-0000-0000CF7F0000}"/>
    <cellStyle name="Normal 3 3 4 5 2 2 3" xfId="33095" xr:uid="{00000000-0005-0000-0000-0000D07F0000}"/>
    <cellStyle name="Normal 3 3 4 5 2 3" xfId="33096" xr:uid="{00000000-0005-0000-0000-0000D17F0000}"/>
    <cellStyle name="Normal 3 3 4 5 2 3 2" xfId="33097" xr:uid="{00000000-0005-0000-0000-0000D27F0000}"/>
    <cellStyle name="Normal 3 3 4 5 2 4" xfId="33098" xr:uid="{00000000-0005-0000-0000-0000D37F0000}"/>
    <cellStyle name="Normal 3 3 4 5 3" xfId="33099" xr:uid="{00000000-0005-0000-0000-0000D47F0000}"/>
    <cellStyle name="Normal 3 3 4 5 3 2" xfId="33100" xr:uid="{00000000-0005-0000-0000-0000D57F0000}"/>
    <cellStyle name="Normal 3 3 4 5 3 2 2" xfId="33101" xr:uid="{00000000-0005-0000-0000-0000D67F0000}"/>
    <cellStyle name="Normal 3 3 4 5 3 3" xfId="33102" xr:uid="{00000000-0005-0000-0000-0000D77F0000}"/>
    <cellStyle name="Normal 3 3 4 5 4" xfId="33103" xr:uid="{00000000-0005-0000-0000-0000D87F0000}"/>
    <cellStyle name="Normal 3 3 4 5 4 2" xfId="33104" xr:uid="{00000000-0005-0000-0000-0000D97F0000}"/>
    <cellStyle name="Normal 3 3 4 5 5" xfId="33105" xr:uid="{00000000-0005-0000-0000-0000DA7F0000}"/>
    <cellStyle name="Normal 3 3 4 5 5 2" xfId="33106" xr:uid="{00000000-0005-0000-0000-0000DB7F0000}"/>
    <cellStyle name="Normal 3 3 4 5 6" xfId="33107" xr:uid="{00000000-0005-0000-0000-0000DC7F0000}"/>
    <cellStyle name="Normal 3 3 4 6" xfId="33108" xr:uid="{00000000-0005-0000-0000-0000DD7F0000}"/>
    <cellStyle name="Normal 3 3 4 6 2" xfId="33109" xr:uid="{00000000-0005-0000-0000-0000DE7F0000}"/>
    <cellStyle name="Normal 3 3 4 6 2 2" xfId="33110" xr:uid="{00000000-0005-0000-0000-0000DF7F0000}"/>
    <cellStyle name="Normal 3 3 4 6 2 2 2" xfId="33111" xr:uid="{00000000-0005-0000-0000-0000E07F0000}"/>
    <cellStyle name="Normal 3 3 4 6 2 2 2 2" xfId="33112" xr:uid="{00000000-0005-0000-0000-0000E17F0000}"/>
    <cellStyle name="Normal 3 3 4 6 2 2 3" xfId="33113" xr:uid="{00000000-0005-0000-0000-0000E27F0000}"/>
    <cellStyle name="Normal 3 3 4 6 2 3" xfId="33114" xr:uid="{00000000-0005-0000-0000-0000E37F0000}"/>
    <cellStyle name="Normal 3 3 4 6 2 3 2" xfId="33115" xr:uid="{00000000-0005-0000-0000-0000E47F0000}"/>
    <cellStyle name="Normal 3 3 4 6 2 4" xfId="33116" xr:uid="{00000000-0005-0000-0000-0000E57F0000}"/>
    <cellStyle name="Normal 3 3 4 6 3" xfId="33117" xr:uid="{00000000-0005-0000-0000-0000E67F0000}"/>
    <cellStyle name="Normal 3 3 4 6 3 2" xfId="33118" xr:uid="{00000000-0005-0000-0000-0000E77F0000}"/>
    <cellStyle name="Normal 3 3 4 6 3 2 2" xfId="33119" xr:uid="{00000000-0005-0000-0000-0000E87F0000}"/>
    <cellStyle name="Normal 3 3 4 6 3 3" xfId="33120" xr:uid="{00000000-0005-0000-0000-0000E97F0000}"/>
    <cellStyle name="Normal 3 3 4 6 4" xfId="33121" xr:uid="{00000000-0005-0000-0000-0000EA7F0000}"/>
    <cellStyle name="Normal 3 3 4 6 4 2" xfId="33122" xr:uid="{00000000-0005-0000-0000-0000EB7F0000}"/>
    <cellStyle name="Normal 3 3 4 6 5" xfId="33123" xr:uid="{00000000-0005-0000-0000-0000EC7F0000}"/>
    <cellStyle name="Normal 3 3 4 6 5 2" xfId="33124" xr:uid="{00000000-0005-0000-0000-0000ED7F0000}"/>
    <cellStyle name="Normal 3 3 4 6 6" xfId="33125" xr:uid="{00000000-0005-0000-0000-0000EE7F0000}"/>
    <cellStyle name="Normal 3 3 4 7" xfId="33126" xr:uid="{00000000-0005-0000-0000-0000EF7F0000}"/>
    <cellStyle name="Normal 3 3 4 7 2" xfId="33127" xr:uid="{00000000-0005-0000-0000-0000F07F0000}"/>
    <cellStyle name="Normal 3 3 4 7 2 2" xfId="33128" xr:uid="{00000000-0005-0000-0000-0000F17F0000}"/>
    <cellStyle name="Normal 3 3 4 7 2 2 2" xfId="33129" xr:uid="{00000000-0005-0000-0000-0000F27F0000}"/>
    <cellStyle name="Normal 3 3 4 7 2 2 2 2" xfId="33130" xr:uid="{00000000-0005-0000-0000-0000F37F0000}"/>
    <cellStyle name="Normal 3 3 4 7 2 2 3" xfId="33131" xr:uid="{00000000-0005-0000-0000-0000F47F0000}"/>
    <cellStyle name="Normal 3 3 4 7 2 3" xfId="33132" xr:uid="{00000000-0005-0000-0000-0000F57F0000}"/>
    <cellStyle name="Normal 3 3 4 7 2 3 2" xfId="33133" xr:uid="{00000000-0005-0000-0000-0000F67F0000}"/>
    <cellStyle name="Normal 3 3 4 7 2 4" xfId="33134" xr:uid="{00000000-0005-0000-0000-0000F77F0000}"/>
    <cellStyle name="Normal 3 3 4 7 3" xfId="33135" xr:uid="{00000000-0005-0000-0000-0000F87F0000}"/>
    <cellStyle name="Normal 3 3 4 7 3 2" xfId="33136" xr:uid="{00000000-0005-0000-0000-0000F97F0000}"/>
    <cellStyle name="Normal 3 3 4 7 3 2 2" xfId="33137" xr:uid="{00000000-0005-0000-0000-0000FA7F0000}"/>
    <cellStyle name="Normal 3 3 4 7 3 3" xfId="33138" xr:uid="{00000000-0005-0000-0000-0000FB7F0000}"/>
    <cellStyle name="Normal 3 3 4 7 4" xfId="33139" xr:uid="{00000000-0005-0000-0000-0000FC7F0000}"/>
    <cellStyle name="Normal 3 3 4 7 4 2" xfId="33140" xr:uid="{00000000-0005-0000-0000-0000FD7F0000}"/>
    <cellStyle name="Normal 3 3 4 7 5" xfId="33141" xr:uid="{00000000-0005-0000-0000-0000FE7F0000}"/>
    <cellStyle name="Normal 3 3 4 7 5 2" xfId="33142" xr:uid="{00000000-0005-0000-0000-0000FF7F0000}"/>
    <cellStyle name="Normal 3 3 4 7 6" xfId="33143" xr:uid="{00000000-0005-0000-0000-000000800000}"/>
    <cellStyle name="Normal 3 3 4 8" xfId="33144" xr:uid="{00000000-0005-0000-0000-000001800000}"/>
    <cellStyle name="Normal 3 3 4 8 2" xfId="33145" xr:uid="{00000000-0005-0000-0000-000002800000}"/>
    <cellStyle name="Normal 3 3 4 8 2 2" xfId="33146" xr:uid="{00000000-0005-0000-0000-000003800000}"/>
    <cellStyle name="Normal 3 3 4 8 2 2 2" xfId="33147" xr:uid="{00000000-0005-0000-0000-000004800000}"/>
    <cellStyle name="Normal 3 3 4 8 2 3" xfId="33148" xr:uid="{00000000-0005-0000-0000-000005800000}"/>
    <cellStyle name="Normal 3 3 4 8 3" xfId="33149" xr:uid="{00000000-0005-0000-0000-000006800000}"/>
    <cellStyle name="Normal 3 3 4 8 3 2" xfId="33150" xr:uid="{00000000-0005-0000-0000-000007800000}"/>
    <cellStyle name="Normal 3 3 4 8 4" xfId="33151" xr:uid="{00000000-0005-0000-0000-000008800000}"/>
    <cellStyle name="Normal 3 3 4 8 5" xfId="33152" xr:uid="{00000000-0005-0000-0000-000009800000}"/>
    <cellStyle name="Normal 3 3 4 8 5 2" xfId="33153" xr:uid="{00000000-0005-0000-0000-00000A800000}"/>
    <cellStyle name="Normal 3 3 4 9" xfId="33154" xr:uid="{00000000-0005-0000-0000-00000B800000}"/>
    <cellStyle name="Normal 3 3 4 9 2" xfId="33155" xr:uid="{00000000-0005-0000-0000-00000C800000}"/>
    <cellStyle name="Normal 3 3 4 9 2 2" xfId="33156" xr:uid="{00000000-0005-0000-0000-00000D800000}"/>
    <cellStyle name="Normal 3 3 4 9 3" xfId="33157" xr:uid="{00000000-0005-0000-0000-00000E800000}"/>
    <cellStyle name="Normal 3 3 4 9 4" xfId="33158" xr:uid="{00000000-0005-0000-0000-00000F800000}"/>
    <cellStyle name="Normal 3 3 5" xfId="33159" xr:uid="{00000000-0005-0000-0000-000010800000}"/>
    <cellStyle name="Normal 3 3 5 2" xfId="33160" xr:uid="{00000000-0005-0000-0000-000011800000}"/>
    <cellStyle name="Normal 3 3 5 2 2" xfId="33161" xr:uid="{00000000-0005-0000-0000-000012800000}"/>
    <cellStyle name="Normal 3 3 5 2 3" xfId="33162" xr:uid="{00000000-0005-0000-0000-000013800000}"/>
    <cellStyle name="Normal 3 3 5 2 3 2" xfId="33163" xr:uid="{00000000-0005-0000-0000-000014800000}"/>
    <cellStyle name="Normal 3 3 5 2 4" xfId="33164" xr:uid="{00000000-0005-0000-0000-000015800000}"/>
    <cellStyle name="Normal 3 3 5 2 5" xfId="33165" xr:uid="{00000000-0005-0000-0000-000016800000}"/>
    <cellStyle name="Normal 3 3 5 3" xfId="33166" xr:uid="{00000000-0005-0000-0000-000017800000}"/>
    <cellStyle name="Normal 3 3 5 4" xfId="33167" xr:uid="{00000000-0005-0000-0000-000018800000}"/>
    <cellStyle name="Normal 3 3 5 4 2" xfId="33168" xr:uid="{00000000-0005-0000-0000-000019800000}"/>
    <cellStyle name="Normal 3 3 5 5" xfId="33169" xr:uid="{00000000-0005-0000-0000-00001A800000}"/>
    <cellStyle name="Normal 3 3 5 6" xfId="33170" xr:uid="{00000000-0005-0000-0000-00001B800000}"/>
    <cellStyle name="Normal 3 3 6" xfId="33171" xr:uid="{00000000-0005-0000-0000-00001C800000}"/>
    <cellStyle name="Normal 3 3 6 2" xfId="33172" xr:uid="{00000000-0005-0000-0000-00001D800000}"/>
    <cellStyle name="Normal 3 3 6 3" xfId="33173" xr:uid="{00000000-0005-0000-0000-00001E800000}"/>
    <cellStyle name="Normal 3 3 6 3 2" xfId="33174" xr:uid="{00000000-0005-0000-0000-00001F800000}"/>
    <cellStyle name="Normal 3 3 6 4" xfId="33175" xr:uid="{00000000-0005-0000-0000-000020800000}"/>
    <cellStyle name="Normal 3 3 6 5" xfId="33176" xr:uid="{00000000-0005-0000-0000-000021800000}"/>
    <cellStyle name="Normal 3 3 7" xfId="33177" xr:uid="{00000000-0005-0000-0000-000022800000}"/>
    <cellStyle name="Normal 3 3 8" xfId="33178" xr:uid="{00000000-0005-0000-0000-000023800000}"/>
    <cellStyle name="Normal 3 3 8 2" xfId="33179" xr:uid="{00000000-0005-0000-0000-000024800000}"/>
    <cellStyle name="Normal 3 3 9" xfId="33180" xr:uid="{00000000-0005-0000-0000-000025800000}"/>
    <cellStyle name="Normal 3 4" xfId="33181" xr:uid="{00000000-0005-0000-0000-000026800000}"/>
    <cellStyle name="Normal 3 4 2" xfId="33182" xr:uid="{00000000-0005-0000-0000-000027800000}"/>
    <cellStyle name="Normal 3 4 2 2" xfId="33183" xr:uid="{00000000-0005-0000-0000-000028800000}"/>
    <cellStyle name="Normal 3 4 2 2 2" xfId="33184" xr:uid="{00000000-0005-0000-0000-000029800000}"/>
    <cellStyle name="Normal 3 4 2 2 2 2" xfId="33185" xr:uid="{00000000-0005-0000-0000-00002A800000}"/>
    <cellStyle name="Normal 3 4 2 2 2 2 2" xfId="33186" xr:uid="{00000000-0005-0000-0000-00002B800000}"/>
    <cellStyle name="Normal 3 4 2 2 2 3" xfId="33187" xr:uid="{00000000-0005-0000-0000-00002C800000}"/>
    <cellStyle name="Normal 3 4 2 2 2 4" xfId="33188" xr:uid="{00000000-0005-0000-0000-00002D800000}"/>
    <cellStyle name="Normal 3 4 2 2 3" xfId="33189" xr:uid="{00000000-0005-0000-0000-00002E800000}"/>
    <cellStyle name="Normal 3 4 2 2 3 2" xfId="33190" xr:uid="{00000000-0005-0000-0000-00002F800000}"/>
    <cellStyle name="Normal 3 4 2 2 4" xfId="33191" xr:uid="{00000000-0005-0000-0000-000030800000}"/>
    <cellStyle name="Normal 3 4 2 2 5" xfId="33192" xr:uid="{00000000-0005-0000-0000-000031800000}"/>
    <cellStyle name="Normal 3 4 2 3" xfId="33193" xr:uid="{00000000-0005-0000-0000-000032800000}"/>
    <cellStyle name="Normal 3 4 2 3 2" xfId="33194" xr:uid="{00000000-0005-0000-0000-000033800000}"/>
    <cellStyle name="Normal 3 4 2 3 2 2" xfId="33195" xr:uid="{00000000-0005-0000-0000-000034800000}"/>
    <cellStyle name="Normal 3 4 2 3 3" xfId="33196" xr:uid="{00000000-0005-0000-0000-000035800000}"/>
    <cellStyle name="Normal 3 4 2 3 4" xfId="33197" xr:uid="{00000000-0005-0000-0000-000036800000}"/>
    <cellStyle name="Normal 3 4 2 4" xfId="33198" xr:uid="{00000000-0005-0000-0000-000037800000}"/>
    <cellStyle name="Normal 3 4 2 5" xfId="33199" xr:uid="{00000000-0005-0000-0000-000038800000}"/>
    <cellStyle name="Normal 3 4 2 5 2" xfId="33200" xr:uid="{00000000-0005-0000-0000-000039800000}"/>
    <cellStyle name="Normal 3 4 2 6" xfId="33201" xr:uid="{00000000-0005-0000-0000-00003A800000}"/>
    <cellStyle name="Normal 3 4 2 7" xfId="33202" xr:uid="{00000000-0005-0000-0000-00003B800000}"/>
    <cellStyle name="Normal 3 4 3" xfId="33203" xr:uid="{00000000-0005-0000-0000-00003C800000}"/>
    <cellStyle name="Normal 3 4 3 10" xfId="33204" xr:uid="{00000000-0005-0000-0000-00003D800000}"/>
    <cellStyle name="Normal 3 4 3 10 2" xfId="33205" xr:uid="{00000000-0005-0000-0000-00003E800000}"/>
    <cellStyle name="Normal 3 4 3 11" xfId="33206" xr:uid="{00000000-0005-0000-0000-00003F800000}"/>
    <cellStyle name="Normal 3 4 3 11 2" xfId="33207" xr:uid="{00000000-0005-0000-0000-000040800000}"/>
    <cellStyle name="Normal 3 4 3 12" xfId="33208" xr:uid="{00000000-0005-0000-0000-000041800000}"/>
    <cellStyle name="Normal 3 4 3 12 2" xfId="33209" xr:uid="{00000000-0005-0000-0000-000042800000}"/>
    <cellStyle name="Normal 3 4 3 13" xfId="33210" xr:uid="{00000000-0005-0000-0000-000043800000}"/>
    <cellStyle name="Normal 3 4 3 13 2" xfId="33211" xr:uid="{00000000-0005-0000-0000-000044800000}"/>
    <cellStyle name="Normal 3 4 3 14" xfId="33212" xr:uid="{00000000-0005-0000-0000-000045800000}"/>
    <cellStyle name="Normal 3 4 3 15" xfId="33213" xr:uid="{00000000-0005-0000-0000-000046800000}"/>
    <cellStyle name="Normal 3 4 3 2" xfId="33214" xr:uid="{00000000-0005-0000-0000-000047800000}"/>
    <cellStyle name="Normal 3 4 3 2 10" xfId="33215" xr:uid="{00000000-0005-0000-0000-000048800000}"/>
    <cellStyle name="Normal 3 4 3 2 10 2" xfId="33216" xr:uid="{00000000-0005-0000-0000-000049800000}"/>
    <cellStyle name="Normal 3 4 3 2 11" xfId="33217" xr:uid="{00000000-0005-0000-0000-00004A800000}"/>
    <cellStyle name="Normal 3 4 3 2 11 2" xfId="33218" xr:uid="{00000000-0005-0000-0000-00004B800000}"/>
    <cellStyle name="Normal 3 4 3 2 12" xfId="33219" xr:uid="{00000000-0005-0000-0000-00004C800000}"/>
    <cellStyle name="Normal 3 4 3 2 12 2" xfId="33220" xr:uid="{00000000-0005-0000-0000-00004D800000}"/>
    <cellStyle name="Normal 3 4 3 2 13" xfId="33221" xr:uid="{00000000-0005-0000-0000-00004E800000}"/>
    <cellStyle name="Normal 3 4 3 2 14" xfId="33222" xr:uid="{00000000-0005-0000-0000-00004F800000}"/>
    <cellStyle name="Normal 3 4 3 2 2" xfId="33223" xr:uid="{00000000-0005-0000-0000-000050800000}"/>
    <cellStyle name="Normal 3 4 3 2 2 10" xfId="33224" xr:uid="{00000000-0005-0000-0000-000051800000}"/>
    <cellStyle name="Normal 3 4 3 2 2 11" xfId="33225" xr:uid="{00000000-0005-0000-0000-000052800000}"/>
    <cellStyle name="Normal 3 4 3 2 2 2" xfId="33226" xr:uid="{00000000-0005-0000-0000-000053800000}"/>
    <cellStyle name="Normal 3 4 3 2 2 2 2" xfId="33227" xr:uid="{00000000-0005-0000-0000-000054800000}"/>
    <cellStyle name="Normal 3 4 3 2 2 2 2 2" xfId="33228" xr:uid="{00000000-0005-0000-0000-000055800000}"/>
    <cellStyle name="Normal 3 4 3 2 2 2 2 2 2" xfId="33229" xr:uid="{00000000-0005-0000-0000-000056800000}"/>
    <cellStyle name="Normal 3 4 3 2 2 2 2 2 2 2" xfId="33230" xr:uid="{00000000-0005-0000-0000-000057800000}"/>
    <cellStyle name="Normal 3 4 3 2 2 2 2 2 3" xfId="33231" xr:uid="{00000000-0005-0000-0000-000058800000}"/>
    <cellStyle name="Normal 3 4 3 2 2 2 2 3" xfId="33232" xr:uid="{00000000-0005-0000-0000-000059800000}"/>
    <cellStyle name="Normal 3 4 3 2 2 2 2 3 2" xfId="33233" xr:uid="{00000000-0005-0000-0000-00005A800000}"/>
    <cellStyle name="Normal 3 4 3 2 2 2 2 4" xfId="33234" xr:uid="{00000000-0005-0000-0000-00005B800000}"/>
    <cellStyle name="Normal 3 4 3 2 2 2 3" xfId="33235" xr:uid="{00000000-0005-0000-0000-00005C800000}"/>
    <cellStyle name="Normal 3 4 3 2 2 2 3 2" xfId="33236" xr:uid="{00000000-0005-0000-0000-00005D800000}"/>
    <cellStyle name="Normal 3 4 3 2 2 2 3 2 2" xfId="33237" xr:uid="{00000000-0005-0000-0000-00005E800000}"/>
    <cellStyle name="Normal 3 4 3 2 2 2 3 3" xfId="33238" xr:uid="{00000000-0005-0000-0000-00005F800000}"/>
    <cellStyle name="Normal 3 4 3 2 2 2 4" xfId="33239" xr:uid="{00000000-0005-0000-0000-000060800000}"/>
    <cellStyle name="Normal 3 4 3 2 2 2 4 2" xfId="33240" xr:uid="{00000000-0005-0000-0000-000061800000}"/>
    <cellStyle name="Normal 3 4 3 2 2 2 5" xfId="33241" xr:uid="{00000000-0005-0000-0000-000062800000}"/>
    <cellStyle name="Normal 3 4 3 2 2 2 5 2" xfId="33242" xr:uid="{00000000-0005-0000-0000-000063800000}"/>
    <cellStyle name="Normal 3 4 3 2 2 2 6" xfId="33243" xr:uid="{00000000-0005-0000-0000-000064800000}"/>
    <cellStyle name="Normal 3 4 3 2 2 3" xfId="33244" xr:uid="{00000000-0005-0000-0000-000065800000}"/>
    <cellStyle name="Normal 3 4 3 2 2 3 2" xfId="33245" xr:uid="{00000000-0005-0000-0000-000066800000}"/>
    <cellStyle name="Normal 3 4 3 2 2 3 2 2" xfId="33246" xr:uid="{00000000-0005-0000-0000-000067800000}"/>
    <cellStyle name="Normal 3 4 3 2 2 3 2 2 2" xfId="33247" xr:uid="{00000000-0005-0000-0000-000068800000}"/>
    <cellStyle name="Normal 3 4 3 2 2 3 2 2 2 2" xfId="33248" xr:uid="{00000000-0005-0000-0000-000069800000}"/>
    <cellStyle name="Normal 3 4 3 2 2 3 2 2 3" xfId="33249" xr:uid="{00000000-0005-0000-0000-00006A800000}"/>
    <cellStyle name="Normal 3 4 3 2 2 3 2 3" xfId="33250" xr:uid="{00000000-0005-0000-0000-00006B800000}"/>
    <cellStyle name="Normal 3 4 3 2 2 3 2 3 2" xfId="33251" xr:uid="{00000000-0005-0000-0000-00006C800000}"/>
    <cellStyle name="Normal 3 4 3 2 2 3 2 4" xfId="33252" xr:uid="{00000000-0005-0000-0000-00006D800000}"/>
    <cellStyle name="Normal 3 4 3 2 2 3 3" xfId="33253" xr:uid="{00000000-0005-0000-0000-00006E800000}"/>
    <cellStyle name="Normal 3 4 3 2 2 3 3 2" xfId="33254" xr:uid="{00000000-0005-0000-0000-00006F800000}"/>
    <cellStyle name="Normal 3 4 3 2 2 3 3 2 2" xfId="33255" xr:uid="{00000000-0005-0000-0000-000070800000}"/>
    <cellStyle name="Normal 3 4 3 2 2 3 3 3" xfId="33256" xr:uid="{00000000-0005-0000-0000-000071800000}"/>
    <cellStyle name="Normal 3 4 3 2 2 3 4" xfId="33257" xr:uid="{00000000-0005-0000-0000-000072800000}"/>
    <cellStyle name="Normal 3 4 3 2 2 3 4 2" xfId="33258" xr:uid="{00000000-0005-0000-0000-000073800000}"/>
    <cellStyle name="Normal 3 4 3 2 2 3 5" xfId="33259" xr:uid="{00000000-0005-0000-0000-000074800000}"/>
    <cellStyle name="Normal 3 4 3 2 2 3 5 2" xfId="33260" xr:uid="{00000000-0005-0000-0000-000075800000}"/>
    <cellStyle name="Normal 3 4 3 2 2 3 6" xfId="33261" xr:uid="{00000000-0005-0000-0000-000076800000}"/>
    <cellStyle name="Normal 3 4 3 2 2 4" xfId="33262" xr:uid="{00000000-0005-0000-0000-000077800000}"/>
    <cellStyle name="Normal 3 4 3 2 2 4 2" xfId="33263" xr:uid="{00000000-0005-0000-0000-000078800000}"/>
    <cellStyle name="Normal 3 4 3 2 2 4 2 2" xfId="33264" xr:uid="{00000000-0005-0000-0000-000079800000}"/>
    <cellStyle name="Normal 3 4 3 2 2 4 2 2 2" xfId="33265" xr:uid="{00000000-0005-0000-0000-00007A800000}"/>
    <cellStyle name="Normal 3 4 3 2 2 4 2 3" xfId="33266" xr:uid="{00000000-0005-0000-0000-00007B800000}"/>
    <cellStyle name="Normal 3 4 3 2 2 4 3" xfId="33267" xr:uid="{00000000-0005-0000-0000-00007C800000}"/>
    <cellStyle name="Normal 3 4 3 2 2 4 3 2" xfId="33268" xr:uid="{00000000-0005-0000-0000-00007D800000}"/>
    <cellStyle name="Normal 3 4 3 2 2 4 4" xfId="33269" xr:uid="{00000000-0005-0000-0000-00007E800000}"/>
    <cellStyle name="Normal 3 4 3 2 2 5" xfId="33270" xr:uid="{00000000-0005-0000-0000-00007F800000}"/>
    <cellStyle name="Normal 3 4 3 2 2 5 2" xfId="33271" xr:uid="{00000000-0005-0000-0000-000080800000}"/>
    <cellStyle name="Normal 3 4 3 2 2 5 2 2" xfId="33272" xr:uid="{00000000-0005-0000-0000-000081800000}"/>
    <cellStyle name="Normal 3 4 3 2 2 5 3" xfId="33273" xr:uid="{00000000-0005-0000-0000-000082800000}"/>
    <cellStyle name="Normal 3 4 3 2 2 6" xfId="33274" xr:uid="{00000000-0005-0000-0000-000083800000}"/>
    <cellStyle name="Normal 3 4 3 2 2 6 2" xfId="33275" xr:uid="{00000000-0005-0000-0000-000084800000}"/>
    <cellStyle name="Normal 3 4 3 2 2 7" xfId="33276" xr:uid="{00000000-0005-0000-0000-000085800000}"/>
    <cellStyle name="Normal 3 4 3 2 2 7 2" xfId="33277" xr:uid="{00000000-0005-0000-0000-000086800000}"/>
    <cellStyle name="Normal 3 4 3 2 2 8" xfId="33278" xr:uid="{00000000-0005-0000-0000-000087800000}"/>
    <cellStyle name="Normal 3 4 3 2 2 8 2" xfId="33279" xr:uid="{00000000-0005-0000-0000-000088800000}"/>
    <cellStyle name="Normal 3 4 3 2 2 9" xfId="33280" xr:uid="{00000000-0005-0000-0000-000089800000}"/>
    <cellStyle name="Normal 3 4 3 2 2 9 2" xfId="33281" xr:uid="{00000000-0005-0000-0000-00008A800000}"/>
    <cellStyle name="Normal 3 4 3 2 3" xfId="33282" xr:uid="{00000000-0005-0000-0000-00008B800000}"/>
    <cellStyle name="Normal 3 4 3 2 3 2" xfId="33283" xr:uid="{00000000-0005-0000-0000-00008C800000}"/>
    <cellStyle name="Normal 3 4 3 2 3 2 2" xfId="33284" xr:uid="{00000000-0005-0000-0000-00008D800000}"/>
    <cellStyle name="Normal 3 4 3 2 3 2 2 2" xfId="33285" xr:uid="{00000000-0005-0000-0000-00008E800000}"/>
    <cellStyle name="Normal 3 4 3 2 3 2 2 2 2" xfId="33286" xr:uid="{00000000-0005-0000-0000-00008F800000}"/>
    <cellStyle name="Normal 3 4 3 2 3 2 2 2 2 2" xfId="33287" xr:uid="{00000000-0005-0000-0000-000090800000}"/>
    <cellStyle name="Normal 3 4 3 2 3 2 2 2 3" xfId="33288" xr:uid="{00000000-0005-0000-0000-000091800000}"/>
    <cellStyle name="Normal 3 4 3 2 3 2 2 3" xfId="33289" xr:uid="{00000000-0005-0000-0000-000092800000}"/>
    <cellStyle name="Normal 3 4 3 2 3 2 2 3 2" xfId="33290" xr:uid="{00000000-0005-0000-0000-000093800000}"/>
    <cellStyle name="Normal 3 4 3 2 3 2 2 4" xfId="33291" xr:uid="{00000000-0005-0000-0000-000094800000}"/>
    <cellStyle name="Normal 3 4 3 2 3 2 3" xfId="33292" xr:uid="{00000000-0005-0000-0000-000095800000}"/>
    <cellStyle name="Normal 3 4 3 2 3 2 3 2" xfId="33293" xr:uid="{00000000-0005-0000-0000-000096800000}"/>
    <cellStyle name="Normal 3 4 3 2 3 2 3 2 2" xfId="33294" xr:uid="{00000000-0005-0000-0000-000097800000}"/>
    <cellStyle name="Normal 3 4 3 2 3 2 3 3" xfId="33295" xr:uid="{00000000-0005-0000-0000-000098800000}"/>
    <cellStyle name="Normal 3 4 3 2 3 2 4" xfId="33296" xr:uid="{00000000-0005-0000-0000-000099800000}"/>
    <cellStyle name="Normal 3 4 3 2 3 2 4 2" xfId="33297" xr:uid="{00000000-0005-0000-0000-00009A800000}"/>
    <cellStyle name="Normal 3 4 3 2 3 2 5" xfId="33298" xr:uid="{00000000-0005-0000-0000-00009B800000}"/>
    <cellStyle name="Normal 3 4 3 2 3 2 5 2" xfId="33299" xr:uid="{00000000-0005-0000-0000-00009C800000}"/>
    <cellStyle name="Normal 3 4 3 2 3 2 6" xfId="33300" xr:uid="{00000000-0005-0000-0000-00009D800000}"/>
    <cellStyle name="Normal 3 4 3 2 3 3" xfId="33301" xr:uid="{00000000-0005-0000-0000-00009E800000}"/>
    <cellStyle name="Normal 3 4 3 2 3 3 2" xfId="33302" xr:uid="{00000000-0005-0000-0000-00009F800000}"/>
    <cellStyle name="Normal 3 4 3 2 3 3 2 2" xfId="33303" xr:uid="{00000000-0005-0000-0000-0000A0800000}"/>
    <cellStyle name="Normal 3 4 3 2 3 3 2 2 2" xfId="33304" xr:uid="{00000000-0005-0000-0000-0000A1800000}"/>
    <cellStyle name="Normal 3 4 3 2 3 3 2 2 2 2" xfId="33305" xr:uid="{00000000-0005-0000-0000-0000A2800000}"/>
    <cellStyle name="Normal 3 4 3 2 3 3 2 2 3" xfId="33306" xr:uid="{00000000-0005-0000-0000-0000A3800000}"/>
    <cellStyle name="Normal 3 4 3 2 3 3 2 3" xfId="33307" xr:uid="{00000000-0005-0000-0000-0000A4800000}"/>
    <cellStyle name="Normal 3 4 3 2 3 3 2 3 2" xfId="33308" xr:uid="{00000000-0005-0000-0000-0000A5800000}"/>
    <cellStyle name="Normal 3 4 3 2 3 3 2 4" xfId="33309" xr:uid="{00000000-0005-0000-0000-0000A6800000}"/>
    <cellStyle name="Normal 3 4 3 2 3 3 3" xfId="33310" xr:uid="{00000000-0005-0000-0000-0000A7800000}"/>
    <cellStyle name="Normal 3 4 3 2 3 3 3 2" xfId="33311" xr:uid="{00000000-0005-0000-0000-0000A8800000}"/>
    <cellStyle name="Normal 3 4 3 2 3 3 3 2 2" xfId="33312" xr:uid="{00000000-0005-0000-0000-0000A9800000}"/>
    <cellStyle name="Normal 3 4 3 2 3 3 3 3" xfId="33313" xr:uid="{00000000-0005-0000-0000-0000AA800000}"/>
    <cellStyle name="Normal 3 4 3 2 3 3 4" xfId="33314" xr:uid="{00000000-0005-0000-0000-0000AB800000}"/>
    <cellStyle name="Normal 3 4 3 2 3 3 4 2" xfId="33315" xr:uid="{00000000-0005-0000-0000-0000AC800000}"/>
    <cellStyle name="Normal 3 4 3 2 3 3 5" xfId="33316" xr:uid="{00000000-0005-0000-0000-0000AD800000}"/>
    <cellStyle name="Normal 3 4 3 2 3 3 5 2" xfId="33317" xr:uid="{00000000-0005-0000-0000-0000AE800000}"/>
    <cellStyle name="Normal 3 4 3 2 3 3 6" xfId="33318" xr:uid="{00000000-0005-0000-0000-0000AF800000}"/>
    <cellStyle name="Normal 3 4 3 2 3 4" xfId="33319" xr:uid="{00000000-0005-0000-0000-0000B0800000}"/>
    <cellStyle name="Normal 3 4 3 2 3 4 2" xfId="33320" xr:uid="{00000000-0005-0000-0000-0000B1800000}"/>
    <cellStyle name="Normal 3 4 3 2 3 4 2 2" xfId="33321" xr:uid="{00000000-0005-0000-0000-0000B2800000}"/>
    <cellStyle name="Normal 3 4 3 2 3 4 2 2 2" xfId="33322" xr:uid="{00000000-0005-0000-0000-0000B3800000}"/>
    <cellStyle name="Normal 3 4 3 2 3 4 2 3" xfId="33323" xr:uid="{00000000-0005-0000-0000-0000B4800000}"/>
    <cellStyle name="Normal 3 4 3 2 3 4 3" xfId="33324" xr:uid="{00000000-0005-0000-0000-0000B5800000}"/>
    <cellStyle name="Normal 3 4 3 2 3 4 3 2" xfId="33325" xr:uid="{00000000-0005-0000-0000-0000B6800000}"/>
    <cellStyle name="Normal 3 4 3 2 3 4 4" xfId="33326" xr:uid="{00000000-0005-0000-0000-0000B7800000}"/>
    <cellStyle name="Normal 3 4 3 2 3 5" xfId="33327" xr:uid="{00000000-0005-0000-0000-0000B8800000}"/>
    <cellStyle name="Normal 3 4 3 2 3 5 2" xfId="33328" xr:uid="{00000000-0005-0000-0000-0000B9800000}"/>
    <cellStyle name="Normal 3 4 3 2 3 5 2 2" xfId="33329" xr:uid="{00000000-0005-0000-0000-0000BA800000}"/>
    <cellStyle name="Normal 3 4 3 2 3 5 3" xfId="33330" xr:uid="{00000000-0005-0000-0000-0000BB800000}"/>
    <cellStyle name="Normal 3 4 3 2 3 6" xfId="33331" xr:uid="{00000000-0005-0000-0000-0000BC800000}"/>
    <cellStyle name="Normal 3 4 3 2 3 6 2" xfId="33332" xr:uid="{00000000-0005-0000-0000-0000BD800000}"/>
    <cellStyle name="Normal 3 4 3 2 3 7" xfId="33333" xr:uid="{00000000-0005-0000-0000-0000BE800000}"/>
    <cellStyle name="Normal 3 4 3 2 3 7 2" xfId="33334" xr:uid="{00000000-0005-0000-0000-0000BF800000}"/>
    <cellStyle name="Normal 3 4 3 2 3 8" xfId="33335" xr:uid="{00000000-0005-0000-0000-0000C0800000}"/>
    <cellStyle name="Normal 3 4 3 2 4" xfId="33336" xr:uid="{00000000-0005-0000-0000-0000C1800000}"/>
    <cellStyle name="Normal 3 4 3 2 4 2" xfId="33337" xr:uid="{00000000-0005-0000-0000-0000C2800000}"/>
    <cellStyle name="Normal 3 4 3 2 4 2 2" xfId="33338" xr:uid="{00000000-0005-0000-0000-0000C3800000}"/>
    <cellStyle name="Normal 3 4 3 2 4 2 2 2" xfId="33339" xr:uid="{00000000-0005-0000-0000-0000C4800000}"/>
    <cellStyle name="Normal 3 4 3 2 4 2 2 2 2" xfId="33340" xr:uid="{00000000-0005-0000-0000-0000C5800000}"/>
    <cellStyle name="Normal 3 4 3 2 4 2 2 3" xfId="33341" xr:uid="{00000000-0005-0000-0000-0000C6800000}"/>
    <cellStyle name="Normal 3 4 3 2 4 2 3" xfId="33342" xr:uid="{00000000-0005-0000-0000-0000C7800000}"/>
    <cellStyle name="Normal 3 4 3 2 4 2 3 2" xfId="33343" xr:uid="{00000000-0005-0000-0000-0000C8800000}"/>
    <cellStyle name="Normal 3 4 3 2 4 2 4" xfId="33344" xr:uid="{00000000-0005-0000-0000-0000C9800000}"/>
    <cellStyle name="Normal 3 4 3 2 4 3" xfId="33345" xr:uid="{00000000-0005-0000-0000-0000CA800000}"/>
    <cellStyle name="Normal 3 4 3 2 4 3 2" xfId="33346" xr:uid="{00000000-0005-0000-0000-0000CB800000}"/>
    <cellStyle name="Normal 3 4 3 2 4 3 2 2" xfId="33347" xr:uid="{00000000-0005-0000-0000-0000CC800000}"/>
    <cellStyle name="Normal 3 4 3 2 4 3 3" xfId="33348" xr:uid="{00000000-0005-0000-0000-0000CD800000}"/>
    <cellStyle name="Normal 3 4 3 2 4 4" xfId="33349" xr:uid="{00000000-0005-0000-0000-0000CE800000}"/>
    <cellStyle name="Normal 3 4 3 2 4 4 2" xfId="33350" xr:uid="{00000000-0005-0000-0000-0000CF800000}"/>
    <cellStyle name="Normal 3 4 3 2 4 5" xfId="33351" xr:uid="{00000000-0005-0000-0000-0000D0800000}"/>
    <cellStyle name="Normal 3 4 3 2 4 5 2" xfId="33352" xr:uid="{00000000-0005-0000-0000-0000D1800000}"/>
    <cellStyle name="Normal 3 4 3 2 4 6" xfId="33353" xr:uid="{00000000-0005-0000-0000-0000D2800000}"/>
    <cellStyle name="Normal 3 4 3 2 5" xfId="33354" xr:uid="{00000000-0005-0000-0000-0000D3800000}"/>
    <cellStyle name="Normal 3 4 3 2 5 2" xfId="33355" xr:uid="{00000000-0005-0000-0000-0000D4800000}"/>
    <cellStyle name="Normal 3 4 3 2 5 2 2" xfId="33356" xr:uid="{00000000-0005-0000-0000-0000D5800000}"/>
    <cellStyle name="Normal 3 4 3 2 5 2 2 2" xfId="33357" xr:uid="{00000000-0005-0000-0000-0000D6800000}"/>
    <cellStyle name="Normal 3 4 3 2 5 2 2 2 2" xfId="33358" xr:uid="{00000000-0005-0000-0000-0000D7800000}"/>
    <cellStyle name="Normal 3 4 3 2 5 2 2 3" xfId="33359" xr:uid="{00000000-0005-0000-0000-0000D8800000}"/>
    <cellStyle name="Normal 3 4 3 2 5 2 3" xfId="33360" xr:uid="{00000000-0005-0000-0000-0000D9800000}"/>
    <cellStyle name="Normal 3 4 3 2 5 2 3 2" xfId="33361" xr:uid="{00000000-0005-0000-0000-0000DA800000}"/>
    <cellStyle name="Normal 3 4 3 2 5 2 4" xfId="33362" xr:uid="{00000000-0005-0000-0000-0000DB800000}"/>
    <cellStyle name="Normal 3 4 3 2 5 3" xfId="33363" xr:uid="{00000000-0005-0000-0000-0000DC800000}"/>
    <cellStyle name="Normal 3 4 3 2 5 3 2" xfId="33364" xr:uid="{00000000-0005-0000-0000-0000DD800000}"/>
    <cellStyle name="Normal 3 4 3 2 5 3 2 2" xfId="33365" xr:uid="{00000000-0005-0000-0000-0000DE800000}"/>
    <cellStyle name="Normal 3 4 3 2 5 3 3" xfId="33366" xr:uid="{00000000-0005-0000-0000-0000DF800000}"/>
    <cellStyle name="Normal 3 4 3 2 5 4" xfId="33367" xr:uid="{00000000-0005-0000-0000-0000E0800000}"/>
    <cellStyle name="Normal 3 4 3 2 5 4 2" xfId="33368" xr:uid="{00000000-0005-0000-0000-0000E1800000}"/>
    <cellStyle name="Normal 3 4 3 2 5 5" xfId="33369" xr:uid="{00000000-0005-0000-0000-0000E2800000}"/>
    <cellStyle name="Normal 3 4 3 2 5 5 2" xfId="33370" xr:uid="{00000000-0005-0000-0000-0000E3800000}"/>
    <cellStyle name="Normal 3 4 3 2 5 6" xfId="33371" xr:uid="{00000000-0005-0000-0000-0000E4800000}"/>
    <cellStyle name="Normal 3 4 3 2 6" xfId="33372" xr:uid="{00000000-0005-0000-0000-0000E5800000}"/>
    <cellStyle name="Normal 3 4 3 2 6 2" xfId="33373" xr:uid="{00000000-0005-0000-0000-0000E6800000}"/>
    <cellStyle name="Normal 3 4 3 2 6 2 2" xfId="33374" xr:uid="{00000000-0005-0000-0000-0000E7800000}"/>
    <cellStyle name="Normal 3 4 3 2 6 2 2 2" xfId="33375" xr:uid="{00000000-0005-0000-0000-0000E8800000}"/>
    <cellStyle name="Normal 3 4 3 2 6 2 2 2 2" xfId="33376" xr:uid="{00000000-0005-0000-0000-0000E9800000}"/>
    <cellStyle name="Normal 3 4 3 2 6 2 2 3" xfId="33377" xr:uid="{00000000-0005-0000-0000-0000EA800000}"/>
    <cellStyle name="Normal 3 4 3 2 6 2 3" xfId="33378" xr:uid="{00000000-0005-0000-0000-0000EB800000}"/>
    <cellStyle name="Normal 3 4 3 2 6 2 3 2" xfId="33379" xr:uid="{00000000-0005-0000-0000-0000EC800000}"/>
    <cellStyle name="Normal 3 4 3 2 6 2 4" xfId="33380" xr:uid="{00000000-0005-0000-0000-0000ED800000}"/>
    <cellStyle name="Normal 3 4 3 2 6 3" xfId="33381" xr:uid="{00000000-0005-0000-0000-0000EE800000}"/>
    <cellStyle name="Normal 3 4 3 2 6 3 2" xfId="33382" xr:uid="{00000000-0005-0000-0000-0000EF800000}"/>
    <cellStyle name="Normal 3 4 3 2 6 3 2 2" xfId="33383" xr:uid="{00000000-0005-0000-0000-0000F0800000}"/>
    <cellStyle name="Normal 3 4 3 2 6 3 3" xfId="33384" xr:uid="{00000000-0005-0000-0000-0000F1800000}"/>
    <cellStyle name="Normal 3 4 3 2 6 4" xfId="33385" xr:uid="{00000000-0005-0000-0000-0000F2800000}"/>
    <cellStyle name="Normal 3 4 3 2 6 4 2" xfId="33386" xr:uid="{00000000-0005-0000-0000-0000F3800000}"/>
    <cellStyle name="Normal 3 4 3 2 6 5" xfId="33387" xr:uid="{00000000-0005-0000-0000-0000F4800000}"/>
    <cellStyle name="Normal 3 4 3 2 6 5 2" xfId="33388" xr:uid="{00000000-0005-0000-0000-0000F5800000}"/>
    <cellStyle name="Normal 3 4 3 2 6 6" xfId="33389" xr:uid="{00000000-0005-0000-0000-0000F6800000}"/>
    <cellStyle name="Normal 3 4 3 2 7" xfId="33390" xr:uid="{00000000-0005-0000-0000-0000F7800000}"/>
    <cellStyle name="Normal 3 4 3 2 7 2" xfId="33391" xr:uid="{00000000-0005-0000-0000-0000F8800000}"/>
    <cellStyle name="Normal 3 4 3 2 7 2 2" xfId="33392" xr:uid="{00000000-0005-0000-0000-0000F9800000}"/>
    <cellStyle name="Normal 3 4 3 2 7 2 2 2" xfId="33393" xr:uid="{00000000-0005-0000-0000-0000FA800000}"/>
    <cellStyle name="Normal 3 4 3 2 7 2 3" xfId="33394" xr:uid="{00000000-0005-0000-0000-0000FB800000}"/>
    <cellStyle name="Normal 3 4 3 2 7 3" xfId="33395" xr:uid="{00000000-0005-0000-0000-0000FC800000}"/>
    <cellStyle name="Normal 3 4 3 2 7 3 2" xfId="33396" xr:uid="{00000000-0005-0000-0000-0000FD800000}"/>
    <cellStyle name="Normal 3 4 3 2 7 4" xfId="33397" xr:uid="{00000000-0005-0000-0000-0000FE800000}"/>
    <cellStyle name="Normal 3 4 3 2 8" xfId="33398" xr:uid="{00000000-0005-0000-0000-0000FF800000}"/>
    <cellStyle name="Normal 3 4 3 2 8 2" xfId="33399" xr:uid="{00000000-0005-0000-0000-000000810000}"/>
    <cellStyle name="Normal 3 4 3 2 8 2 2" xfId="33400" xr:uid="{00000000-0005-0000-0000-000001810000}"/>
    <cellStyle name="Normal 3 4 3 2 8 3" xfId="33401" xr:uid="{00000000-0005-0000-0000-000002810000}"/>
    <cellStyle name="Normal 3 4 3 2 9" xfId="33402" xr:uid="{00000000-0005-0000-0000-000003810000}"/>
    <cellStyle name="Normal 3 4 3 2 9 2" xfId="33403" xr:uid="{00000000-0005-0000-0000-000004810000}"/>
    <cellStyle name="Normal 3 4 3 3" xfId="33404" xr:uid="{00000000-0005-0000-0000-000005810000}"/>
    <cellStyle name="Normal 3 4 3 3 10" xfId="33405" xr:uid="{00000000-0005-0000-0000-000006810000}"/>
    <cellStyle name="Normal 3 4 3 3 11" xfId="33406" xr:uid="{00000000-0005-0000-0000-000007810000}"/>
    <cellStyle name="Normal 3 4 3 3 2" xfId="33407" xr:uid="{00000000-0005-0000-0000-000008810000}"/>
    <cellStyle name="Normal 3 4 3 3 2 2" xfId="33408" xr:uid="{00000000-0005-0000-0000-000009810000}"/>
    <cellStyle name="Normal 3 4 3 3 2 2 2" xfId="33409" xr:uid="{00000000-0005-0000-0000-00000A810000}"/>
    <cellStyle name="Normal 3 4 3 3 2 2 2 2" xfId="33410" xr:uid="{00000000-0005-0000-0000-00000B810000}"/>
    <cellStyle name="Normal 3 4 3 3 2 2 2 2 2" xfId="33411" xr:uid="{00000000-0005-0000-0000-00000C810000}"/>
    <cellStyle name="Normal 3 4 3 3 2 2 2 3" xfId="33412" xr:uid="{00000000-0005-0000-0000-00000D810000}"/>
    <cellStyle name="Normal 3 4 3 3 2 2 3" xfId="33413" xr:uid="{00000000-0005-0000-0000-00000E810000}"/>
    <cellStyle name="Normal 3 4 3 3 2 2 3 2" xfId="33414" xr:uid="{00000000-0005-0000-0000-00000F810000}"/>
    <cellStyle name="Normal 3 4 3 3 2 2 4" xfId="33415" xr:uid="{00000000-0005-0000-0000-000010810000}"/>
    <cellStyle name="Normal 3 4 3 3 2 3" xfId="33416" xr:uid="{00000000-0005-0000-0000-000011810000}"/>
    <cellStyle name="Normal 3 4 3 3 2 3 2" xfId="33417" xr:uid="{00000000-0005-0000-0000-000012810000}"/>
    <cellStyle name="Normal 3 4 3 3 2 3 2 2" xfId="33418" xr:uid="{00000000-0005-0000-0000-000013810000}"/>
    <cellStyle name="Normal 3 4 3 3 2 3 3" xfId="33419" xr:uid="{00000000-0005-0000-0000-000014810000}"/>
    <cellStyle name="Normal 3 4 3 3 2 4" xfId="33420" xr:uid="{00000000-0005-0000-0000-000015810000}"/>
    <cellStyle name="Normal 3 4 3 3 2 4 2" xfId="33421" xr:uid="{00000000-0005-0000-0000-000016810000}"/>
    <cellStyle name="Normal 3 4 3 3 2 5" xfId="33422" xr:uid="{00000000-0005-0000-0000-000017810000}"/>
    <cellStyle name="Normal 3 4 3 3 2 5 2" xfId="33423" xr:uid="{00000000-0005-0000-0000-000018810000}"/>
    <cellStyle name="Normal 3 4 3 3 2 6" xfId="33424" xr:uid="{00000000-0005-0000-0000-000019810000}"/>
    <cellStyle name="Normal 3 4 3 3 3" xfId="33425" xr:uid="{00000000-0005-0000-0000-00001A810000}"/>
    <cellStyle name="Normal 3 4 3 3 3 2" xfId="33426" xr:uid="{00000000-0005-0000-0000-00001B810000}"/>
    <cellStyle name="Normal 3 4 3 3 3 2 2" xfId="33427" xr:uid="{00000000-0005-0000-0000-00001C810000}"/>
    <cellStyle name="Normal 3 4 3 3 3 2 2 2" xfId="33428" xr:uid="{00000000-0005-0000-0000-00001D810000}"/>
    <cellStyle name="Normal 3 4 3 3 3 2 2 2 2" xfId="33429" xr:uid="{00000000-0005-0000-0000-00001E810000}"/>
    <cellStyle name="Normal 3 4 3 3 3 2 2 3" xfId="33430" xr:uid="{00000000-0005-0000-0000-00001F810000}"/>
    <cellStyle name="Normal 3 4 3 3 3 2 3" xfId="33431" xr:uid="{00000000-0005-0000-0000-000020810000}"/>
    <cellStyle name="Normal 3 4 3 3 3 2 3 2" xfId="33432" xr:uid="{00000000-0005-0000-0000-000021810000}"/>
    <cellStyle name="Normal 3 4 3 3 3 2 4" xfId="33433" xr:uid="{00000000-0005-0000-0000-000022810000}"/>
    <cellStyle name="Normal 3 4 3 3 3 3" xfId="33434" xr:uid="{00000000-0005-0000-0000-000023810000}"/>
    <cellStyle name="Normal 3 4 3 3 3 3 2" xfId="33435" xr:uid="{00000000-0005-0000-0000-000024810000}"/>
    <cellStyle name="Normal 3 4 3 3 3 3 2 2" xfId="33436" xr:uid="{00000000-0005-0000-0000-000025810000}"/>
    <cellStyle name="Normal 3 4 3 3 3 3 3" xfId="33437" xr:uid="{00000000-0005-0000-0000-000026810000}"/>
    <cellStyle name="Normal 3 4 3 3 3 4" xfId="33438" xr:uid="{00000000-0005-0000-0000-000027810000}"/>
    <cellStyle name="Normal 3 4 3 3 3 4 2" xfId="33439" xr:uid="{00000000-0005-0000-0000-000028810000}"/>
    <cellStyle name="Normal 3 4 3 3 3 5" xfId="33440" xr:uid="{00000000-0005-0000-0000-000029810000}"/>
    <cellStyle name="Normal 3 4 3 3 3 5 2" xfId="33441" xr:uid="{00000000-0005-0000-0000-00002A810000}"/>
    <cellStyle name="Normal 3 4 3 3 3 6" xfId="33442" xr:uid="{00000000-0005-0000-0000-00002B810000}"/>
    <cellStyle name="Normal 3 4 3 3 4" xfId="33443" xr:uid="{00000000-0005-0000-0000-00002C810000}"/>
    <cellStyle name="Normal 3 4 3 3 4 2" xfId="33444" xr:uid="{00000000-0005-0000-0000-00002D810000}"/>
    <cellStyle name="Normal 3 4 3 3 4 2 2" xfId="33445" xr:uid="{00000000-0005-0000-0000-00002E810000}"/>
    <cellStyle name="Normal 3 4 3 3 4 2 2 2" xfId="33446" xr:uid="{00000000-0005-0000-0000-00002F810000}"/>
    <cellStyle name="Normal 3 4 3 3 4 2 3" xfId="33447" xr:uid="{00000000-0005-0000-0000-000030810000}"/>
    <cellStyle name="Normal 3 4 3 3 4 3" xfId="33448" xr:uid="{00000000-0005-0000-0000-000031810000}"/>
    <cellStyle name="Normal 3 4 3 3 4 3 2" xfId="33449" xr:uid="{00000000-0005-0000-0000-000032810000}"/>
    <cellStyle name="Normal 3 4 3 3 4 4" xfId="33450" xr:uid="{00000000-0005-0000-0000-000033810000}"/>
    <cellStyle name="Normal 3 4 3 3 5" xfId="33451" xr:uid="{00000000-0005-0000-0000-000034810000}"/>
    <cellStyle name="Normal 3 4 3 3 5 2" xfId="33452" xr:uid="{00000000-0005-0000-0000-000035810000}"/>
    <cellStyle name="Normal 3 4 3 3 5 2 2" xfId="33453" xr:uid="{00000000-0005-0000-0000-000036810000}"/>
    <cellStyle name="Normal 3 4 3 3 5 3" xfId="33454" xr:uid="{00000000-0005-0000-0000-000037810000}"/>
    <cellStyle name="Normal 3 4 3 3 6" xfId="33455" xr:uid="{00000000-0005-0000-0000-000038810000}"/>
    <cellStyle name="Normal 3 4 3 3 6 2" xfId="33456" xr:uid="{00000000-0005-0000-0000-000039810000}"/>
    <cellStyle name="Normal 3 4 3 3 7" xfId="33457" xr:uid="{00000000-0005-0000-0000-00003A810000}"/>
    <cellStyle name="Normal 3 4 3 3 7 2" xfId="33458" xr:uid="{00000000-0005-0000-0000-00003B810000}"/>
    <cellStyle name="Normal 3 4 3 3 8" xfId="33459" xr:uid="{00000000-0005-0000-0000-00003C810000}"/>
    <cellStyle name="Normal 3 4 3 3 8 2" xfId="33460" xr:uid="{00000000-0005-0000-0000-00003D810000}"/>
    <cellStyle name="Normal 3 4 3 3 9" xfId="33461" xr:uid="{00000000-0005-0000-0000-00003E810000}"/>
    <cellStyle name="Normal 3 4 3 3 9 2" xfId="33462" xr:uid="{00000000-0005-0000-0000-00003F810000}"/>
    <cellStyle name="Normal 3 4 3 4" xfId="33463" xr:uid="{00000000-0005-0000-0000-000040810000}"/>
    <cellStyle name="Normal 3 4 3 4 2" xfId="33464" xr:uid="{00000000-0005-0000-0000-000041810000}"/>
    <cellStyle name="Normal 3 4 3 4 2 2" xfId="33465" xr:uid="{00000000-0005-0000-0000-000042810000}"/>
    <cellStyle name="Normal 3 4 3 4 2 2 2" xfId="33466" xr:uid="{00000000-0005-0000-0000-000043810000}"/>
    <cellStyle name="Normal 3 4 3 4 2 2 2 2" xfId="33467" xr:uid="{00000000-0005-0000-0000-000044810000}"/>
    <cellStyle name="Normal 3 4 3 4 2 2 2 2 2" xfId="33468" xr:uid="{00000000-0005-0000-0000-000045810000}"/>
    <cellStyle name="Normal 3 4 3 4 2 2 2 3" xfId="33469" xr:uid="{00000000-0005-0000-0000-000046810000}"/>
    <cellStyle name="Normal 3 4 3 4 2 2 3" xfId="33470" xr:uid="{00000000-0005-0000-0000-000047810000}"/>
    <cellStyle name="Normal 3 4 3 4 2 2 3 2" xfId="33471" xr:uid="{00000000-0005-0000-0000-000048810000}"/>
    <cellStyle name="Normal 3 4 3 4 2 2 4" xfId="33472" xr:uid="{00000000-0005-0000-0000-000049810000}"/>
    <cellStyle name="Normal 3 4 3 4 2 3" xfId="33473" xr:uid="{00000000-0005-0000-0000-00004A810000}"/>
    <cellStyle name="Normal 3 4 3 4 2 3 2" xfId="33474" xr:uid="{00000000-0005-0000-0000-00004B810000}"/>
    <cellStyle name="Normal 3 4 3 4 2 3 2 2" xfId="33475" xr:uid="{00000000-0005-0000-0000-00004C810000}"/>
    <cellStyle name="Normal 3 4 3 4 2 3 3" xfId="33476" xr:uid="{00000000-0005-0000-0000-00004D810000}"/>
    <cellStyle name="Normal 3 4 3 4 2 4" xfId="33477" xr:uid="{00000000-0005-0000-0000-00004E810000}"/>
    <cellStyle name="Normal 3 4 3 4 2 4 2" xfId="33478" xr:uid="{00000000-0005-0000-0000-00004F810000}"/>
    <cellStyle name="Normal 3 4 3 4 2 5" xfId="33479" xr:uid="{00000000-0005-0000-0000-000050810000}"/>
    <cellStyle name="Normal 3 4 3 4 2 5 2" xfId="33480" xr:uid="{00000000-0005-0000-0000-000051810000}"/>
    <cellStyle name="Normal 3 4 3 4 2 6" xfId="33481" xr:uid="{00000000-0005-0000-0000-000052810000}"/>
    <cellStyle name="Normal 3 4 3 4 3" xfId="33482" xr:uid="{00000000-0005-0000-0000-000053810000}"/>
    <cellStyle name="Normal 3 4 3 4 3 2" xfId="33483" xr:uid="{00000000-0005-0000-0000-000054810000}"/>
    <cellStyle name="Normal 3 4 3 4 3 2 2" xfId="33484" xr:uid="{00000000-0005-0000-0000-000055810000}"/>
    <cellStyle name="Normal 3 4 3 4 3 2 2 2" xfId="33485" xr:uid="{00000000-0005-0000-0000-000056810000}"/>
    <cellStyle name="Normal 3 4 3 4 3 2 2 2 2" xfId="33486" xr:uid="{00000000-0005-0000-0000-000057810000}"/>
    <cellStyle name="Normal 3 4 3 4 3 2 2 3" xfId="33487" xr:uid="{00000000-0005-0000-0000-000058810000}"/>
    <cellStyle name="Normal 3 4 3 4 3 2 3" xfId="33488" xr:uid="{00000000-0005-0000-0000-000059810000}"/>
    <cellStyle name="Normal 3 4 3 4 3 2 3 2" xfId="33489" xr:uid="{00000000-0005-0000-0000-00005A810000}"/>
    <cellStyle name="Normal 3 4 3 4 3 2 4" xfId="33490" xr:uid="{00000000-0005-0000-0000-00005B810000}"/>
    <cellStyle name="Normal 3 4 3 4 3 3" xfId="33491" xr:uid="{00000000-0005-0000-0000-00005C810000}"/>
    <cellStyle name="Normal 3 4 3 4 3 3 2" xfId="33492" xr:uid="{00000000-0005-0000-0000-00005D810000}"/>
    <cellStyle name="Normal 3 4 3 4 3 3 2 2" xfId="33493" xr:uid="{00000000-0005-0000-0000-00005E810000}"/>
    <cellStyle name="Normal 3 4 3 4 3 3 3" xfId="33494" xr:uid="{00000000-0005-0000-0000-00005F810000}"/>
    <cellStyle name="Normal 3 4 3 4 3 4" xfId="33495" xr:uid="{00000000-0005-0000-0000-000060810000}"/>
    <cellStyle name="Normal 3 4 3 4 3 4 2" xfId="33496" xr:uid="{00000000-0005-0000-0000-000061810000}"/>
    <cellStyle name="Normal 3 4 3 4 3 5" xfId="33497" xr:uid="{00000000-0005-0000-0000-000062810000}"/>
    <cellStyle name="Normal 3 4 3 4 3 5 2" xfId="33498" xr:uid="{00000000-0005-0000-0000-000063810000}"/>
    <cellStyle name="Normal 3 4 3 4 3 6" xfId="33499" xr:uid="{00000000-0005-0000-0000-000064810000}"/>
    <cellStyle name="Normal 3 4 3 4 4" xfId="33500" xr:uid="{00000000-0005-0000-0000-000065810000}"/>
    <cellStyle name="Normal 3 4 3 4 4 2" xfId="33501" xr:uid="{00000000-0005-0000-0000-000066810000}"/>
    <cellStyle name="Normal 3 4 3 4 4 2 2" xfId="33502" xr:uid="{00000000-0005-0000-0000-000067810000}"/>
    <cellStyle name="Normal 3 4 3 4 4 2 2 2" xfId="33503" xr:uid="{00000000-0005-0000-0000-000068810000}"/>
    <cellStyle name="Normal 3 4 3 4 4 2 3" xfId="33504" xr:uid="{00000000-0005-0000-0000-000069810000}"/>
    <cellStyle name="Normal 3 4 3 4 4 3" xfId="33505" xr:uid="{00000000-0005-0000-0000-00006A810000}"/>
    <cellStyle name="Normal 3 4 3 4 4 3 2" xfId="33506" xr:uid="{00000000-0005-0000-0000-00006B810000}"/>
    <cellStyle name="Normal 3 4 3 4 4 4" xfId="33507" xr:uid="{00000000-0005-0000-0000-00006C810000}"/>
    <cellStyle name="Normal 3 4 3 4 5" xfId="33508" xr:uid="{00000000-0005-0000-0000-00006D810000}"/>
    <cellStyle name="Normal 3 4 3 4 5 2" xfId="33509" xr:uid="{00000000-0005-0000-0000-00006E810000}"/>
    <cellStyle name="Normal 3 4 3 4 5 2 2" xfId="33510" xr:uid="{00000000-0005-0000-0000-00006F810000}"/>
    <cellStyle name="Normal 3 4 3 4 5 3" xfId="33511" xr:uid="{00000000-0005-0000-0000-000070810000}"/>
    <cellStyle name="Normal 3 4 3 4 6" xfId="33512" xr:uid="{00000000-0005-0000-0000-000071810000}"/>
    <cellStyle name="Normal 3 4 3 4 6 2" xfId="33513" xr:uid="{00000000-0005-0000-0000-000072810000}"/>
    <cellStyle name="Normal 3 4 3 4 7" xfId="33514" xr:uid="{00000000-0005-0000-0000-000073810000}"/>
    <cellStyle name="Normal 3 4 3 4 7 2" xfId="33515" xr:uid="{00000000-0005-0000-0000-000074810000}"/>
    <cellStyle name="Normal 3 4 3 4 8" xfId="33516" xr:uid="{00000000-0005-0000-0000-000075810000}"/>
    <cellStyle name="Normal 3 4 3 5" xfId="33517" xr:uid="{00000000-0005-0000-0000-000076810000}"/>
    <cellStyle name="Normal 3 4 3 5 2" xfId="33518" xr:uid="{00000000-0005-0000-0000-000077810000}"/>
    <cellStyle name="Normal 3 4 3 5 2 2" xfId="33519" xr:uid="{00000000-0005-0000-0000-000078810000}"/>
    <cellStyle name="Normal 3 4 3 5 2 2 2" xfId="33520" xr:uid="{00000000-0005-0000-0000-000079810000}"/>
    <cellStyle name="Normal 3 4 3 5 2 2 2 2" xfId="33521" xr:uid="{00000000-0005-0000-0000-00007A810000}"/>
    <cellStyle name="Normal 3 4 3 5 2 2 3" xfId="33522" xr:uid="{00000000-0005-0000-0000-00007B810000}"/>
    <cellStyle name="Normal 3 4 3 5 2 3" xfId="33523" xr:uid="{00000000-0005-0000-0000-00007C810000}"/>
    <cellStyle name="Normal 3 4 3 5 2 3 2" xfId="33524" xr:uid="{00000000-0005-0000-0000-00007D810000}"/>
    <cellStyle name="Normal 3 4 3 5 2 4" xfId="33525" xr:uid="{00000000-0005-0000-0000-00007E810000}"/>
    <cellStyle name="Normal 3 4 3 5 3" xfId="33526" xr:uid="{00000000-0005-0000-0000-00007F810000}"/>
    <cellStyle name="Normal 3 4 3 5 3 2" xfId="33527" xr:uid="{00000000-0005-0000-0000-000080810000}"/>
    <cellStyle name="Normal 3 4 3 5 3 2 2" xfId="33528" xr:uid="{00000000-0005-0000-0000-000081810000}"/>
    <cellStyle name="Normal 3 4 3 5 3 3" xfId="33529" xr:uid="{00000000-0005-0000-0000-000082810000}"/>
    <cellStyle name="Normal 3 4 3 5 4" xfId="33530" xr:uid="{00000000-0005-0000-0000-000083810000}"/>
    <cellStyle name="Normal 3 4 3 5 4 2" xfId="33531" xr:uid="{00000000-0005-0000-0000-000084810000}"/>
    <cellStyle name="Normal 3 4 3 5 5" xfId="33532" xr:uid="{00000000-0005-0000-0000-000085810000}"/>
    <cellStyle name="Normal 3 4 3 5 5 2" xfId="33533" xr:uid="{00000000-0005-0000-0000-000086810000}"/>
    <cellStyle name="Normal 3 4 3 5 6" xfId="33534" xr:uid="{00000000-0005-0000-0000-000087810000}"/>
    <cellStyle name="Normal 3 4 3 6" xfId="33535" xr:uid="{00000000-0005-0000-0000-000088810000}"/>
    <cellStyle name="Normal 3 4 3 6 2" xfId="33536" xr:uid="{00000000-0005-0000-0000-000089810000}"/>
    <cellStyle name="Normal 3 4 3 6 2 2" xfId="33537" xr:uid="{00000000-0005-0000-0000-00008A810000}"/>
    <cellStyle name="Normal 3 4 3 6 2 2 2" xfId="33538" xr:uid="{00000000-0005-0000-0000-00008B810000}"/>
    <cellStyle name="Normal 3 4 3 6 2 2 2 2" xfId="33539" xr:uid="{00000000-0005-0000-0000-00008C810000}"/>
    <cellStyle name="Normal 3 4 3 6 2 2 3" xfId="33540" xr:uid="{00000000-0005-0000-0000-00008D810000}"/>
    <cellStyle name="Normal 3 4 3 6 2 3" xfId="33541" xr:uid="{00000000-0005-0000-0000-00008E810000}"/>
    <cellStyle name="Normal 3 4 3 6 2 3 2" xfId="33542" xr:uid="{00000000-0005-0000-0000-00008F810000}"/>
    <cellStyle name="Normal 3 4 3 6 2 4" xfId="33543" xr:uid="{00000000-0005-0000-0000-000090810000}"/>
    <cellStyle name="Normal 3 4 3 6 3" xfId="33544" xr:uid="{00000000-0005-0000-0000-000091810000}"/>
    <cellStyle name="Normal 3 4 3 6 3 2" xfId="33545" xr:uid="{00000000-0005-0000-0000-000092810000}"/>
    <cellStyle name="Normal 3 4 3 6 3 2 2" xfId="33546" xr:uid="{00000000-0005-0000-0000-000093810000}"/>
    <cellStyle name="Normal 3 4 3 6 3 3" xfId="33547" xr:uid="{00000000-0005-0000-0000-000094810000}"/>
    <cellStyle name="Normal 3 4 3 6 4" xfId="33548" xr:uid="{00000000-0005-0000-0000-000095810000}"/>
    <cellStyle name="Normal 3 4 3 6 4 2" xfId="33549" xr:uid="{00000000-0005-0000-0000-000096810000}"/>
    <cellStyle name="Normal 3 4 3 6 5" xfId="33550" xr:uid="{00000000-0005-0000-0000-000097810000}"/>
    <cellStyle name="Normal 3 4 3 6 5 2" xfId="33551" xr:uid="{00000000-0005-0000-0000-000098810000}"/>
    <cellStyle name="Normal 3 4 3 6 6" xfId="33552" xr:uid="{00000000-0005-0000-0000-000099810000}"/>
    <cellStyle name="Normal 3 4 3 7" xfId="33553" xr:uid="{00000000-0005-0000-0000-00009A810000}"/>
    <cellStyle name="Normal 3 4 3 7 2" xfId="33554" xr:uid="{00000000-0005-0000-0000-00009B810000}"/>
    <cellStyle name="Normal 3 4 3 7 2 2" xfId="33555" xr:uid="{00000000-0005-0000-0000-00009C810000}"/>
    <cellStyle name="Normal 3 4 3 7 2 2 2" xfId="33556" xr:uid="{00000000-0005-0000-0000-00009D810000}"/>
    <cellStyle name="Normal 3 4 3 7 2 2 2 2" xfId="33557" xr:uid="{00000000-0005-0000-0000-00009E810000}"/>
    <cellStyle name="Normal 3 4 3 7 2 2 3" xfId="33558" xr:uid="{00000000-0005-0000-0000-00009F810000}"/>
    <cellStyle name="Normal 3 4 3 7 2 3" xfId="33559" xr:uid="{00000000-0005-0000-0000-0000A0810000}"/>
    <cellStyle name="Normal 3 4 3 7 2 3 2" xfId="33560" xr:uid="{00000000-0005-0000-0000-0000A1810000}"/>
    <cellStyle name="Normal 3 4 3 7 2 4" xfId="33561" xr:uid="{00000000-0005-0000-0000-0000A2810000}"/>
    <cellStyle name="Normal 3 4 3 7 3" xfId="33562" xr:uid="{00000000-0005-0000-0000-0000A3810000}"/>
    <cellStyle name="Normal 3 4 3 7 3 2" xfId="33563" xr:uid="{00000000-0005-0000-0000-0000A4810000}"/>
    <cellStyle name="Normal 3 4 3 7 3 2 2" xfId="33564" xr:uid="{00000000-0005-0000-0000-0000A5810000}"/>
    <cellStyle name="Normal 3 4 3 7 3 3" xfId="33565" xr:uid="{00000000-0005-0000-0000-0000A6810000}"/>
    <cellStyle name="Normal 3 4 3 7 4" xfId="33566" xr:uid="{00000000-0005-0000-0000-0000A7810000}"/>
    <cellStyle name="Normal 3 4 3 7 4 2" xfId="33567" xr:uid="{00000000-0005-0000-0000-0000A8810000}"/>
    <cellStyle name="Normal 3 4 3 7 5" xfId="33568" xr:uid="{00000000-0005-0000-0000-0000A9810000}"/>
    <cellStyle name="Normal 3 4 3 7 5 2" xfId="33569" xr:uid="{00000000-0005-0000-0000-0000AA810000}"/>
    <cellStyle name="Normal 3 4 3 7 6" xfId="33570" xr:uid="{00000000-0005-0000-0000-0000AB810000}"/>
    <cellStyle name="Normal 3 4 3 8" xfId="33571" xr:uid="{00000000-0005-0000-0000-0000AC810000}"/>
    <cellStyle name="Normal 3 4 3 8 2" xfId="33572" xr:uid="{00000000-0005-0000-0000-0000AD810000}"/>
    <cellStyle name="Normal 3 4 3 8 2 2" xfId="33573" xr:uid="{00000000-0005-0000-0000-0000AE810000}"/>
    <cellStyle name="Normal 3 4 3 8 2 2 2" xfId="33574" xr:uid="{00000000-0005-0000-0000-0000AF810000}"/>
    <cellStyle name="Normal 3 4 3 8 2 3" xfId="33575" xr:uid="{00000000-0005-0000-0000-0000B0810000}"/>
    <cellStyle name="Normal 3 4 3 8 3" xfId="33576" xr:uid="{00000000-0005-0000-0000-0000B1810000}"/>
    <cellStyle name="Normal 3 4 3 8 3 2" xfId="33577" xr:uid="{00000000-0005-0000-0000-0000B2810000}"/>
    <cellStyle name="Normal 3 4 3 8 4" xfId="33578" xr:uid="{00000000-0005-0000-0000-0000B3810000}"/>
    <cellStyle name="Normal 3 4 3 9" xfId="33579" xr:uid="{00000000-0005-0000-0000-0000B4810000}"/>
    <cellStyle name="Normal 3 4 3 9 2" xfId="33580" xr:uid="{00000000-0005-0000-0000-0000B5810000}"/>
    <cellStyle name="Normal 3 4 3 9 2 2" xfId="33581" xr:uid="{00000000-0005-0000-0000-0000B6810000}"/>
    <cellStyle name="Normal 3 4 3 9 3" xfId="33582" xr:uid="{00000000-0005-0000-0000-0000B7810000}"/>
    <cellStyle name="Normal 3 4 4" xfId="33583" xr:uid="{00000000-0005-0000-0000-0000B8810000}"/>
    <cellStyle name="Normal 3 4 4 2" xfId="33584" xr:uid="{00000000-0005-0000-0000-0000B9810000}"/>
    <cellStyle name="Normal 3 4 4 2 2" xfId="33585" xr:uid="{00000000-0005-0000-0000-0000BA810000}"/>
    <cellStyle name="Normal 3 4 4 2 2 2" xfId="33586" xr:uid="{00000000-0005-0000-0000-0000BB810000}"/>
    <cellStyle name="Normal 3 4 4 2 3" xfId="33587" xr:uid="{00000000-0005-0000-0000-0000BC810000}"/>
    <cellStyle name="Normal 3 4 4 2 4" xfId="33588" xr:uid="{00000000-0005-0000-0000-0000BD810000}"/>
    <cellStyle name="Normal 3 4 4 3" xfId="33589" xr:uid="{00000000-0005-0000-0000-0000BE810000}"/>
    <cellStyle name="Normal 3 4 4 3 2" xfId="33590" xr:uid="{00000000-0005-0000-0000-0000BF810000}"/>
    <cellStyle name="Normal 3 4 4 4" xfId="33591" xr:uid="{00000000-0005-0000-0000-0000C0810000}"/>
    <cellStyle name="Normal 3 4 4 5" xfId="33592" xr:uid="{00000000-0005-0000-0000-0000C1810000}"/>
    <cellStyle name="Normal 3 4 5" xfId="33593" xr:uid="{00000000-0005-0000-0000-0000C2810000}"/>
    <cellStyle name="Normal 3 4 5 2" xfId="33594" xr:uid="{00000000-0005-0000-0000-0000C3810000}"/>
    <cellStyle name="Normal 3 4 5 2 2" xfId="33595" xr:uid="{00000000-0005-0000-0000-0000C4810000}"/>
    <cellStyle name="Normal 3 4 5 3" xfId="33596" xr:uid="{00000000-0005-0000-0000-0000C5810000}"/>
    <cellStyle name="Normal 3 4 5 4" xfId="33597" xr:uid="{00000000-0005-0000-0000-0000C6810000}"/>
    <cellStyle name="Normal 3 4 6" xfId="33598" xr:uid="{00000000-0005-0000-0000-0000C7810000}"/>
    <cellStyle name="Normal 3 4 7" xfId="33599" xr:uid="{00000000-0005-0000-0000-0000C8810000}"/>
    <cellStyle name="Normal 3 4 7 2" xfId="33600" xr:uid="{00000000-0005-0000-0000-0000C9810000}"/>
    <cellStyle name="Normal 3 4 8" xfId="33601" xr:uid="{00000000-0005-0000-0000-0000CA810000}"/>
    <cellStyle name="Normal 3 4 9" xfId="33602" xr:uid="{00000000-0005-0000-0000-0000CB810000}"/>
    <cellStyle name="Normal 3 5" xfId="33603" xr:uid="{00000000-0005-0000-0000-0000CC810000}"/>
    <cellStyle name="Normal 3 5 10" xfId="33604" xr:uid="{00000000-0005-0000-0000-0000CD810000}"/>
    <cellStyle name="Normal 3 5 10 2" xfId="33605" xr:uid="{00000000-0005-0000-0000-0000CE810000}"/>
    <cellStyle name="Normal 3 5 11" xfId="33606" xr:uid="{00000000-0005-0000-0000-0000CF810000}"/>
    <cellStyle name="Normal 3 5 11 2" xfId="33607" xr:uid="{00000000-0005-0000-0000-0000D0810000}"/>
    <cellStyle name="Normal 3 5 12" xfId="33608" xr:uid="{00000000-0005-0000-0000-0000D1810000}"/>
    <cellStyle name="Normal 3 5 13" xfId="33609" xr:uid="{00000000-0005-0000-0000-0000D2810000}"/>
    <cellStyle name="Normal 3 5 13 2" xfId="33610" xr:uid="{00000000-0005-0000-0000-0000D3810000}"/>
    <cellStyle name="Normal 3 5 14" xfId="33611" xr:uid="{00000000-0005-0000-0000-0000D4810000}"/>
    <cellStyle name="Normal 3 5 14 2" xfId="33612" xr:uid="{00000000-0005-0000-0000-0000D5810000}"/>
    <cellStyle name="Normal 3 5 15" xfId="33613" xr:uid="{00000000-0005-0000-0000-0000D6810000}"/>
    <cellStyle name="Normal 3 5 16" xfId="33614" xr:uid="{00000000-0005-0000-0000-0000D7810000}"/>
    <cellStyle name="Normal 3 5 2" xfId="33615" xr:uid="{00000000-0005-0000-0000-0000D8810000}"/>
    <cellStyle name="Normal 3 5 2 10" xfId="33616" xr:uid="{00000000-0005-0000-0000-0000D9810000}"/>
    <cellStyle name="Normal 3 5 2 10 2" xfId="33617" xr:uid="{00000000-0005-0000-0000-0000DA810000}"/>
    <cellStyle name="Normal 3 5 2 11" xfId="33618" xr:uid="{00000000-0005-0000-0000-0000DB810000}"/>
    <cellStyle name="Normal 3 5 2 11 2" xfId="33619" xr:uid="{00000000-0005-0000-0000-0000DC810000}"/>
    <cellStyle name="Normal 3 5 2 12" xfId="33620" xr:uid="{00000000-0005-0000-0000-0000DD810000}"/>
    <cellStyle name="Normal 3 5 2 12 2" xfId="33621" xr:uid="{00000000-0005-0000-0000-0000DE810000}"/>
    <cellStyle name="Normal 3 5 2 13" xfId="33622" xr:uid="{00000000-0005-0000-0000-0000DF810000}"/>
    <cellStyle name="Normal 3 5 2 14" xfId="33623" xr:uid="{00000000-0005-0000-0000-0000E0810000}"/>
    <cellStyle name="Normal 3 5 2 2" xfId="33624" xr:uid="{00000000-0005-0000-0000-0000E1810000}"/>
    <cellStyle name="Normal 3 5 2 2 10" xfId="33625" xr:uid="{00000000-0005-0000-0000-0000E2810000}"/>
    <cellStyle name="Normal 3 5 2 2 11" xfId="33626" xr:uid="{00000000-0005-0000-0000-0000E3810000}"/>
    <cellStyle name="Normal 3 5 2 2 2" xfId="33627" xr:uid="{00000000-0005-0000-0000-0000E4810000}"/>
    <cellStyle name="Normal 3 5 2 2 2 2" xfId="33628" xr:uid="{00000000-0005-0000-0000-0000E5810000}"/>
    <cellStyle name="Normal 3 5 2 2 2 2 2" xfId="33629" xr:uid="{00000000-0005-0000-0000-0000E6810000}"/>
    <cellStyle name="Normal 3 5 2 2 2 2 2 2" xfId="33630" xr:uid="{00000000-0005-0000-0000-0000E7810000}"/>
    <cellStyle name="Normal 3 5 2 2 2 2 2 2 2" xfId="33631" xr:uid="{00000000-0005-0000-0000-0000E8810000}"/>
    <cellStyle name="Normal 3 5 2 2 2 2 2 3" xfId="33632" xr:uid="{00000000-0005-0000-0000-0000E9810000}"/>
    <cellStyle name="Normal 3 5 2 2 2 2 3" xfId="33633" xr:uid="{00000000-0005-0000-0000-0000EA810000}"/>
    <cellStyle name="Normal 3 5 2 2 2 2 3 2" xfId="33634" xr:uid="{00000000-0005-0000-0000-0000EB810000}"/>
    <cellStyle name="Normal 3 5 2 2 2 2 4" xfId="33635" xr:uid="{00000000-0005-0000-0000-0000EC810000}"/>
    <cellStyle name="Normal 3 5 2 2 2 3" xfId="33636" xr:uid="{00000000-0005-0000-0000-0000ED810000}"/>
    <cellStyle name="Normal 3 5 2 2 2 3 2" xfId="33637" xr:uid="{00000000-0005-0000-0000-0000EE810000}"/>
    <cellStyle name="Normal 3 5 2 2 2 3 2 2" xfId="33638" xr:uid="{00000000-0005-0000-0000-0000EF810000}"/>
    <cellStyle name="Normal 3 5 2 2 2 3 3" xfId="33639" xr:uid="{00000000-0005-0000-0000-0000F0810000}"/>
    <cellStyle name="Normal 3 5 2 2 2 4" xfId="33640" xr:uid="{00000000-0005-0000-0000-0000F1810000}"/>
    <cellStyle name="Normal 3 5 2 2 2 4 2" xfId="33641" xr:uid="{00000000-0005-0000-0000-0000F2810000}"/>
    <cellStyle name="Normal 3 5 2 2 2 5" xfId="33642" xr:uid="{00000000-0005-0000-0000-0000F3810000}"/>
    <cellStyle name="Normal 3 5 2 2 2 5 2" xfId="33643" xr:uid="{00000000-0005-0000-0000-0000F4810000}"/>
    <cellStyle name="Normal 3 5 2 2 2 6" xfId="33644" xr:uid="{00000000-0005-0000-0000-0000F5810000}"/>
    <cellStyle name="Normal 3 5 2 2 2 6 2" xfId="33645" xr:uid="{00000000-0005-0000-0000-0000F6810000}"/>
    <cellStyle name="Normal 3 5 2 2 2 7" xfId="33646" xr:uid="{00000000-0005-0000-0000-0000F7810000}"/>
    <cellStyle name="Normal 3 5 2 2 2 7 2" xfId="33647" xr:uid="{00000000-0005-0000-0000-0000F8810000}"/>
    <cellStyle name="Normal 3 5 2 2 2 8" xfId="33648" xr:uid="{00000000-0005-0000-0000-0000F9810000}"/>
    <cellStyle name="Normal 3 5 2 2 2 9" xfId="33649" xr:uid="{00000000-0005-0000-0000-0000FA810000}"/>
    <cellStyle name="Normal 3 5 2 2 3" xfId="33650" xr:uid="{00000000-0005-0000-0000-0000FB810000}"/>
    <cellStyle name="Normal 3 5 2 2 3 2" xfId="33651" xr:uid="{00000000-0005-0000-0000-0000FC810000}"/>
    <cellStyle name="Normal 3 5 2 2 3 2 2" xfId="33652" xr:uid="{00000000-0005-0000-0000-0000FD810000}"/>
    <cellStyle name="Normal 3 5 2 2 3 2 2 2" xfId="33653" xr:uid="{00000000-0005-0000-0000-0000FE810000}"/>
    <cellStyle name="Normal 3 5 2 2 3 2 2 2 2" xfId="33654" xr:uid="{00000000-0005-0000-0000-0000FF810000}"/>
    <cellStyle name="Normal 3 5 2 2 3 2 2 3" xfId="33655" xr:uid="{00000000-0005-0000-0000-000000820000}"/>
    <cellStyle name="Normal 3 5 2 2 3 2 3" xfId="33656" xr:uid="{00000000-0005-0000-0000-000001820000}"/>
    <cellStyle name="Normal 3 5 2 2 3 2 3 2" xfId="33657" xr:uid="{00000000-0005-0000-0000-000002820000}"/>
    <cellStyle name="Normal 3 5 2 2 3 2 4" xfId="33658" xr:uid="{00000000-0005-0000-0000-000003820000}"/>
    <cellStyle name="Normal 3 5 2 2 3 3" xfId="33659" xr:uid="{00000000-0005-0000-0000-000004820000}"/>
    <cellStyle name="Normal 3 5 2 2 3 3 2" xfId="33660" xr:uid="{00000000-0005-0000-0000-000005820000}"/>
    <cellStyle name="Normal 3 5 2 2 3 3 2 2" xfId="33661" xr:uid="{00000000-0005-0000-0000-000006820000}"/>
    <cellStyle name="Normal 3 5 2 2 3 3 3" xfId="33662" xr:uid="{00000000-0005-0000-0000-000007820000}"/>
    <cellStyle name="Normal 3 5 2 2 3 4" xfId="33663" xr:uid="{00000000-0005-0000-0000-000008820000}"/>
    <cellStyle name="Normal 3 5 2 2 3 4 2" xfId="33664" xr:uid="{00000000-0005-0000-0000-000009820000}"/>
    <cellStyle name="Normal 3 5 2 2 3 5" xfId="33665" xr:uid="{00000000-0005-0000-0000-00000A820000}"/>
    <cellStyle name="Normal 3 5 2 2 3 5 2" xfId="33666" xr:uid="{00000000-0005-0000-0000-00000B820000}"/>
    <cellStyle name="Normal 3 5 2 2 3 6" xfId="33667" xr:uid="{00000000-0005-0000-0000-00000C820000}"/>
    <cellStyle name="Normal 3 5 2 2 4" xfId="33668" xr:uid="{00000000-0005-0000-0000-00000D820000}"/>
    <cellStyle name="Normal 3 5 2 2 4 2" xfId="33669" xr:uid="{00000000-0005-0000-0000-00000E820000}"/>
    <cellStyle name="Normal 3 5 2 2 4 2 2" xfId="33670" xr:uid="{00000000-0005-0000-0000-00000F820000}"/>
    <cellStyle name="Normal 3 5 2 2 4 2 2 2" xfId="33671" xr:uid="{00000000-0005-0000-0000-000010820000}"/>
    <cellStyle name="Normal 3 5 2 2 4 2 3" xfId="33672" xr:uid="{00000000-0005-0000-0000-000011820000}"/>
    <cellStyle name="Normal 3 5 2 2 4 3" xfId="33673" xr:uid="{00000000-0005-0000-0000-000012820000}"/>
    <cellStyle name="Normal 3 5 2 2 4 3 2" xfId="33674" xr:uid="{00000000-0005-0000-0000-000013820000}"/>
    <cellStyle name="Normal 3 5 2 2 4 4" xfId="33675" xr:uid="{00000000-0005-0000-0000-000014820000}"/>
    <cellStyle name="Normal 3 5 2 2 5" xfId="33676" xr:uid="{00000000-0005-0000-0000-000015820000}"/>
    <cellStyle name="Normal 3 5 2 2 5 2" xfId="33677" xr:uid="{00000000-0005-0000-0000-000016820000}"/>
    <cellStyle name="Normal 3 5 2 2 5 2 2" xfId="33678" xr:uid="{00000000-0005-0000-0000-000017820000}"/>
    <cellStyle name="Normal 3 5 2 2 5 3" xfId="33679" xr:uid="{00000000-0005-0000-0000-000018820000}"/>
    <cellStyle name="Normal 3 5 2 2 6" xfId="33680" xr:uid="{00000000-0005-0000-0000-000019820000}"/>
    <cellStyle name="Normal 3 5 2 2 6 2" xfId="33681" xr:uid="{00000000-0005-0000-0000-00001A820000}"/>
    <cellStyle name="Normal 3 5 2 2 7" xfId="33682" xr:uid="{00000000-0005-0000-0000-00001B820000}"/>
    <cellStyle name="Normal 3 5 2 2 7 2" xfId="33683" xr:uid="{00000000-0005-0000-0000-00001C820000}"/>
    <cellStyle name="Normal 3 5 2 2 8" xfId="33684" xr:uid="{00000000-0005-0000-0000-00001D820000}"/>
    <cellStyle name="Normal 3 5 2 2 8 2" xfId="33685" xr:uid="{00000000-0005-0000-0000-00001E820000}"/>
    <cellStyle name="Normal 3 5 2 2 9" xfId="33686" xr:uid="{00000000-0005-0000-0000-00001F820000}"/>
    <cellStyle name="Normal 3 5 2 2 9 2" xfId="33687" xr:uid="{00000000-0005-0000-0000-000020820000}"/>
    <cellStyle name="Normal 3 5 2 3" xfId="33688" xr:uid="{00000000-0005-0000-0000-000021820000}"/>
    <cellStyle name="Normal 3 5 2 3 10" xfId="33689" xr:uid="{00000000-0005-0000-0000-000022820000}"/>
    <cellStyle name="Normal 3 5 2 3 11" xfId="33690" xr:uid="{00000000-0005-0000-0000-000023820000}"/>
    <cellStyle name="Normal 3 5 2 3 2" xfId="33691" xr:uid="{00000000-0005-0000-0000-000024820000}"/>
    <cellStyle name="Normal 3 5 2 3 2 2" xfId="33692" xr:uid="{00000000-0005-0000-0000-000025820000}"/>
    <cellStyle name="Normal 3 5 2 3 2 2 2" xfId="33693" xr:uid="{00000000-0005-0000-0000-000026820000}"/>
    <cellStyle name="Normal 3 5 2 3 2 2 2 2" xfId="33694" xr:uid="{00000000-0005-0000-0000-000027820000}"/>
    <cellStyle name="Normal 3 5 2 3 2 2 2 2 2" xfId="33695" xr:uid="{00000000-0005-0000-0000-000028820000}"/>
    <cellStyle name="Normal 3 5 2 3 2 2 2 3" xfId="33696" xr:uid="{00000000-0005-0000-0000-000029820000}"/>
    <cellStyle name="Normal 3 5 2 3 2 2 3" xfId="33697" xr:uid="{00000000-0005-0000-0000-00002A820000}"/>
    <cellStyle name="Normal 3 5 2 3 2 2 3 2" xfId="33698" xr:uid="{00000000-0005-0000-0000-00002B820000}"/>
    <cellStyle name="Normal 3 5 2 3 2 2 4" xfId="33699" xr:uid="{00000000-0005-0000-0000-00002C820000}"/>
    <cellStyle name="Normal 3 5 2 3 2 3" xfId="33700" xr:uid="{00000000-0005-0000-0000-00002D820000}"/>
    <cellStyle name="Normal 3 5 2 3 2 3 2" xfId="33701" xr:uid="{00000000-0005-0000-0000-00002E820000}"/>
    <cellStyle name="Normal 3 5 2 3 2 3 2 2" xfId="33702" xr:uid="{00000000-0005-0000-0000-00002F820000}"/>
    <cellStyle name="Normal 3 5 2 3 2 3 3" xfId="33703" xr:uid="{00000000-0005-0000-0000-000030820000}"/>
    <cellStyle name="Normal 3 5 2 3 2 4" xfId="33704" xr:uid="{00000000-0005-0000-0000-000031820000}"/>
    <cellStyle name="Normal 3 5 2 3 2 4 2" xfId="33705" xr:uid="{00000000-0005-0000-0000-000032820000}"/>
    <cellStyle name="Normal 3 5 2 3 2 5" xfId="33706" xr:uid="{00000000-0005-0000-0000-000033820000}"/>
    <cellStyle name="Normal 3 5 2 3 2 5 2" xfId="33707" xr:uid="{00000000-0005-0000-0000-000034820000}"/>
    <cellStyle name="Normal 3 5 2 3 2 6" xfId="33708" xr:uid="{00000000-0005-0000-0000-000035820000}"/>
    <cellStyle name="Normal 3 5 2 3 3" xfId="33709" xr:uid="{00000000-0005-0000-0000-000036820000}"/>
    <cellStyle name="Normal 3 5 2 3 3 2" xfId="33710" xr:uid="{00000000-0005-0000-0000-000037820000}"/>
    <cellStyle name="Normal 3 5 2 3 3 2 2" xfId="33711" xr:uid="{00000000-0005-0000-0000-000038820000}"/>
    <cellStyle name="Normal 3 5 2 3 3 2 2 2" xfId="33712" xr:uid="{00000000-0005-0000-0000-000039820000}"/>
    <cellStyle name="Normal 3 5 2 3 3 2 2 2 2" xfId="33713" xr:uid="{00000000-0005-0000-0000-00003A820000}"/>
    <cellStyle name="Normal 3 5 2 3 3 2 2 3" xfId="33714" xr:uid="{00000000-0005-0000-0000-00003B820000}"/>
    <cellStyle name="Normal 3 5 2 3 3 2 3" xfId="33715" xr:uid="{00000000-0005-0000-0000-00003C820000}"/>
    <cellStyle name="Normal 3 5 2 3 3 2 3 2" xfId="33716" xr:uid="{00000000-0005-0000-0000-00003D820000}"/>
    <cellStyle name="Normal 3 5 2 3 3 2 4" xfId="33717" xr:uid="{00000000-0005-0000-0000-00003E820000}"/>
    <cellStyle name="Normal 3 5 2 3 3 3" xfId="33718" xr:uid="{00000000-0005-0000-0000-00003F820000}"/>
    <cellStyle name="Normal 3 5 2 3 3 3 2" xfId="33719" xr:uid="{00000000-0005-0000-0000-000040820000}"/>
    <cellStyle name="Normal 3 5 2 3 3 3 2 2" xfId="33720" xr:uid="{00000000-0005-0000-0000-000041820000}"/>
    <cellStyle name="Normal 3 5 2 3 3 3 3" xfId="33721" xr:uid="{00000000-0005-0000-0000-000042820000}"/>
    <cellStyle name="Normal 3 5 2 3 3 4" xfId="33722" xr:uid="{00000000-0005-0000-0000-000043820000}"/>
    <cellStyle name="Normal 3 5 2 3 3 4 2" xfId="33723" xr:uid="{00000000-0005-0000-0000-000044820000}"/>
    <cellStyle name="Normal 3 5 2 3 3 5" xfId="33724" xr:uid="{00000000-0005-0000-0000-000045820000}"/>
    <cellStyle name="Normal 3 5 2 3 3 5 2" xfId="33725" xr:uid="{00000000-0005-0000-0000-000046820000}"/>
    <cellStyle name="Normal 3 5 2 3 3 6" xfId="33726" xr:uid="{00000000-0005-0000-0000-000047820000}"/>
    <cellStyle name="Normal 3 5 2 3 4" xfId="33727" xr:uid="{00000000-0005-0000-0000-000048820000}"/>
    <cellStyle name="Normal 3 5 2 3 4 2" xfId="33728" xr:uid="{00000000-0005-0000-0000-000049820000}"/>
    <cellStyle name="Normal 3 5 2 3 4 2 2" xfId="33729" xr:uid="{00000000-0005-0000-0000-00004A820000}"/>
    <cellStyle name="Normal 3 5 2 3 4 2 2 2" xfId="33730" xr:uid="{00000000-0005-0000-0000-00004B820000}"/>
    <cellStyle name="Normal 3 5 2 3 4 2 3" xfId="33731" xr:uid="{00000000-0005-0000-0000-00004C820000}"/>
    <cellStyle name="Normal 3 5 2 3 4 3" xfId="33732" xr:uid="{00000000-0005-0000-0000-00004D820000}"/>
    <cellStyle name="Normal 3 5 2 3 4 3 2" xfId="33733" xr:uid="{00000000-0005-0000-0000-00004E820000}"/>
    <cellStyle name="Normal 3 5 2 3 4 4" xfId="33734" xr:uid="{00000000-0005-0000-0000-00004F820000}"/>
    <cellStyle name="Normal 3 5 2 3 5" xfId="33735" xr:uid="{00000000-0005-0000-0000-000050820000}"/>
    <cellStyle name="Normal 3 5 2 3 5 2" xfId="33736" xr:uid="{00000000-0005-0000-0000-000051820000}"/>
    <cellStyle name="Normal 3 5 2 3 5 2 2" xfId="33737" xr:uid="{00000000-0005-0000-0000-000052820000}"/>
    <cellStyle name="Normal 3 5 2 3 5 3" xfId="33738" xr:uid="{00000000-0005-0000-0000-000053820000}"/>
    <cellStyle name="Normal 3 5 2 3 6" xfId="33739" xr:uid="{00000000-0005-0000-0000-000054820000}"/>
    <cellStyle name="Normal 3 5 2 3 6 2" xfId="33740" xr:uid="{00000000-0005-0000-0000-000055820000}"/>
    <cellStyle name="Normal 3 5 2 3 7" xfId="33741" xr:uid="{00000000-0005-0000-0000-000056820000}"/>
    <cellStyle name="Normal 3 5 2 3 7 2" xfId="33742" xr:uid="{00000000-0005-0000-0000-000057820000}"/>
    <cellStyle name="Normal 3 5 2 3 8" xfId="33743" xr:uid="{00000000-0005-0000-0000-000058820000}"/>
    <cellStyle name="Normal 3 5 2 3 8 2" xfId="33744" xr:uid="{00000000-0005-0000-0000-000059820000}"/>
    <cellStyle name="Normal 3 5 2 3 9" xfId="33745" xr:uid="{00000000-0005-0000-0000-00005A820000}"/>
    <cellStyle name="Normal 3 5 2 3 9 2" xfId="33746" xr:uid="{00000000-0005-0000-0000-00005B820000}"/>
    <cellStyle name="Normal 3 5 2 4" xfId="33747" xr:uid="{00000000-0005-0000-0000-00005C820000}"/>
    <cellStyle name="Normal 3 5 2 4 2" xfId="33748" xr:uid="{00000000-0005-0000-0000-00005D820000}"/>
    <cellStyle name="Normal 3 5 2 4 2 2" xfId="33749" xr:uid="{00000000-0005-0000-0000-00005E820000}"/>
    <cellStyle name="Normal 3 5 2 4 2 2 2" xfId="33750" xr:uid="{00000000-0005-0000-0000-00005F820000}"/>
    <cellStyle name="Normal 3 5 2 4 2 2 2 2" xfId="33751" xr:uid="{00000000-0005-0000-0000-000060820000}"/>
    <cellStyle name="Normal 3 5 2 4 2 2 3" xfId="33752" xr:uid="{00000000-0005-0000-0000-000061820000}"/>
    <cellStyle name="Normal 3 5 2 4 2 3" xfId="33753" xr:uid="{00000000-0005-0000-0000-000062820000}"/>
    <cellStyle name="Normal 3 5 2 4 2 3 2" xfId="33754" xr:uid="{00000000-0005-0000-0000-000063820000}"/>
    <cellStyle name="Normal 3 5 2 4 2 4" xfId="33755" xr:uid="{00000000-0005-0000-0000-000064820000}"/>
    <cellStyle name="Normal 3 5 2 4 3" xfId="33756" xr:uid="{00000000-0005-0000-0000-000065820000}"/>
    <cellStyle name="Normal 3 5 2 4 3 2" xfId="33757" xr:uid="{00000000-0005-0000-0000-000066820000}"/>
    <cellStyle name="Normal 3 5 2 4 3 2 2" xfId="33758" xr:uid="{00000000-0005-0000-0000-000067820000}"/>
    <cellStyle name="Normal 3 5 2 4 3 3" xfId="33759" xr:uid="{00000000-0005-0000-0000-000068820000}"/>
    <cellStyle name="Normal 3 5 2 4 4" xfId="33760" xr:uid="{00000000-0005-0000-0000-000069820000}"/>
    <cellStyle name="Normal 3 5 2 4 4 2" xfId="33761" xr:uid="{00000000-0005-0000-0000-00006A820000}"/>
    <cellStyle name="Normal 3 5 2 4 5" xfId="33762" xr:uid="{00000000-0005-0000-0000-00006B820000}"/>
    <cellStyle name="Normal 3 5 2 4 5 2" xfId="33763" xr:uid="{00000000-0005-0000-0000-00006C820000}"/>
    <cellStyle name="Normal 3 5 2 4 6" xfId="33764" xr:uid="{00000000-0005-0000-0000-00006D820000}"/>
    <cellStyle name="Normal 3 5 2 5" xfId="33765" xr:uid="{00000000-0005-0000-0000-00006E820000}"/>
    <cellStyle name="Normal 3 5 2 5 2" xfId="33766" xr:uid="{00000000-0005-0000-0000-00006F820000}"/>
    <cellStyle name="Normal 3 5 2 5 2 2" xfId="33767" xr:uid="{00000000-0005-0000-0000-000070820000}"/>
    <cellStyle name="Normal 3 5 2 5 2 2 2" xfId="33768" xr:uid="{00000000-0005-0000-0000-000071820000}"/>
    <cellStyle name="Normal 3 5 2 5 2 2 2 2" xfId="33769" xr:uid="{00000000-0005-0000-0000-000072820000}"/>
    <cellStyle name="Normal 3 5 2 5 2 2 3" xfId="33770" xr:uid="{00000000-0005-0000-0000-000073820000}"/>
    <cellStyle name="Normal 3 5 2 5 2 3" xfId="33771" xr:uid="{00000000-0005-0000-0000-000074820000}"/>
    <cellStyle name="Normal 3 5 2 5 2 3 2" xfId="33772" xr:uid="{00000000-0005-0000-0000-000075820000}"/>
    <cellStyle name="Normal 3 5 2 5 2 4" xfId="33773" xr:uid="{00000000-0005-0000-0000-000076820000}"/>
    <cellStyle name="Normal 3 5 2 5 3" xfId="33774" xr:uid="{00000000-0005-0000-0000-000077820000}"/>
    <cellStyle name="Normal 3 5 2 5 3 2" xfId="33775" xr:uid="{00000000-0005-0000-0000-000078820000}"/>
    <cellStyle name="Normal 3 5 2 5 3 2 2" xfId="33776" xr:uid="{00000000-0005-0000-0000-000079820000}"/>
    <cellStyle name="Normal 3 5 2 5 3 3" xfId="33777" xr:uid="{00000000-0005-0000-0000-00007A820000}"/>
    <cellStyle name="Normal 3 5 2 5 4" xfId="33778" xr:uid="{00000000-0005-0000-0000-00007B820000}"/>
    <cellStyle name="Normal 3 5 2 5 4 2" xfId="33779" xr:uid="{00000000-0005-0000-0000-00007C820000}"/>
    <cellStyle name="Normal 3 5 2 5 5" xfId="33780" xr:uid="{00000000-0005-0000-0000-00007D820000}"/>
    <cellStyle name="Normal 3 5 2 5 5 2" xfId="33781" xr:uid="{00000000-0005-0000-0000-00007E820000}"/>
    <cellStyle name="Normal 3 5 2 5 6" xfId="33782" xr:uid="{00000000-0005-0000-0000-00007F820000}"/>
    <cellStyle name="Normal 3 5 2 6" xfId="33783" xr:uid="{00000000-0005-0000-0000-000080820000}"/>
    <cellStyle name="Normal 3 5 2 6 2" xfId="33784" xr:uid="{00000000-0005-0000-0000-000081820000}"/>
    <cellStyle name="Normal 3 5 2 6 2 2" xfId="33785" xr:uid="{00000000-0005-0000-0000-000082820000}"/>
    <cellStyle name="Normal 3 5 2 6 2 2 2" xfId="33786" xr:uid="{00000000-0005-0000-0000-000083820000}"/>
    <cellStyle name="Normal 3 5 2 6 2 2 2 2" xfId="33787" xr:uid="{00000000-0005-0000-0000-000084820000}"/>
    <cellStyle name="Normal 3 5 2 6 2 2 3" xfId="33788" xr:uid="{00000000-0005-0000-0000-000085820000}"/>
    <cellStyle name="Normal 3 5 2 6 2 3" xfId="33789" xr:uid="{00000000-0005-0000-0000-000086820000}"/>
    <cellStyle name="Normal 3 5 2 6 2 3 2" xfId="33790" xr:uid="{00000000-0005-0000-0000-000087820000}"/>
    <cellStyle name="Normal 3 5 2 6 2 4" xfId="33791" xr:uid="{00000000-0005-0000-0000-000088820000}"/>
    <cellStyle name="Normal 3 5 2 6 3" xfId="33792" xr:uid="{00000000-0005-0000-0000-000089820000}"/>
    <cellStyle name="Normal 3 5 2 6 3 2" xfId="33793" xr:uid="{00000000-0005-0000-0000-00008A820000}"/>
    <cellStyle name="Normal 3 5 2 6 3 2 2" xfId="33794" xr:uid="{00000000-0005-0000-0000-00008B820000}"/>
    <cellStyle name="Normal 3 5 2 6 3 3" xfId="33795" xr:uid="{00000000-0005-0000-0000-00008C820000}"/>
    <cellStyle name="Normal 3 5 2 6 4" xfId="33796" xr:uid="{00000000-0005-0000-0000-00008D820000}"/>
    <cellStyle name="Normal 3 5 2 6 4 2" xfId="33797" xr:uid="{00000000-0005-0000-0000-00008E820000}"/>
    <cellStyle name="Normal 3 5 2 6 5" xfId="33798" xr:uid="{00000000-0005-0000-0000-00008F820000}"/>
    <cellStyle name="Normal 3 5 2 6 5 2" xfId="33799" xr:uid="{00000000-0005-0000-0000-000090820000}"/>
    <cellStyle name="Normal 3 5 2 6 6" xfId="33800" xr:uid="{00000000-0005-0000-0000-000091820000}"/>
    <cellStyle name="Normal 3 5 2 7" xfId="33801" xr:uid="{00000000-0005-0000-0000-000092820000}"/>
    <cellStyle name="Normal 3 5 2 7 2" xfId="33802" xr:uid="{00000000-0005-0000-0000-000093820000}"/>
    <cellStyle name="Normal 3 5 2 7 2 2" xfId="33803" xr:uid="{00000000-0005-0000-0000-000094820000}"/>
    <cellStyle name="Normal 3 5 2 7 2 2 2" xfId="33804" xr:uid="{00000000-0005-0000-0000-000095820000}"/>
    <cellStyle name="Normal 3 5 2 7 2 3" xfId="33805" xr:uid="{00000000-0005-0000-0000-000096820000}"/>
    <cellStyle name="Normal 3 5 2 7 3" xfId="33806" xr:uid="{00000000-0005-0000-0000-000097820000}"/>
    <cellStyle name="Normal 3 5 2 7 3 2" xfId="33807" xr:uid="{00000000-0005-0000-0000-000098820000}"/>
    <cellStyle name="Normal 3 5 2 7 4" xfId="33808" xr:uid="{00000000-0005-0000-0000-000099820000}"/>
    <cellStyle name="Normal 3 5 2 8" xfId="33809" xr:uid="{00000000-0005-0000-0000-00009A820000}"/>
    <cellStyle name="Normal 3 5 2 8 2" xfId="33810" xr:uid="{00000000-0005-0000-0000-00009B820000}"/>
    <cellStyle name="Normal 3 5 2 8 2 2" xfId="33811" xr:uid="{00000000-0005-0000-0000-00009C820000}"/>
    <cellStyle name="Normal 3 5 2 8 3" xfId="33812" xr:uid="{00000000-0005-0000-0000-00009D820000}"/>
    <cellStyle name="Normal 3 5 2 9" xfId="33813" xr:uid="{00000000-0005-0000-0000-00009E820000}"/>
    <cellStyle name="Normal 3 5 2 9 2" xfId="33814" xr:uid="{00000000-0005-0000-0000-00009F820000}"/>
    <cellStyle name="Normal 3 5 3" xfId="33815" xr:uid="{00000000-0005-0000-0000-0000A0820000}"/>
    <cellStyle name="Normal 3 5 3 10" xfId="33816" xr:uid="{00000000-0005-0000-0000-0000A1820000}"/>
    <cellStyle name="Normal 3 5 3 11" xfId="33817" xr:uid="{00000000-0005-0000-0000-0000A2820000}"/>
    <cellStyle name="Normal 3 5 3 2" xfId="33818" xr:uid="{00000000-0005-0000-0000-0000A3820000}"/>
    <cellStyle name="Normal 3 5 3 2 2" xfId="33819" xr:uid="{00000000-0005-0000-0000-0000A4820000}"/>
    <cellStyle name="Normal 3 5 3 2 2 2" xfId="33820" xr:uid="{00000000-0005-0000-0000-0000A5820000}"/>
    <cellStyle name="Normal 3 5 3 2 2 2 2" xfId="33821" xr:uid="{00000000-0005-0000-0000-0000A6820000}"/>
    <cellStyle name="Normal 3 5 3 2 2 2 2 2" xfId="33822" xr:uid="{00000000-0005-0000-0000-0000A7820000}"/>
    <cellStyle name="Normal 3 5 3 2 2 2 3" xfId="33823" xr:uid="{00000000-0005-0000-0000-0000A8820000}"/>
    <cellStyle name="Normal 3 5 3 2 2 3" xfId="33824" xr:uid="{00000000-0005-0000-0000-0000A9820000}"/>
    <cellStyle name="Normal 3 5 3 2 2 3 2" xfId="33825" xr:uid="{00000000-0005-0000-0000-0000AA820000}"/>
    <cellStyle name="Normal 3 5 3 2 2 4" xfId="33826" xr:uid="{00000000-0005-0000-0000-0000AB820000}"/>
    <cellStyle name="Normal 3 5 3 2 2 4 2" xfId="33827" xr:uid="{00000000-0005-0000-0000-0000AC820000}"/>
    <cellStyle name="Normal 3 5 3 2 2 5" xfId="33828" xr:uid="{00000000-0005-0000-0000-0000AD820000}"/>
    <cellStyle name="Normal 3 5 3 2 2 5 2" xfId="33829" xr:uid="{00000000-0005-0000-0000-0000AE820000}"/>
    <cellStyle name="Normal 3 5 3 2 2 6" xfId="33830" xr:uid="{00000000-0005-0000-0000-0000AF820000}"/>
    <cellStyle name="Normal 3 5 3 2 2 7" xfId="33831" xr:uid="{00000000-0005-0000-0000-0000B0820000}"/>
    <cellStyle name="Normal 3 5 3 2 3" xfId="33832" xr:uid="{00000000-0005-0000-0000-0000B1820000}"/>
    <cellStyle name="Normal 3 5 3 2 3 2" xfId="33833" xr:uid="{00000000-0005-0000-0000-0000B2820000}"/>
    <cellStyle name="Normal 3 5 3 2 3 2 2" xfId="33834" xr:uid="{00000000-0005-0000-0000-0000B3820000}"/>
    <cellStyle name="Normal 3 5 3 2 3 3" xfId="33835" xr:uid="{00000000-0005-0000-0000-0000B4820000}"/>
    <cellStyle name="Normal 3 5 3 2 4" xfId="33836" xr:uid="{00000000-0005-0000-0000-0000B5820000}"/>
    <cellStyle name="Normal 3 5 3 2 4 2" xfId="33837" xr:uid="{00000000-0005-0000-0000-0000B6820000}"/>
    <cellStyle name="Normal 3 5 3 2 5" xfId="33838" xr:uid="{00000000-0005-0000-0000-0000B7820000}"/>
    <cellStyle name="Normal 3 5 3 2 5 2" xfId="33839" xr:uid="{00000000-0005-0000-0000-0000B8820000}"/>
    <cellStyle name="Normal 3 5 3 2 6" xfId="33840" xr:uid="{00000000-0005-0000-0000-0000B9820000}"/>
    <cellStyle name="Normal 3 5 3 2 6 2" xfId="33841" xr:uid="{00000000-0005-0000-0000-0000BA820000}"/>
    <cellStyle name="Normal 3 5 3 2 7" xfId="33842" xr:uid="{00000000-0005-0000-0000-0000BB820000}"/>
    <cellStyle name="Normal 3 5 3 2 7 2" xfId="33843" xr:uid="{00000000-0005-0000-0000-0000BC820000}"/>
    <cellStyle name="Normal 3 5 3 2 8" xfId="33844" xr:uid="{00000000-0005-0000-0000-0000BD820000}"/>
    <cellStyle name="Normal 3 5 3 2 9" xfId="33845" xr:uid="{00000000-0005-0000-0000-0000BE820000}"/>
    <cellStyle name="Normal 3 5 3 3" xfId="33846" xr:uid="{00000000-0005-0000-0000-0000BF820000}"/>
    <cellStyle name="Normal 3 5 3 3 2" xfId="33847" xr:uid="{00000000-0005-0000-0000-0000C0820000}"/>
    <cellStyle name="Normal 3 5 3 3 2 2" xfId="33848" xr:uid="{00000000-0005-0000-0000-0000C1820000}"/>
    <cellStyle name="Normal 3 5 3 3 2 2 2" xfId="33849" xr:uid="{00000000-0005-0000-0000-0000C2820000}"/>
    <cellStyle name="Normal 3 5 3 3 2 2 2 2" xfId="33850" xr:uid="{00000000-0005-0000-0000-0000C3820000}"/>
    <cellStyle name="Normal 3 5 3 3 2 2 3" xfId="33851" xr:uid="{00000000-0005-0000-0000-0000C4820000}"/>
    <cellStyle name="Normal 3 5 3 3 2 3" xfId="33852" xr:uid="{00000000-0005-0000-0000-0000C5820000}"/>
    <cellStyle name="Normal 3 5 3 3 2 3 2" xfId="33853" xr:uid="{00000000-0005-0000-0000-0000C6820000}"/>
    <cellStyle name="Normal 3 5 3 3 2 4" xfId="33854" xr:uid="{00000000-0005-0000-0000-0000C7820000}"/>
    <cellStyle name="Normal 3 5 3 3 3" xfId="33855" xr:uid="{00000000-0005-0000-0000-0000C8820000}"/>
    <cellStyle name="Normal 3 5 3 3 3 2" xfId="33856" xr:uid="{00000000-0005-0000-0000-0000C9820000}"/>
    <cellStyle name="Normal 3 5 3 3 3 2 2" xfId="33857" xr:uid="{00000000-0005-0000-0000-0000CA820000}"/>
    <cellStyle name="Normal 3 5 3 3 3 3" xfId="33858" xr:uid="{00000000-0005-0000-0000-0000CB820000}"/>
    <cellStyle name="Normal 3 5 3 3 4" xfId="33859" xr:uid="{00000000-0005-0000-0000-0000CC820000}"/>
    <cellStyle name="Normal 3 5 3 3 4 2" xfId="33860" xr:uid="{00000000-0005-0000-0000-0000CD820000}"/>
    <cellStyle name="Normal 3 5 3 3 5" xfId="33861" xr:uid="{00000000-0005-0000-0000-0000CE820000}"/>
    <cellStyle name="Normal 3 5 3 3 5 2" xfId="33862" xr:uid="{00000000-0005-0000-0000-0000CF820000}"/>
    <cellStyle name="Normal 3 5 3 3 6" xfId="33863" xr:uid="{00000000-0005-0000-0000-0000D0820000}"/>
    <cellStyle name="Normal 3 5 3 3 6 2" xfId="33864" xr:uid="{00000000-0005-0000-0000-0000D1820000}"/>
    <cellStyle name="Normal 3 5 3 3 7" xfId="33865" xr:uid="{00000000-0005-0000-0000-0000D2820000}"/>
    <cellStyle name="Normal 3 5 3 3 7 2" xfId="33866" xr:uid="{00000000-0005-0000-0000-0000D3820000}"/>
    <cellStyle name="Normal 3 5 3 3 8" xfId="33867" xr:uid="{00000000-0005-0000-0000-0000D4820000}"/>
    <cellStyle name="Normal 3 5 3 3 9" xfId="33868" xr:uid="{00000000-0005-0000-0000-0000D5820000}"/>
    <cellStyle name="Normal 3 5 3 4" xfId="33869" xr:uid="{00000000-0005-0000-0000-0000D6820000}"/>
    <cellStyle name="Normal 3 5 3 4 2" xfId="33870" xr:uid="{00000000-0005-0000-0000-0000D7820000}"/>
    <cellStyle name="Normal 3 5 3 4 2 2" xfId="33871" xr:uid="{00000000-0005-0000-0000-0000D8820000}"/>
    <cellStyle name="Normal 3 5 3 4 2 2 2" xfId="33872" xr:uid="{00000000-0005-0000-0000-0000D9820000}"/>
    <cellStyle name="Normal 3 5 3 4 2 3" xfId="33873" xr:uid="{00000000-0005-0000-0000-0000DA820000}"/>
    <cellStyle name="Normal 3 5 3 4 3" xfId="33874" xr:uid="{00000000-0005-0000-0000-0000DB820000}"/>
    <cellStyle name="Normal 3 5 3 4 3 2" xfId="33875" xr:uid="{00000000-0005-0000-0000-0000DC820000}"/>
    <cellStyle name="Normal 3 5 3 4 4" xfId="33876" xr:uid="{00000000-0005-0000-0000-0000DD820000}"/>
    <cellStyle name="Normal 3 5 3 5" xfId="33877" xr:uid="{00000000-0005-0000-0000-0000DE820000}"/>
    <cellStyle name="Normal 3 5 3 5 2" xfId="33878" xr:uid="{00000000-0005-0000-0000-0000DF820000}"/>
    <cellStyle name="Normal 3 5 3 5 2 2" xfId="33879" xr:uid="{00000000-0005-0000-0000-0000E0820000}"/>
    <cellStyle name="Normal 3 5 3 5 3" xfId="33880" xr:uid="{00000000-0005-0000-0000-0000E1820000}"/>
    <cellStyle name="Normal 3 5 3 6" xfId="33881" xr:uid="{00000000-0005-0000-0000-0000E2820000}"/>
    <cellStyle name="Normal 3 5 3 6 2" xfId="33882" xr:uid="{00000000-0005-0000-0000-0000E3820000}"/>
    <cellStyle name="Normal 3 5 3 7" xfId="33883" xr:uid="{00000000-0005-0000-0000-0000E4820000}"/>
    <cellStyle name="Normal 3 5 3 7 2" xfId="33884" xr:uid="{00000000-0005-0000-0000-0000E5820000}"/>
    <cellStyle name="Normal 3 5 3 8" xfId="33885" xr:uid="{00000000-0005-0000-0000-0000E6820000}"/>
    <cellStyle name="Normal 3 5 3 8 2" xfId="33886" xr:uid="{00000000-0005-0000-0000-0000E7820000}"/>
    <cellStyle name="Normal 3 5 3 9" xfId="33887" xr:uid="{00000000-0005-0000-0000-0000E8820000}"/>
    <cellStyle name="Normal 3 5 3 9 2" xfId="33888" xr:uid="{00000000-0005-0000-0000-0000E9820000}"/>
    <cellStyle name="Normal 3 5 4" xfId="33889" xr:uid="{00000000-0005-0000-0000-0000EA820000}"/>
    <cellStyle name="Normal 3 5 4 10" xfId="33890" xr:uid="{00000000-0005-0000-0000-0000EB820000}"/>
    <cellStyle name="Normal 3 5 4 11" xfId="33891" xr:uid="{00000000-0005-0000-0000-0000EC820000}"/>
    <cellStyle name="Normal 3 5 4 2" xfId="33892" xr:uid="{00000000-0005-0000-0000-0000ED820000}"/>
    <cellStyle name="Normal 3 5 4 2 2" xfId="33893" xr:uid="{00000000-0005-0000-0000-0000EE820000}"/>
    <cellStyle name="Normal 3 5 4 2 2 2" xfId="33894" xr:uid="{00000000-0005-0000-0000-0000EF820000}"/>
    <cellStyle name="Normal 3 5 4 2 2 2 2" xfId="33895" xr:uid="{00000000-0005-0000-0000-0000F0820000}"/>
    <cellStyle name="Normal 3 5 4 2 2 2 2 2" xfId="33896" xr:uid="{00000000-0005-0000-0000-0000F1820000}"/>
    <cellStyle name="Normal 3 5 4 2 2 2 3" xfId="33897" xr:uid="{00000000-0005-0000-0000-0000F2820000}"/>
    <cellStyle name="Normal 3 5 4 2 2 3" xfId="33898" xr:uid="{00000000-0005-0000-0000-0000F3820000}"/>
    <cellStyle name="Normal 3 5 4 2 2 3 2" xfId="33899" xr:uid="{00000000-0005-0000-0000-0000F4820000}"/>
    <cellStyle name="Normal 3 5 4 2 2 4" xfId="33900" xr:uid="{00000000-0005-0000-0000-0000F5820000}"/>
    <cellStyle name="Normal 3 5 4 2 3" xfId="33901" xr:uid="{00000000-0005-0000-0000-0000F6820000}"/>
    <cellStyle name="Normal 3 5 4 2 3 2" xfId="33902" xr:uid="{00000000-0005-0000-0000-0000F7820000}"/>
    <cellStyle name="Normal 3 5 4 2 3 2 2" xfId="33903" xr:uid="{00000000-0005-0000-0000-0000F8820000}"/>
    <cellStyle name="Normal 3 5 4 2 3 3" xfId="33904" xr:uid="{00000000-0005-0000-0000-0000F9820000}"/>
    <cellStyle name="Normal 3 5 4 2 4" xfId="33905" xr:uid="{00000000-0005-0000-0000-0000FA820000}"/>
    <cellStyle name="Normal 3 5 4 2 4 2" xfId="33906" xr:uid="{00000000-0005-0000-0000-0000FB820000}"/>
    <cellStyle name="Normal 3 5 4 2 5" xfId="33907" xr:uid="{00000000-0005-0000-0000-0000FC820000}"/>
    <cellStyle name="Normal 3 5 4 2 5 2" xfId="33908" xr:uid="{00000000-0005-0000-0000-0000FD820000}"/>
    <cellStyle name="Normal 3 5 4 2 6" xfId="33909" xr:uid="{00000000-0005-0000-0000-0000FE820000}"/>
    <cellStyle name="Normal 3 5 4 2 6 2" xfId="33910" xr:uid="{00000000-0005-0000-0000-0000FF820000}"/>
    <cellStyle name="Normal 3 5 4 2 7" xfId="33911" xr:uid="{00000000-0005-0000-0000-000000830000}"/>
    <cellStyle name="Normal 3 5 4 2 7 2" xfId="33912" xr:uid="{00000000-0005-0000-0000-000001830000}"/>
    <cellStyle name="Normal 3 5 4 2 8" xfId="33913" xr:uid="{00000000-0005-0000-0000-000002830000}"/>
    <cellStyle name="Normal 3 5 4 2 9" xfId="33914" xr:uid="{00000000-0005-0000-0000-000003830000}"/>
    <cellStyle name="Normal 3 5 4 3" xfId="33915" xr:uid="{00000000-0005-0000-0000-000004830000}"/>
    <cellStyle name="Normal 3 5 4 3 2" xfId="33916" xr:uid="{00000000-0005-0000-0000-000005830000}"/>
    <cellStyle name="Normal 3 5 4 3 2 2" xfId="33917" xr:uid="{00000000-0005-0000-0000-000006830000}"/>
    <cellStyle name="Normal 3 5 4 3 2 2 2" xfId="33918" xr:uid="{00000000-0005-0000-0000-000007830000}"/>
    <cellStyle name="Normal 3 5 4 3 2 2 2 2" xfId="33919" xr:uid="{00000000-0005-0000-0000-000008830000}"/>
    <cellStyle name="Normal 3 5 4 3 2 2 3" xfId="33920" xr:uid="{00000000-0005-0000-0000-000009830000}"/>
    <cellStyle name="Normal 3 5 4 3 2 3" xfId="33921" xr:uid="{00000000-0005-0000-0000-00000A830000}"/>
    <cellStyle name="Normal 3 5 4 3 2 3 2" xfId="33922" xr:uid="{00000000-0005-0000-0000-00000B830000}"/>
    <cellStyle name="Normal 3 5 4 3 2 4" xfId="33923" xr:uid="{00000000-0005-0000-0000-00000C830000}"/>
    <cellStyle name="Normal 3 5 4 3 3" xfId="33924" xr:uid="{00000000-0005-0000-0000-00000D830000}"/>
    <cellStyle name="Normal 3 5 4 3 3 2" xfId="33925" xr:uid="{00000000-0005-0000-0000-00000E830000}"/>
    <cellStyle name="Normal 3 5 4 3 3 2 2" xfId="33926" xr:uid="{00000000-0005-0000-0000-00000F830000}"/>
    <cellStyle name="Normal 3 5 4 3 3 3" xfId="33927" xr:uid="{00000000-0005-0000-0000-000010830000}"/>
    <cellStyle name="Normal 3 5 4 3 4" xfId="33928" xr:uid="{00000000-0005-0000-0000-000011830000}"/>
    <cellStyle name="Normal 3 5 4 3 4 2" xfId="33929" xr:uid="{00000000-0005-0000-0000-000012830000}"/>
    <cellStyle name="Normal 3 5 4 3 5" xfId="33930" xr:uid="{00000000-0005-0000-0000-000013830000}"/>
    <cellStyle name="Normal 3 5 4 3 5 2" xfId="33931" xr:uid="{00000000-0005-0000-0000-000014830000}"/>
    <cellStyle name="Normal 3 5 4 3 6" xfId="33932" xr:uid="{00000000-0005-0000-0000-000015830000}"/>
    <cellStyle name="Normal 3 5 4 4" xfId="33933" xr:uid="{00000000-0005-0000-0000-000016830000}"/>
    <cellStyle name="Normal 3 5 4 4 2" xfId="33934" xr:uid="{00000000-0005-0000-0000-000017830000}"/>
    <cellStyle name="Normal 3 5 4 4 2 2" xfId="33935" xr:uid="{00000000-0005-0000-0000-000018830000}"/>
    <cellStyle name="Normal 3 5 4 4 2 2 2" xfId="33936" xr:uid="{00000000-0005-0000-0000-000019830000}"/>
    <cellStyle name="Normal 3 5 4 4 2 3" xfId="33937" xr:uid="{00000000-0005-0000-0000-00001A830000}"/>
    <cellStyle name="Normal 3 5 4 4 3" xfId="33938" xr:uid="{00000000-0005-0000-0000-00001B830000}"/>
    <cellStyle name="Normal 3 5 4 4 3 2" xfId="33939" xr:uid="{00000000-0005-0000-0000-00001C830000}"/>
    <cellStyle name="Normal 3 5 4 4 4" xfId="33940" xr:uid="{00000000-0005-0000-0000-00001D830000}"/>
    <cellStyle name="Normal 3 5 4 5" xfId="33941" xr:uid="{00000000-0005-0000-0000-00001E830000}"/>
    <cellStyle name="Normal 3 5 4 5 2" xfId="33942" xr:uid="{00000000-0005-0000-0000-00001F830000}"/>
    <cellStyle name="Normal 3 5 4 5 2 2" xfId="33943" xr:uid="{00000000-0005-0000-0000-000020830000}"/>
    <cellStyle name="Normal 3 5 4 5 3" xfId="33944" xr:uid="{00000000-0005-0000-0000-000021830000}"/>
    <cellStyle name="Normal 3 5 4 6" xfId="33945" xr:uid="{00000000-0005-0000-0000-000022830000}"/>
    <cellStyle name="Normal 3 5 4 6 2" xfId="33946" xr:uid="{00000000-0005-0000-0000-000023830000}"/>
    <cellStyle name="Normal 3 5 4 7" xfId="33947" xr:uid="{00000000-0005-0000-0000-000024830000}"/>
    <cellStyle name="Normal 3 5 4 7 2" xfId="33948" xr:uid="{00000000-0005-0000-0000-000025830000}"/>
    <cellStyle name="Normal 3 5 4 8" xfId="33949" xr:uid="{00000000-0005-0000-0000-000026830000}"/>
    <cellStyle name="Normal 3 5 4 8 2" xfId="33950" xr:uid="{00000000-0005-0000-0000-000027830000}"/>
    <cellStyle name="Normal 3 5 4 9" xfId="33951" xr:uid="{00000000-0005-0000-0000-000028830000}"/>
    <cellStyle name="Normal 3 5 4 9 2" xfId="33952" xr:uid="{00000000-0005-0000-0000-000029830000}"/>
    <cellStyle name="Normal 3 5 5" xfId="33953" xr:uid="{00000000-0005-0000-0000-00002A830000}"/>
    <cellStyle name="Normal 3 5 5 2" xfId="33954" xr:uid="{00000000-0005-0000-0000-00002B830000}"/>
    <cellStyle name="Normal 3 5 5 2 2" xfId="33955" xr:uid="{00000000-0005-0000-0000-00002C830000}"/>
    <cellStyle name="Normal 3 5 5 2 2 2" xfId="33956" xr:uid="{00000000-0005-0000-0000-00002D830000}"/>
    <cellStyle name="Normal 3 5 5 2 2 2 2" xfId="33957" xr:uid="{00000000-0005-0000-0000-00002E830000}"/>
    <cellStyle name="Normal 3 5 5 2 2 3" xfId="33958" xr:uid="{00000000-0005-0000-0000-00002F830000}"/>
    <cellStyle name="Normal 3 5 5 2 3" xfId="33959" xr:uid="{00000000-0005-0000-0000-000030830000}"/>
    <cellStyle name="Normal 3 5 5 2 3 2" xfId="33960" xr:uid="{00000000-0005-0000-0000-000031830000}"/>
    <cellStyle name="Normal 3 5 5 2 4" xfId="33961" xr:uid="{00000000-0005-0000-0000-000032830000}"/>
    <cellStyle name="Normal 3 5 5 3" xfId="33962" xr:uid="{00000000-0005-0000-0000-000033830000}"/>
    <cellStyle name="Normal 3 5 5 3 2" xfId="33963" xr:uid="{00000000-0005-0000-0000-000034830000}"/>
    <cellStyle name="Normal 3 5 5 3 2 2" xfId="33964" xr:uid="{00000000-0005-0000-0000-000035830000}"/>
    <cellStyle name="Normal 3 5 5 3 3" xfId="33965" xr:uid="{00000000-0005-0000-0000-000036830000}"/>
    <cellStyle name="Normal 3 5 5 4" xfId="33966" xr:uid="{00000000-0005-0000-0000-000037830000}"/>
    <cellStyle name="Normal 3 5 5 4 2" xfId="33967" xr:uid="{00000000-0005-0000-0000-000038830000}"/>
    <cellStyle name="Normal 3 5 5 5" xfId="33968" xr:uid="{00000000-0005-0000-0000-000039830000}"/>
    <cellStyle name="Normal 3 5 5 5 2" xfId="33969" xr:uid="{00000000-0005-0000-0000-00003A830000}"/>
    <cellStyle name="Normal 3 5 5 6" xfId="33970" xr:uid="{00000000-0005-0000-0000-00003B830000}"/>
    <cellStyle name="Normal 3 5 5 6 2" xfId="33971" xr:uid="{00000000-0005-0000-0000-00003C830000}"/>
    <cellStyle name="Normal 3 5 5 7" xfId="33972" xr:uid="{00000000-0005-0000-0000-00003D830000}"/>
    <cellStyle name="Normal 3 5 5 7 2" xfId="33973" xr:uid="{00000000-0005-0000-0000-00003E830000}"/>
    <cellStyle name="Normal 3 5 5 8" xfId="33974" xr:uid="{00000000-0005-0000-0000-00003F830000}"/>
    <cellStyle name="Normal 3 5 5 9" xfId="33975" xr:uid="{00000000-0005-0000-0000-000040830000}"/>
    <cellStyle name="Normal 3 5 6" xfId="33976" xr:uid="{00000000-0005-0000-0000-000041830000}"/>
    <cellStyle name="Normal 3 5 6 2" xfId="33977" xr:uid="{00000000-0005-0000-0000-000042830000}"/>
    <cellStyle name="Normal 3 5 6 2 2" xfId="33978" xr:uid="{00000000-0005-0000-0000-000043830000}"/>
    <cellStyle name="Normal 3 5 6 2 2 2" xfId="33979" xr:uid="{00000000-0005-0000-0000-000044830000}"/>
    <cellStyle name="Normal 3 5 6 2 2 2 2" xfId="33980" xr:uid="{00000000-0005-0000-0000-000045830000}"/>
    <cellStyle name="Normal 3 5 6 2 2 3" xfId="33981" xr:uid="{00000000-0005-0000-0000-000046830000}"/>
    <cellStyle name="Normal 3 5 6 2 3" xfId="33982" xr:uid="{00000000-0005-0000-0000-000047830000}"/>
    <cellStyle name="Normal 3 5 6 2 3 2" xfId="33983" xr:uid="{00000000-0005-0000-0000-000048830000}"/>
    <cellStyle name="Normal 3 5 6 2 4" xfId="33984" xr:uid="{00000000-0005-0000-0000-000049830000}"/>
    <cellStyle name="Normal 3 5 6 3" xfId="33985" xr:uid="{00000000-0005-0000-0000-00004A830000}"/>
    <cellStyle name="Normal 3 5 6 3 2" xfId="33986" xr:uid="{00000000-0005-0000-0000-00004B830000}"/>
    <cellStyle name="Normal 3 5 6 3 2 2" xfId="33987" xr:uid="{00000000-0005-0000-0000-00004C830000}"/>
    <cellStyle name="Normal 3 5 6 3 3" xfId="33988" xr:uid="{00000000-0005-0000-0000-00004D830000}"/>
    <cellStyle name="Normal 3 5 6 4" xfId="33989" xr:uid="{00000000-0005-0000-0000-00004E830000}"/>
    <cellStyle name="Normal 3 5 6 4 2" xfId="33990" xr:uid="{00000000-0005-0000-0000-00004F830000}"/>
    <cellStyle name="Normal 3 5 6 5" xfId="33991" xr:uid="{00000000-0005-0000-0000-000050830000}"/>
    <cellStyle name="Normal 3 5 6 5 2" xfId="33992" xr:uid="{00000000-0005-0000-0000-000051830000}"/>
    <cellStyle name="Normal 3 5 6 6" xfId="33993" xr:uid="{00000000-0005-0000-0000-000052830000}"/>
    <cellStyle name="Normal 3 5 7" xfId="33994" xr:uid="{00000000-0005-0000-0000-000053830000}"/>
    <cellStyle name="Normal 3 5 7 2" xfId="33995" xr:uid="{00000000-0005-0000-0000-000054830000}"/>
    <cellStyle name="Normal 3 5 7 2 2" xfId="33996" xr:uid="{00000000-0005-0000-0000-000055830000}"/>
    <cellStyle name="Normal 3 5 7 2 2 2" xfId="33997" xr:uid="{00000000-0005-0000-0000-000056830000}"/>
    <cellStyle name="Normal 3 5 7 2 2 2 2" xfId="33998" xr:uid="{00000000-0005-0000-0000-000057830000}"/>
    <cellStyle name="Normal 3 5 7 2 2 3" xfId="33999" xr:uid="{00000000-0005-0000-0000-000058830000}"/>
    <cellStyle name="Normal 3 5 7 2 3" xfId="34000" xr:uid="{00000000-0005-0000-0000-000059830000}"/>
    <cellStyle name="Normal 3 5 7 2 3 2" xfId="34001" xr:uid="{00000000-0005-0000-0000-00005A830000}"/>
    <cellStyle name="Normal 3 5 7 2 4" xfId="34002" xr:uid="{00000000-0005-0000-0000-00005B830000}"/>
    <cellStyle name="Normal 3 5 7 3" xfId="34003" xr:uid="{00000000-0005-0000-0000-00005C830000}"/>
    <cellStyle name="Normal 3 5 7 3 2" xfId="34004" xr:uid="{00000000-0005-0000-0000-00005D830000}"/>
    <cellStyle name="Normal 3 5 7 3 2 2" xfId="34005" xr:uid="{00000000-0005-0000-0000-00005E830000}"/>
    <cellStyle name="Normal 3 5 7 3 3" xfId="34006" xr:uid="{00000000-0005-0000-0000-00005F830000}"/>
    <cellStyle name="Normal 3 5 7 4" xfId="34007" xr:uid="{00000000-0005-0000-0000-000060830000}"/>
    <cellStyle name="Normal 3 5 7 4 2" xfId="34008" xr:uid="{00000000-0005-0000-0000-000061830000}"/>
    <cellStyle name="Normal 3 5 7 5" xfId="34009" xr:uid="{00000000-0005-0000-0000-000062830000}"/>
    <cellStyle name="Normal 3 5 7 5 2" xfId="34010" xr:uid="{00000000-0005-0000-0000-000063830000}"/>
    <cellStyle name="Normal 3 5 7 6" xfId="34011" xr:uid="{00000000-0005-0000-0000-000064830000}"/>
    <cellStyle name="Normal 3 5 8" xfId="34012" xr:uid="{00000000-0005-0000-0000-000065830000}"/>
    <cellStyle name="Normal 3 5 8 2" xfId="34013" xr:uid="{00000000-0005-0000-0000-000066830000}"/>
    <cellStyle name="Normal 3 5 8 2 2" xfId="34014" xr:uid="{00000000-0005-0000-0000-000067830000}"/>
    <cellStyle name="Normal 3 5 8 2 2 2" xfId="34015" xr:uid="{00000000-0005-0000-0000-000068830000}"/>
    <cellStyle name="Normal 3 5 8 2 3" xfId="34016" xr:uid="{00000000-0005-0000-0000-000069830000}"/>
    <cellStyle name="Normal 3 5 8 3" xfId="34017" xr:uid="{00000000-0005-0000-0000-00006A830000}"/>
    <cellStyle name="Normal 3 5 8 3 2" xfId="34018" xr:uid="{00000000-0005-0000-0000-00006B830000}"/>
    <cellStyle name="Normal 3 5 8 4" xfId="34019" xr:uid="{00000000-0005-0000-0000-00006C830000}"/>
    <cellStyle name="Normal 3 5 9" xfId="34020" xr:uid="{00000000-0005-0000-0000-00006D830000}"/>
    <cellStyle name="Normal 3 5 9 2" xfId="34021" xr:uid="{00000000-0005-0000-0000-00006E830000}"/>
    <cellStyle name="Normal 3 5 9 2 2" xfId="34022" xr:uid="{00000000-0005-0000-0000-00006F830000}"/>
    <cellStyle name="Normal 3 5 9 3" xfId="34023" xr:uid="{00000000-0005-0000-0000-000070830000}"/>
    <cellStyle name="Normal 3 5 9 4" xfId="34024" xr:uid="{00000000-0005-0000-0000-000071830000}"/>
    <cellStyle name="Normal 3 6" xfId="34025" xr:uid="{00000000-0005-0000-0000-000072830000}"/>
    <cellStyle name="Normal 3 7" xfId="34026" xr:uid="{00000000-0005-0000-0000-000073830000}"/>
    <cellStyle name="Normal 3 7 10" xfId="34027" xr:uid="{00000000-0005-0000-0000-000074830000}"/>
    <cellStyle name="Normal 3 7 10 2" xfId="34028" xr:uid="{00000000-0005-0000-0000-000075830000}"/>
    <cellStyle name="Normal 3 7 11" xfId="34029" xr:uid="{00000000-0005-0000-0000-000076830000}"/>
    <cellStyle name="Normal 3 7 11 2" xfId="34030" xr:uid="{00000000-0005-0000-0000-000077830000}"/>
    <cellStyle name="Normal 3 7 12" xfId="34031" xr:uid="{00000000-0005-0000-0000-000078830000}"/>
    <cellStyle name="Normal 3 7 12 2" xfId="34032" xr:uid="{00000000-0005-0000-0000-000079830000}"/>
    <cellStyle name="Normal 3 7 13" xfId="34033" xr:uid="{00000000-0005-0000-0000-00007A830000}"/>
    <cellStyle name="Normal 3 7 13 2" xfId="34034" xr:uid="{00000000-0005-0000-0000-00007B830000}"/>
    <cellStyle name="Normal 3 7 14" xfId="34035" xr:uid="{00000000-0005-0000-0000-00007C830000}"/>
    <cellStyle name="Normal 3 7 15" xfId="34036" xr:uid="{00000000-0005-0000-0000-00007D830000}"/>
    <cellStyle name="Normal 3 7 2" xfId="34037" xr:uid="{00000000-0005-0000-0000-00007E830000}"/>
    <cellStyle name="Normal 3 7 2 10" xfId="34038" xr:uid="{00000000-0005-0000-0000-00007F830000}"/>
    <cellStyle name="Normal 3 7 2 10 2" xfId="34039" xr:uid="{00000000-0005-0000-0000-000080830000}"/>
    <cellStyle name="Normal 3 7 2 11" xfId="34040" xr:uid="{00000000-0005-0000-0000-000081830000}"/>
    <cellStyle name="Normal 3 7 2 11 2" xfId="34041" xr:uid="{00000000-0005-0000-0000-000082830000}"/>
    <cellStyle name="Normal 3 7 2 12" xfId="34042" xr:uid="{00000000-0005-0000-0000-000083830000}"/>
    <cellStyle name="Normal 3 7 2 12 2" xfId="34043" xr:uid="{00000000-0005-0000-0000-000084830000}"/>
    <cellStyle name="Normal 3 7 2 13" xfId="34044" xr:uid="{00000000-0005-0000-0000-000085830000}"/>
    <cellStyle name="Normal 3 7 2 14" xfId="34045" xr:uid="{00000000-0005-0000-0000-000086830000}"/>
    <cellStyle name="Normal 3 7 2 2" xfId="34046" xr:uid="{00000000-0005-0000-0000-000087830000}"/>
    <cellStyle name="Normal 3 7 2 2 10" xfId="34047" xr:uid="{00000000-0005-0000-0000-000088830000}"/>
    <cellStyle name="Normal 3 7 2 2 11" xfId="34048" xr:uid="{00000000-0005-0000-0000-000089830000}"/>
    <cellStyle name="Normal 3 7 2 2 2" xfId="34049" xr:uid="{00000000-0005-0000-0000-00008A830000}"/>
    <cellStyle name="Normal 3 7 2 2 2 2" xfId="34050" xr:uid="{00000000-0005-0000-0000-00008B830000}"/>
    <cellStyle name="Normal 3 7 2 2 2 2 2" xfId="34051" xr:uid="{00000000-0005-0000-0000-00008C830000}"/>
    <cellStyle name="Normal 3 7 2 2 2 2 2 2" xfId="34052" xr:uid="{00000000-0005-0000-0000-00008D830000}"/>
    <cellStyle name="Normal 3 7 2 2 2 2 2 2 2" xfId="34053" xr:uid="{00000000-0005-0000-0000-00008E830000}"/>
    <cellStyle name="Normal 3 7 2 2 2 2 2 3" xfId="34054" xr:uid="{00000000-0005-0000-0000-00008F830000}"/>
    <cellStyle name="Normal 3 7 2 2 2 2 3" xfId="34055" xr:uid="{00000000-0005-0000-0000-000090830000}"/>
    <cellStyle name="Normal 3 7 2 2 2 2 3 2" xfId="34056" xr:uid="{00000000-0005-0000-0000-000091830000}"/>
    <cellStyle name="Normal 3 7 2 2 2 2 4" xfId="34057" xr:uid="{00000000-0005-0000-0000-000092830000}"/>
    <cellStyle name="Normal 3 7 2 2 2 3" xfId="34058" xr:uid="{00000000-0005-0000-0000-000093830000}"/>
    <cellStyle name="Normal 3 7 2 2 2 3 2" xfId="34059" xr:uid="{00000000-0005-0000-0000-000094830000}"/>
    <cellStyle name="Normal 3 7 2 2 2 3 2 2" xfId="34060" xr:uid="{00000000-0005-0000-0000-000095830000}"/>
    <cellStyle name="Normal 3 7 2 2 2 3 3" xfId="34061" xr:uid="{00000000-0005-0000-0000-000096830000}"/>
    <cellStyle name="Normal 3 7 2 2 2 4" xfId="34062" xr:uid="{00000000-0005-0000-0000-000097830000}"/>
    <cellStyle name="Normal 3 7 2 2 2 4 2" xfId="34063" xr:uid="{00000000-0005-0000-0000-000098830000}"/>
    <cellStyle name="Normal 3 7 2 2 2 5" xfId="34064" xr:uid="{00000000-0005-0000-0000-000099830000}"/>
    <cellStyle name="Normal 3 7 2 2 2 5 2" xfId="34065" xr:uid="{00000000-0005-0000-0000-00009A830000}"/>
    <cellStyle name="Normal 3 7 2 2 2 6" xfId="34066" xr:uid="{00000000-0005-0000-0000-00009B830000}"/>
    <cellStyle name="Normal 3 7 2 2 3" xfId="34067" xr:uid="{00000000-0005-0000-0000-00009C830000}"/>
    <cellStyle name="Normal 3 7 2 2 3 2" xfId="34068" xr:uid="{00000000-0005-0000-0000-00009D830000}"/>
    <cellStyle name="Normal 3 7 2 2 3 2 2" xfId="34069" xr:uid="{00000000-0005-0000-0000-00009E830000}"/>
    <cellStyle name="Normal 3 7 2 2 3 2 2 2" xfId="34070" xr:uid="{00000000-0005-0000-0000-00009F830000}"/>
    <cellStyle name="Normal 3 7 2 2 3 2 2 2 2" xfId="34071" xr:uid="{00000000-0005-0000-0000-0000A0830000}"/>
    <cellStyle name="Normal 3 7 2 2 3 2 2 3" xfId="34072" xr:uid="{00000000-0005-0000-0000-0000A1830000}"/>
    <cellStyle name="Normal 3 7 2 2 3 2 3" xfId="34073" xr:uid="{00000000-0005-0000-0000-0000A2830000}"/>
    <cellStyle name="Normal 3 7 2 2 3 2 3 2" xfId="34074" xr:uid="{00000000-0005-0000-0000-0000A3830000}"/>
    <cellStyle name="Normal 3 7 2 2 3 2 4" xfId="34075" xr:uid="{00000000-0005-0000-0000-0000A4830000}"/>
    <cellStyle name="Normal 3 7 2 2 3 3" xfId="34076" xr:uid="{00000000-0005-0000-0000-0000A5830000}"/>
    <cellStyle name="Normal 3 7 2 2 3 3 2" xfId="34077" xr:uid="{00000000-0005-0000-0000-0000A6830000}"/>
    <cellStyle name="Normal 3 7 2 2 3 3 2 2" xfId="34078" xr:uid="{00000000-0005-0000-0000-0000A7830000}"/>
    <cellStyle name="Normal 3 7 2 2 3 3 3" xfId="34079" xr:uid="{00000000-0005-0000-0000-0000A8830000}"/>
    <cellStyle name="Normal 3 7 2 2 3 4" xfId="34080" xr:uid="{00000000-0005-0000-0000-0000A9830000}"/>
    <cellStyle name="Normal 3 7 2 2 3 4 2" xfId="34081" xr:uid="{00000000-0005-0000-0000-0000AA830000}"/>
    <cellStyle name="Normal 3 7 2 2 3 5" xfId="34082" xr:uid="{00000000-0005-0000-0000-0000AB830000}"/>
    <cellStyle name="Normal 3 7 2 2 3 5 2" xfId="34083" xr:uid="{00000000-0005-0000-0000-0000AC830000}"/>
    <cellStyle name="Normal 3 7 2 2 3 6" xfId="34084" xr:uid="{00000000-0005-0000-0000-0000AD830000}"/>
    <cellStyle name="Normal 3 7 2 2 4" xfId="34085" xr:uid="{00000000-0005-0000-0000-0000AE830000}"/>
    <cellStyle name="Normal 3 7 2 2 4 2" xfId="34086" xr:uid="{00000000-0005-0000-0000-0000AF830000}"/>
    <cellStyle name="Normal 3 7 2 2 4 2 2" xfId="34087" xr:uid="{00000000-0005-0000-0000-0000B0830000}"/>
    <cellStyle name="Normal 3 7 2 2 4 2 2 2" xfId="34088" xr:uid="{00000000-0005-0000-0000-0000B1830000}"/>
    <cellStyle name="Normal 3 7 2 2 4 2 3" xfId="34089" xr:uid="{00000000-0005-0000-0000-0000B2830000}"/>
    <cellStyle name="Normal 3 7 2 2 4 3" xfId="34090" xr:uid="{00000000-0005-0000-0000-0000B3830000}"/>
    <cellStyle name="Normal 3 7 2 2 4 3 2" xfId="34091" xr:uid="{00000000-0005-0000-0000-0000B4830000}"/>
    <cellStyle name="Normal 3 7 2 2 4 4" xfId="34092" xr:uid="{00000000-0005-0000-0000-0000B5830000}"/>
    <cellStyle name="Normal 3 7 2 2 5" xfId="34093" xr:uid="{00000000-0005-0000-0000-0000B6830000}"/>
    <cellStyle name="Normal 3 7 2 2 5 2" xfId="34094" xr:uid="{00000000-0005-0000-0000-0000B7830000}"/>
    <cellStyle name="Normal 3 7 2 2 5 2 2" xfId="34095" xr:uid="{00000000-0005-0000-0000-0000B8830000}"/>
    <cellStyle name="Normal 3 7 2 2 5 3" xfId="34096" xr:uid="{00000000-0005-0000-0000-0000B9830000}"/>
    <cellStyle name="Normal 3 7 2 2 6" xfId="34097" xr:uid="{00000000-0005-0000-0000-0000BA830000}"/>
    <cellStyle name="Normal 3 7 2 2 6 2" xfId="34098" xr:uid="{00000000-0005-0000-0000-0000BB830000}"/>
    <cellStyle name="Normal 3 7 2 2 7" xfId="34099" xr:uid="{00000000-0005-0000-0000-0000BC830000}"/>
    <cellStyle name="Normal 3 7 2 2 7 2" xfId="34100" xr:uid="{00000000-0005-0000-0000-0000BD830000}"/>
    <cellStyle name="Normal 3 7 2 2 8" xfId="34101" xr:uid="{00000000-0005-0000-0000-0000BE830000}"/>
    <cellStyle name="Normal 3 7 2 2 8 2" xfId="34102" xr:uid="{00000000-0005-0000-0000-0000BF830000}"/>
    <cellStyle name="Normal 3 7 2 2 9" xfId="34103" xr:uid="{00000000-0005-0000-0000-0000C0830000}"/>
    <cellStyle name="Normal 3 7 2 2 9 2" xfId="34104" xr:uid="{00000000-0005-0000-0000-0000C1830000}"/>
    <cellStyle name="Normal 3 7 2 3" xfId="34105" xr:uid="{00000000-0005-0000-0000-0000C2830000}"/>
    <cellStyle name="Normal 3 7 2 3 2" xfId="34106" xr:uid="{00000000-0005-0000-0000-0000C3830000}"/>
    <cellStyle name="Normal 3 7 2 3 2 2" xfId="34107" xr:uid="{00000000-0005-0000-0000-0000C4830000}"/>
    <cellStyle name="Normal 3 7 2 3 2 2 2" xfId="34108" xr:uid="{00000000-0005-0000-0000-0000C5830000}"/>
    <cellStyle name="Normal 3 7 2 3 2 2 2 2" xfId="34109" xr:uid="{00000000-0005-0000-0000-0000C6830000}"/>
    <cellStyle name="Normal 3 7 2 3 2 2 2 2 2" xfId="34110" xr:uid="{00000000-0005-0000-0000-0000C7830000}"/>
    <cellStyle name="Normal 3 7 2 3 2 2 2 3" xfId="34111" xr:uid="{00000000-0005-0000-0000-0000C8830000}"/>
    <cellStyle name="Normal 3 7 2 3 2 2 3" xfId="34112" xr:uid="{00000000-0005-0000-0000-0000C9830000}"/>
    <cellStyle name="Normal 3 7 2 3 2 2 3 2" xfId="34113" xr:uid="{00000000-0005-0000-0000-0000CA830000}"/>
    <cellStyle name="Normal 3 7 2 3 2 2 4" xfId="34114" xr:uid="{00000000-0005-0000-0000-0000CB830000}"/>
    <cellStyle name="Normal 3 7 2 3 2 3" xfId="34115" xr:uid="{00000000-0005-0000-0000-0000CC830000}"/>
    <cellStyle name="Normal 3 7 2 3 2 3 2" xfId="34116" xr:uid="{00000000-0005-0000-0000-0000CD830000}"/>
    <cellStyle name="Normal 3 7 2 3 2 3 2 2" xfId="34117" xr:uid="{00000000-0005-0000-0000-0000CE830000}"/>
    <cellStyle name="Normal 3 7 2 3 2 3 3" xfId="34118" xr:uid="{00000000-0005-0000-0000-0000CF830000}"/>
    <cellStyle name="Normal 3 7 2 3 2 4" xfId="34119" xr:uid="{00000000-0005-0000-0000-0000D0830000}"/>
    <cellStyle name="Normal 3 7 2 3 2 4 2" xfId="34120" xr:uid="{00000000-0005-0000-0000-0000D1830000}"/>
    <cellStyle name="Normal 3 7 2 3 2 5" xfId="34121" xr:uid="{00000000-0005-0000-0000-0000D2830000}"/>
    <cellStyle name="Normal 3 7 2 3 2 5 2" xfId="34122" xr:uid="{00000000-0005-0000-0000-0000D3830000}"/>
    <cellStyle name="Normal 3 7 2 3 2 6" xfId="34123" xr:uid="{00000000-0005-0000-0000-0000D4830000}"/>
    <cellStyle name="Normal 3 7 2 3 3" xfId="34124" xr:uid="{00000000-0005-0000-0000-0000D5830000}"/>
    <cellStyle name="Normal 3 7 2 3 3 2" xfId="34125" xr:uid="{00000000-0005-0000-0000-0000D6830000}"/>
    <cellStyle name="Normal 3 7 2 3 3 2 2" xfId="34126" xr:uid="{00000000-0005-0000-0000-0000D7830000}"/>
    <cellStyle name="Normal 3 7 2 3 3 2 2 2" xfId="34127" xr:uid="{00000000-0005-0000-0000-0000D8830000}"/>
    <cellStyle name="Normal 3 7 2 3 3 2 2 2 2" xfId="34128" xr:uid="{00000000-0005-0000-0000-0000D9830000}"/>
    <cellStyle name="Normal 3 7 2 3 3 2 2 3" xfId="34129" xr:uid="{00000000-0005-0000-0000-0000DA830000}"/>
    <cellStyle name="Normal 3 7 2 3 3 2 3" xfId="34130" xr:uid="{00000000-0005-0000-0000-0000DB830000}"/>
    <cellStyle name="Normal 3 7 2 3 3 2 3 2" xfId="34131" xr:uid="{00000000-0005-0000-0000-0000DC830000}"/>
    <cellStyle name="Normal 3 7 2 3 3 2 4" xfId="34132" xr:uid="{00000000-0005-0000-0000-0000DD830000}"/>
    <cellStyle name="Normal 3 7 2 3 3 3" xfId="34133" xr:uid="{00000000-0005-0000-0000-0000DE830000}"/>
    <cellStyle name="Normal 3 7 2 3 3 3 2" xfId="34134" xr:uid="{00000000-0005-0000-0000-0000DF830000}"/>
    <cellStyle name="Normal 3 7 2 3 3 3 2 2" xfId="34135" xr:uid="{00000000-0005-0000-0000-0000E0830000}"/>
    <cellStyle name="Normal 3 7 2 3 3 3 3" xfId="34136" xr:uid="{00000000-0005-0000-0000-0000E1830000}"/>
    <cellStyle name="Normal 3 7 2 3 3 4" xfId="34137" xr:uid="{00000000-0005-0000-0000-0000E2830000}"/>
    <cellStyle name="Normal 3 7 2 3 3 4 2" xfId="34138" xr:uid="{00000000-0005-0000-0000-0000E3830000}"/>
    <cellStyle name="Normal 3 7 2 3 3 5" xfId="34139" xr:uid="{00000000-0005-0000-0000-0000E4830000}"/>
    <cellStyle name="Normal 3 7 2 3 3 5 2" xfId="34140" xr:uid="{00000000-0005-0000-0000-0000E5830000}"/>
    <cellStyle name="Normal 3 7 2 3 3 6" xfId="34141" xr:uid="{00000000-0005-0000-0000-0000E6830000}"/>
    <cellStyle name="Normal 3 7 2 3 4" xfId="34142" xr:uid="{00000000-0005-0000-0000-0000E7830000}"/>
    <cellStyle name="Normal 3 7 2 3 4 2" xfId="34143" xr:uid="{00000000-0005-0000-0000-0000E8830000}"/>
    <cellStyle name="Normal 3 7 2 3 4 2 2" xfId="34144" xr:uid="{00000000-0005-0000-0000-0000E9830000}"/>
    <cellStyle name="Normal 3 7 2 3 4 2 2 2" xfId="34145" xr:uid="{00000000-0005-0000-0000-0000EA830000}"/>
    <cellStyle name="Normal 3 7 2 3 4 2 3" xfId="34146" xr:uid="{00000000-0005-0000-0000-0000EB830000}"/>
    <cellStyle name="Normal 3 7 2 3 4 3" xfId="34147" xr:uid="{00000000-0005-0000-0000-0000EC830000}"/>
    <cellStyle name="Normal 3 7 2 3 4 3 2" xfId="34148" xr:uid="{00000000-0005-0000-0000-0000ED830000}"/>
    <cellStyle name="Normal 3 7 2 3 4 4" xfId="34149" xr:uid="{00000000-0005-0000-0000-0000EE830000}"/>
    <cellStyle name="Normal 3 7 2 3 5" xfId="34150" xr:uid="{00000000-0005-0000-0000-0000EF830000}"/>
    <cellStyle name="Normal 3 7 2 3 5 2" xfId="34151" xr:uid="{00000000-0005-0000-0000-0000F0830000}"/>
    <cellStyle name="Normal 3 7 2 3 5 2 2" xfId="34152" xr:uid="{00000000-0005-0000-0000-0000F1830000}"/>
    <cellStyle name="Normal 3 7 2 3 5 3" xfId="34153" xr:uid="{00000000-0005-0000-0000-0000F2830000}"/>
    <cellStyle name="Normal 3 7 2 3 6" xfId="34154" xr:uid="{00000000-0005-0000-0000-0000F3830000}"/>
    <cellStyle name="Normal 3 7 2 3 6 2" xfId="34155" xr:uid="{00000000-0005-0000-0000-0000F4830000}"/>
    <cellStyle name="Normal 3 7 2 3 7" xfId="34156" xr:uid="{00000000-0005-0000-0000-0000F5830000}"/>
    <cellStyle name="Normal 3 7 2 3 7 2" xfId="34157" xr:uid="{00000000-0005-0000-0000-0000F6830000}"/>
    <cellStyle name="Normal 3 7 2 3 8" xfId="34158" xr:uid="{00000000-0005-0000-0000-0000F7830000}"/>
    <cellStyle name="Normal 3 7 2 4" xfId="34159" xr:uid="{00000000-0005-0000-0000-0000F8830000}"/>
    <cellStyle name="Normal 3 7 2 4 2" xfId="34160" xr:uid="{00000000-0005-0000-0000-0000F9830000}"/>
    <cellStyle name="Normal 3 7 2 4 2 2" xfId="34161" xr:uid="{00000000-0005-0000-0000-0000FA830000}"/>
    <cellStyle name="Normal 3 7 2 4 2 2 2" xfId="34162" xr:uid="{00000000-0005-0000-0000-0000FB830000}"/>
    <cellStyle name="Normal 3 7 2 4 2 2 2 2" xfId="34163" xr:uid="{00000000-0005-0000-0000-0000FC830000}"/>
    <cellStyle name="Normal 3 7 2 4 2 2 3" xfId="34164" xr:uid="{00000000-0005-0000-0000-0000FD830000}"/>
    <cellStyle name="Normal 3 7 2 4 2 3" xfId="34165" xr:uid="{00000000-0005-0000-0000-0000FE830000}"/>
    <cellStyle name="Normal 3 7 2 4 2 3 2" xfId="34166" xr:uid="{00000000-0005-0000-0000-0000FF830000}"/>
    <cellStyle name="Normal 3 7 2 4 2 4" xfId="34167" xr:uid="{00000000-0005-0000-0000-000000840000}"/>
    <cellStyle name="Normal 3 7 2 4 3" xfId="34168" xr:uid="{00000000-0005-0000-0000-000001840000}"/>
    <cellStyle name="Normal 3 7 2 4 3 2" xfId="34169" xr:uid="{00000000-0005-0000-0000-000002840000}"/>
    <cellStyle name="Normal 3 7 2 4 3 2 2" xfId="34170" xr:uid="{00000000-0005-0000-0000-000003840000}"/>
    <cellStyle name="Normal 3 7 2 4 3 3" xfId="34171" xr:uid="{00000000-0005-0000-0000-000004840000}"/>
    <cellStyle name="Normal 3 7 2 4 4" xfId="34172" xr:uid="{00000000-0005-0000-0000-000005840000}"/>
    <cellStyle name="Normal 3 7 2 4 4 2" xfId="34173" xr:uid="{00000000-0005-0000-0000-000006840000}"/>
    <cellStyle name="Normal 3 7 2 4 5" xfId="34174" xr:uid="{00000000-0005-0000-0000-000007840000}"/>
    <cellStyle name="Normal 3 7 2 4 5 2" xfId="34175" xr:uid="{00000000-0005-0000-0000-000008840000}"/>
    <cellStyle name="Normal 3 7 2 4 6" xfId="34176" xr:uid="{00000000-0005-0000-0000-000009840000}"/>
    <cellStyle name="Normal 3 7 2 5" xfId="34177" xr:uid="{00000000-0005-0000-0000-00000A840000}"/>
    <cellStyle name="Normal 3 7 2 5 2" xfId="34178" xr:uid="{00000000-0005-0000-0000-00000B840000}"/>
    <cellStyle name="Normal 3 7 2 5 2 2" xfId="34179" xr:uid="{00000000-0005-0000-0000-00000C840000}"/>
    <cellStyle name="Normal 3 7 2 5 2 2 2" xfId="34180" xr:uid="{00000000-0005-0000-0000-00000D840000}"/>
    <cellStyle name="Normal 3 7 2 5 2 2 2 2" xfId="34181" xr:uid="{00000000-0005-0000-0000-00000E840000}"/>
    <cellStyle name="Normal 3 7 2 5 2 2 3" xfId="34182" xr:uid="{00000000-0005-0000-0000-00000F840000}"/>
    <cellStyle name="Normal 3 7 2 5 2 3" xfId="34183" xr:uid="{00000000-0005-0000-0000-000010840000}"/>
    <cellStyle name="Normal 3 7 2 5 2 3 2" xfId="34184" xr:uid="{00000000-0005-0000-0000-000011840000}"/>
    <cellStyle name="Normal 3 7 2 5 2 4" xfId="34185" xr:uid="{00000000-0005-0000-0000-000012840000}"/>
    <cellStyle name="Normal 3 7 2 5 3" xfId="34186" xr:uid="{00000000-0005-0000-0000-000013840000}"/>
    <cellStyle name="Normal 3 7 2 5 3 2" xfId="34187" xr:uid="{00000000-0005-0000-0000-000014840000}"/>
    <cellStyle name="Normal 3 7 2 5 3 2 2" xfId="34188" xr:uid="{00000000-0005-0000-0000-000015840000}"/>
    <cellStyle name="Normal 3 7 2 5 3 3" xfId="34189" xr:uid="{00000000-0005-0000-0000-000016840000}"/>
    <cellStyle name="Normal 3 7 2 5 4" xfId="34190" xr:uid="{00000000-0005-0000-0000-000017840000}"/>
    <cellStyle name="Normal 3 7 2 5 4 2" xfId="34191" xr:uid="{00000000-0005-0000-0000-000018840000}"/>
    <cellStyle name="Normal 3 7 2 5 5" xfId="34192" xr:uid="{00000000-0005-0000-0000-000019840000}"/>
    <cellStyle name="Normal 3 7 2 5 5 2" xfId="34193" xr:uid="{00000000-0005-0000-0000-00001A840000}"/>
    <cellStyle name="Normal 3 7 2 5 6" xfId="34194" xr:uid="{00000000-0005-0000-0000-00001B840000}"/>
    <cellStyle name="Normal 3 7 2 6" xfId="34195" xr:uid="{00000000-0005-0000-0000-00001C840000}"/>
    <cellStyle name="Normal 3 7 2 6 2" xfId="34196" xr:uid="{00000000-0005-0000-0000-00001D840000}"/>
    <cellStyle name="Normal 3 7 2 6 2 2" xfId="34197" xr:uid="{00000000-0005-0000-0000-00001E840000}"/>
    <cellStyle name="Normal 3 7 2 6 2 2 2" xfId="34198" xr:uid="{00000000-0005-0000-0000-00001F840000}"/>
    <cellStyle name="Normal 3 7 2 6 2 2 2 2" xfId="34199" xr:uid="{00000000-0005-0000-0000-000020840000}"/>
    <cellStyle name="Normal 3 7 2 6 2 2 3" xfId="34200" xr:uid="{00000000-0005-0000-0000-000021840000}"/>
    <cellStyle name="Normal 3 7 2 6 2 3" xfId="34201" xr:uid="{00000000-0005-0000-0000-000022840000}"/>
    <cellStyle name="Normal 3 7 2 6 2 3 2" xfId="34202" xr:uid="{00000000-0005-0000-0000-000023840000}"/>
    <cellStyle name="Normal 3 7 2 6 2 4" xfId="34203" xr:uid="{00000000-0005-0000-0000-000024840000}"/>
    <cellStyle name="Normal 3 7 2 6 3" xfId="34204" xr:uid="{00000000-0005-0000-0000-000025840000}"/>
    <cellStyle name="Normal 3 7 2 6 3 2" xfId="34205" xr:uid="{00000000-0005-0000-0000-000026840000}"/>
    <cellStyle name="Normal 3 7 2 6 3 2 2" xfId="34206" xr:uid="{00000000-0005-0000-0000-000027840000}"/>
    <cellStyle name="Normal 3 7 2 6 3 3" xfId="34207" xr:uid="{00000000-0005-0000-0000-000028840000}"/>
    <cellStyle name="Normal 3 7 2 6 4" xfId="34208" xr:uid="{00000000-0005-0000-0000-000029840000}"/>
    <cellStyle name="Normal 3 7 2 6 4 2" xfId="34209" xr:uid="{00000000-0005-0000-0000-00002A840000}"/>
    <cellStyle name="Normal 3 7 2 6 5" xfId="34210" xr:uid="{00000000-0005-0000-0000-00002B840000}"/>
    <cellStyle name="Normal 3 7 2 6 5 2" xfId="34211" xr:uid="{00000000-0005-0000-0000-00002C840000}"/>
    <cellStyle name="Normal 3 7 2 6 6" xfId="34212" xr:uid="{00000000-0005-0000-0000-00002D840000}"/>
    <cellStyle name="Normal 3 7 2 7" xfId="34213" xr:uid="{00000000-0005-0000-0000-00002E840000}"/>
    <cellStyle name="Normal 3 7 2 7 2" xfId="34214" xr:uid="{00000000-0005-0000-0000-00002F840000}"/>
    <cellStyle name="Normal 3 7 2 7 2 2" xfId="34215" xr:uid="{00000000-0005-0000-0000-000030840000}"/>
    <cellStyle name="Normal 3 7 2 7 2 2 2" xfId="34216" xr:uid="{00000000-0005-0000-0000-000031840000}"/>
    <cellStyle name="Normal 3 7 2 7 2 3" xfId="34217" xr:uid="{00000000-0005-0000-0000-000032840000}"/>
    <cellStyle name="Normal 3 7 2 7 3" xfId="34218" xr:uid="{00000000-0005-0000-0000-000033840000}"/>
    <cellStyle name="Normal 3 7 2 7 3 2" xfId="34219" xr:uid="{00000000-0005-0000-0000-000034840000}"/>
    <cellStyle name="Normal 3 7 2 7 4" xfId="34220" xr:uid="{00000000-0005-0000-0000-000035840000}"/>
    <cellStyle name="Normal 3 7 2 8" xfId="34221" xr:uid="{00000000-0005-0000-0000-000036840000}"/>
    <cellStyle name="Normal 3 7 2 8 2" xfId="34222" xr:uid="{00000000-0005-0000-0000-000037840000}"/>
    <cellStyle name="Normal 3 7 2 8 2 2" xfId="34223" xr:uid="{00000000-0005-0000-0000-000038840000}"/>
    <cellStyle name="Normal 3 7 2 8 3" xfId="34224" xr:uid="{00000000-0005-0000-0000-000039840000}"/>
    <cellStyle name="Normal 3 7 2 9" xfId="34225" xr:uid="{00000000-0005-0000-0000-00003A840000}"/>
    <cellStyle name="Normal 3 7 2 9 2" xfId="34226" xr:uid="{00000000-0005-0000-0000-00003B840000}"/>
    <cellStyle name="Normal 3 7 3" xfId="34227" xr:uid="{00000000-0005-0000-0000-00003C840000}"/>
    <cellStyle name="Normal 3 7 3 10" xfId="34228" xr:uid="{00000000-0005-0000-0000-00003D840000}"/>
    <cellStyle name="Normal 3 7 3 11" xfId="34229" xr:uid="{00000000-0005-0000-0000-00003E840000}"/>
    <cellStyle name="Normal 3 7 3 2" xfId="34230" xr:uid="{00000000-0005-0000-0000-00003F840000}"/>
    <cellStyle name="Normal 3 7 3 2 2" xfId="34231" xr:uid="{00000000-0005-0000-0000-000040840000}"/>
    <cellStyle name="Normal 3 7 3 2 2 2" xfId="34232" xr:uid="{00000000-0005-0000-0000-000041840000}"/>
    <cellStyle name="Normal 3 7 3 2 2 2 2" xfId="34233" xr:uid="{00000000-0005-0000-0000-000042840000}"/>
    <cellStyle name="Normal 3 7 3 2 2 2 2 2" xfId="34234" xr:uid="{00000000-0005-0000-0000-000043840000}"/>
    <cellStyle name="Normal 3 7 3 2 2 2 3" xfId="34235" xr:uid="{00000000-0005-0000-0000-000044840000}"/>
    <cellStyle name="Normal 3 7 3 2 2 3" xfId="34236" xr:uid="{00000000-0005-0000-0000-000045840000}"/>
    <cellStyle name="Normal 3 7 3 2 2 3 2" xfId="34237" xr:uid="{00000000-0005-0000-0000-000046840000}"/>
    <cellStyle name="Normal 3 7 3 2 2 4" xfId="34238" xr:uid="{00000000-0005-0000-0000-000047840000}"/>
    <cellStyle name="Normal 3 7 3 2 3" xfId="34239" xr:uid="{00000000-0005-0000-0000-000048840000}"/>
    <cellStyle name="Normal 3 7 3 2 3 2" xfId="34240" xr:uid="{00000000-0005-0000-0000-000049840000}"/>
    <cellStyle name="Normal 3 7 3 2 3 2 2" xfId="34241" xr:uid="{00000000-0005-0000-0000-00004A840000}"/>
    <cellStyle name="Normal 3 7 3 2 3 3" xfId="34242" xr:uid="{00000000-0005-0000-0000-00004B840000}"/>
    <cellStyle name="Normal 3 7 3 2 4" xfId="34243" xr:uid="{00000000-0005-0000-0000-00004C840000}"/>
    <cellStyle name="Normal 3 7 3 2 4 2" xfId="34244" xr:uid="{00000000-0005-0000-0000-00004D840000}"/>
    <cellStyle name="Normal 3 7 3 2 5" xfId="34245" xr:uid="{00000000-0005-0000-0000-00004E840000}"/>
    <cellStyle name="Normal 3 7 3 2 5 2" xfId="34246" xr:uid="{00000000-0005-0000-0000-00004F840000}"/>
    <cellStyle name="Normal 3 7 3 2 6" xfId="34247" xr:uid="{00000000-0005-0000-0000-000050840000}"/>
    <cellStyle name="Normal 3 7 3 3" xfId="34248" xr:uid="{00000000-0005-0000-0000-000051840000}"/>
    <cellStyle name="Normal 3 7 3 3 2" xfId="34249" xr:uid="{00000000-0005-0000-0000-000052840000}"/>
    <cellStyle name="Normal 3 7 3 3 2 2" xfId="34250" xr:uid="{00000000-0005-0000-0000-000053840000}"/>
    <cellStyle name="Normal 3 7 3 3 2 2 2" xfId="34251" xr:uid="{00000000-0005-0000-0000-000054840000}"/>
    <cellStyle name="Normal 3 7 3 3 2 2 2 2" xfId="34252" xr:uid="{00000000-0005-0000-0000-000055840000}"/>
    <cellStyle name="Normal 3 7 3 3 2 2 3" xfId="34253" xr:uid="{00000000-0005-0000-0000-000056840000}"/>
    <cellStyle name="Normal 3 7 3 3 2 3" xfId="34254" xr:uid="{00000000-0005-0000-0000-000057840000}"/>
    <cellStyle name="Normal 3 7 3 3 2 3 2" xfId="34255" xr:uid="{00000000-0005-0000-0000-000058840000}"/>
    <cellStyle name="Normal 3 7 3 3 2 4" xfId="34256" xr:uid="{00000000-0005-0000-0000-000059840000}"/>
    <cellStyle name="Normal 3 7 3 3 3" xfId="34257" xr:uid="{00000000-0005-0000-0000-00005A840000}"/>
    <cellStyle name="Normal 3 7 3 3 3 2" xfId="34258" xr:uid="{00000000-0005-0000-0000-00005B840000}"/>
    <cellStyle name="Normal 3 7 3 3 3 2 2" xfId="34259" xr:uid="{00000000-0005-0000-0000-00005C840000}"/>
    <cellStyle name="Normal 3 7 3 3 3 3" xfId="34260" xr:uid="{00000000-0005-0000-0000-00005D840000}"/>
    <cellStyle name="Normal 3 7 3 3 4" xfId="34261" xr:uid="{00000000-0005-0000-0000-00005E840000}"/>
    <cellStyle name="Normal 3 7 3 3 4 2" xfId="34262" xr:uid="{00000000-0005-0000-0000-00005F840000}"/>
    <cellStyle name="Normal 3 7 3 3 5" xfId="34263" xr:uid="{00000000-0005-0000-0000-000060840000}"/>
    <cellStyle name="Normal 3 7 3 3 5 2" xfId="34264" xr:uid="{00000000-0005-0000-0000-000061840000}"/>
    <cellStyle name="Normal 3 7 3 3 6" xfId="34265" xr:uid="{00000000-0005-0000-0000-000062840000}"/>
    <cellStyle name="Normal 3 7 3 4" xfId="34266" xr:uid="{00000000-0005-0000-0000-000063840000}"/>
    <cellStyle name="Normal 3 7 3 4 2" xfId="34267" xr:uid="{00000000-0005-0000-0000-000064840000}"/>
    <cellStyle name="Normal 3 7 3 4 2 2" xfId="34268" xr:uid="{00000000-0005-0000-0000-000065840000}"/>
    <cellStyle name="Normal 3 7 3 4 2 2 2" xfId="34269" xr:uid="{00000000-0005-0000-0000-000066840000}"/>
    <cellStyle name="Normal 3 7 3 4 2 3" xfId="34270" xr:uid="{00000000-0005-0000-0000-000067840000}"/>
    <cellStyle name="Normal 3 7 3 4 3" xfId="34271" xr:uid="{00000000-0005-0000-0000-000068840000}"/>
    <cellStyle name="Normal 3 7 3 4 3 2" xfId="34272" xr:uid="{00000000-0005-0000-0000-000069840000}"/>
    <cellStyle name="Normal 3 7 3 4 4" xfId="34273" xr:uid="{00000000-0005-0000-0000-00006A840000}"/>
    <cellStyle name="Normal 3 7 3 5" xfId="34274" xr:uid="{00000000-0005-0000-0000-00006B840000}"/>
    <cellStyle name="Normal 3 7 3 5 2" xfId="34275" xr:uid="{00000000-0005-0000-0000-00006C840000}"/>
    <cellStyle name="Normal 3 7 3 5 2 2" xfId="34276" xr:uid="{00000000-0005-0000-0000-00006D840000}"/>
    <cellStyle name="Normal 3 7 3 5 3" xfId="34277" xr:uid="{00000000-0005-0000-0000-00006E840000}"/>
    <cellStyle name="Normal 3 7 3 6" xfId="34278" xr:uid="{00000000-0005-0000-0000-00006F840000}"/>
    <cellStyle name="Normal 3 7 3 6 2" xfId="34279" xr:uid="{00000000-0005-0000-0000-000070840000}"/>
    <cellStyle name="Normal 3 7 3 7" xfId="34280" xr:uid="{00000000-0005-0000-0000-000071840000}"/>
    <cellStyle name="Normal 3 7 3 7 2" xfId="34281" xr:uid="{00000000-0005-0000-0000-000072840000}"/>
    <cellStyle name="Normal 3 7 3 8" xfId="34282" xr:uid="{00000000-0005-0000-0000-000073840000}"/>
    <cellStyle name="Normal 3 7 3 8 2" xfId="34283" xr:uid="{00000000-0005-0000-0000-000074840000}"/>
    <cellStyle name="Normal 3 7 3 9" xfId="34284" xr:uid="{00000000-0005-0000-0000-000075840000}"/>
    <cellStyle name="Normal 3 7 3 9 2" xfId="34285" xr:uid="{00000000-0005-0000-0000-000076840000}"/>
    <cellStyle name="Normal 3 7 4" xfId="34286" xr:uid="{00000000-0005-0000-0000-000077840000}"/>
    <cellStyle name="Normal 3 7 4 2" xfId="34287" xr:uid="{00000000-0005-0000-0000-000078840000}"/>
    <cellStyle name="Normal 3 7 4 2 2" xfId="34288" xr:uid="{00000000-0005-0000-0000-000079840000}"/>
    <cellStyle name="Normal 3 7 4 2 2 2" xfId="34289" xr:uid="{00000000-0005-0000-0000-00007A840000}"/>
    <cellStyle name="Normal 3 7 4 2 2 2 2" xfId="34290" xr:uid="{00000000-0005-0000-0000-00007B840000}"/>
    <cellStyle name="Normal 3 7 4 2 2 2 2 2" xfId="34291" xr:uid="{00000000-0005-0000-0000-00007C840000}"/>
    <cellStyle name="Normal 3 7 4 2 2 2 3" xfId="34292" xr:uid="{00000000-0005-0000-0000-00007D840000}"/>
    <cellStyle name="Normal 3 7 4 2 2 3" xfId="34293" xr:uid="{00000000-0005-0000-0000-00007E840000}"/>
    <cellStyle name="Normal 3 7 4 2 2 3 2" xfId="34294" xr:uid="{00000000-0005-0000-0000-00007F840000}"/>
    <cellStyle name="Normal 3 7 4 2 2 4" xfId="34295" xr:uid="{00000000-0005-0000-0000-000080840000}"/>
    <cellStyle name="Normal 3 7 4 2 3" xfId="34296" xr:uid="{00000000-0005-0000-0000-000081840000}"/>
    <cellStyle name="Normal 3 7 4 2 3 2" xfId="34297" xr:uid="{00000000-0005-0000-0000-000082840000}"/>
    <cellStyle name="Normal 3 7 4 2 3 2 2" xfId="34298" xr:uid="{00000000-0005-0000-0000-000083840000}"/>
    <cellStyle name="Normal 3 7 4 2 3 3" xfId="34299" xr:uid="{00000000-0005-0000-0000-000084840000}"/>
    <cellStyle name="Normal 3 7 4 2 4" xfId="34300" xr:uid="{00000000-0005-0000-0000-000085840000}"/>
    <cellStyle name="Normal 3 7 4 2 4 2" xfId="34301" xr:uid="{00000000-0005-0000-0000-000086840000}"/>
    <cellStyle name="Normal 3 7 4 2 5" xfId="34302" xr:uid="{00000000-0005-0000-0000-000087840000}"/>
    <cellStyle name="Normal 3 7 4 2 5 2" xfId="34303" xr:uid="{00000000-0005-0000-0000-000088840000}"/>
    <cellStyle name="Normal 3 7 4 2 6" xfId="34304" xr:uid="{00000000-0005-0000-0000-000089840000}"/>
    <cellStyle name="Normal 3 7 4 3" xfId="34305" xr:uid="{00000000-0005-0000-0000-00008A840000}"/>
    <cellStyle name="Normal 3 7 4 3 2" xfId="34306" xr:uid="{00000000-0005-0000-0000-00008B840000}"/>
    <cellStyle name="Normal 3 7 4 3 2 2" xfId="34307" xr:uid="{00000000-0005-0000-0000-00008C840000}"/>
    <cellStyle name="Normal 3 7 4 3 2 2 2" xfId="34308" xr:uid="{00000000-0005-0000-0000-00008D840000}"/>
    <cellStyle name="Normal 3 7 4 3 2 2 2 2" xfId="34309" xr:uid="{00000000-0005-0000-0000-00008E840000}"/>
    <cellStyle name="Normal 3 7 4 3 2 2 3" xfId="34310" xr:uid="{00000000-0005-0000-0000-00008F840000}"/>
    <cellStyle name="Normal 3 7 4 3 2 3" xfId="34311" xr:uid="{00000000-0005-0000-0000-000090840000}"/>
    <cellStyle name="Normal 3 7 4 3 2 3 2" xfId="34312" xr:uid="{00000000-0005-0000-0000-000091840000}"/>
    <cellStyle name="Normal 3 7 4 3 2 4" xfId="34313" xr:uid="{00000000-0005-0000-0000-000092840000}"/>
    <cellStyle name="Normal 3 7 4 3 3" xfId="34314" xr:uid="{00000000-0005-0000-0000-000093840000}"/>
    <cellStyle name="Normal 3 7 4 3 3 2" xfId="34315" xr:uid="{00000000-0005-0000-0000-000094840000}"/>
    <cellStyle name="Normal 3 7 4 3 3 2 2" xfId="34316" xr:uid="{00000000-0005-0000-0000-000095840000}"/>
    <cellStyle name="Normal 3 7 4 3 3 3" xfId="34317" xr:uid="{00000000-0005-0000-0000-000096840000}"/>
    <cellStyle name="Normal 3 7 4 3 4" xfId="34318" xr:uid="{00000000-0005-0000-0000-000097840000}"/>
    <cellStyle name="Normal 3 7 4 3 4 2" xfId="34319" xr:uid="{00000000-0005-0000-0000-000098840000}"/>
    <cellStyle name="Normal 3 7 4 3 5" xfId="34320" xr:uid="{00000000-0005-0000-0000-000099840000}"/>
    <cellStyle name="Normal 3 7 4 3 5 2" xfId="34321" xr:uid="{00000000-0005-0000-0000-00009A840000}"/>
    <cellStyle name="Normal 3 7 4 3 6" xfId="34322" xr:uid="{00000000-0005-0000-0000-00009B840000}"/>
    <cellStyle name="Normal 3 7 4 4" xfId="34323" xr:uid="{00000000-0005-0000-0000-00009C840000}"/>
    <cellStyle name="Normal 3 7 4 4 2" xfId="34324" xr:uid="{00000000-0005-0000-0000-00009D840000}"/>
    <cellStyle name="Normal 3 7 4 4 2 2" xfId="34325" xr:uid="{00000000-0005-0000-0000-00009E840000}"/>
    <cellStyle name="Normal 3 7 4 4 2 2 2" xfId="34326" xr:uid="{00000000-0005-0000-0000-00009F840000}"/>
    <cellStyle name="Normal 3 7 4 4 2 3" xfId="34327" xr:uid="{00000000-0005-0000-0000-0000A0840000}"/>
    <cellStyle name="Normal 3 7 4 4 3" xfId="34328" xr:uid="{00000000-0005-0000-0000-0000A1840000}"/>
    <cellStyle name="Normal 3 7 4 4 3 2" xfId="34329" xr:uid="{00000000-0005-0000-0000-0000A2840000}"/>
    <cellStyle name="Normal 3 7 4 4 4" xfId="34330" xr:uid="{00000000-0005-0000-0000-0000A3840000}"/>
    <cellStyle name="Normal 3 7 4 5" xfId="34331" xr:uid="{00000000-0005-0000-0000-0000A4840000}"/>
    <cellStyle name="Normal 3 7 4 5 2" xfId="34332" xr:uid="{00000000-0005-0000-0000-0000A5840000}"/>
    <cellStyle name="Normal 3 7 4 5 2 2" xfId="34333" xr:uid="{00000000-0005-0000-0000-0000A6840000}"/>
    <cellStyle name="Normal 3 7 4 5 3" xfId="34334" xr:uid="{00000000-0005-0000-0000-0000A7840000}"/>
    <cellStyle name="Normal 3 7 4 6" xfId="34335" xr:uid="{00000000-0005-0000-0000-0000A8840000}"/>
    <cellStyle name="Normal 3 7 4 6 2" xfId="34336" xr:uid="{00000000-0005-0000-0000-0000A9840000}"/>
    <cellStyle name="Normal 3 7 4 7" xfId="34337" xr:uid="{00000000-0005-0000-0000-0000AA840000}"/>
    <cellStyle name="Normal 3 7 4 7 2" xfId="34338" xr:uid="{00000000-0005-0000-0000-0000AB840000}"/>
    <cellStyle name="Normal 3 7 4 8" xfId="34339" xr:uid="{00000000-0005-0000-0000-0000AC840000}"/>
    <cellStyle name="Normal 3 7 5" xfId="34340" xr:uid="{00000000-0005-0000-0000-0000AD840000}"/>
    <cellStyle name="Normal 3 7 5 2" xfId="34341" xr:uid="{00000000-0005-0000-0000-0000AE840000}"/>
    <cellStyle name="Normal 3 7 5 2 2" xfId="34342" xr:uid="{00000000-0005-0000-0000-0000AF840000}"/>
    <cellStyle name="Normal 3 7 5 2 2 2" xfId="34343" xr:uid="{00000000-0005-0000-0000-0000B0840000}"/>
    <cellStyle name="Normal 3 7 5 2 2 2 2" xfId="34344" xr:uid="{00000000-0005-0000-0000-0000B1840000}"/>
    <cellStyle name="Normal 3 7 5 2 2 3" xfId="34345" xr:uid="{00000000-0005-0000-0000-0000B2840000}"/>
    <cellStyle name="Normal 3 7 5 2 3" xfId="34346" xr:uid="{00000000-0005-0000-0000-0000B3840000}"/>
    <cellStyle name="Normal 3 7 5 2 3 2" xfId="34347" xr:uid="{00000000-0005-0000-0000-0000B4840000}"/>
    <cellStyle name="Normal 3 7 5 2 4" xfId="34348" xr:uid="{00000000-0005-0000-0000-0000B5840000}"/>
    <cellStyle name="Normal 3 7 5 3" xfId="34349" xr:uid="{00000000-0005-0000-0000-0000B6840000}"/>
    <cellStyle name="Normal 3 7 5 3 2" xfId="34350" xr:uid="{00000000-0005-0000-0000-0000B7840000}"/>
    <cellStyle name="Normal 3 7 5 3 2 2" xfId="34351" xr:uid="{00000000-0005-0000-0000-0000B8840000}"/>
    <cellStyle name="Normal 3 7 5 3 3" xfId="34352" xr:uid="{00000000-0005-0000-0000-0000B9840000}"/>
    <cellStyle name="Normal 3 7 5 4" xfId="34353" xr:uid="{00000000-0005-0000-0000-0000BA840000}"/>
    <cellStyle name="Normal 3 7 5 4 2" xfId="34354" xr:uid="{00000000-0005-0000-0000-0000BB840000}"/>
    <cellStyle name="Normal 3 7 5 5" xfId="34355" xr:uid="{00000000-0005-0000-0000-0000BC840000}"/>
    <cellStyle name="Normal 3 7 5 5 2" xfId="34356" xr:uid="{00000000-0005-0000-0000-0000BD840000}"/>
    <cellStyle name="Normal 3 7 5 6" xfId="34357" xr:uid="{00000000-0005-0000-0000-0000BE840000}"/>
    <cellStyle name="Normal 3 7 6" xfId="34358" xr:uid="{00000000-0005-0000-0000-0000BF840000}"/>
    <cellStyle name="Normal 3 7 6 2" xfId="34359" xr:uid="{00000000-0005-0000-0000-0000C0840000}"/>
    <cellStyle name="Normal 3 7 6 2 2" xfId="34360" xr:uid="{00000000-0005-0000-0000-0000C1840000}"/>
    <cellStyle name="Normal 3 7 6 2 2 2" xfId="34361" xr:uid="{00000000-0005-0000-0000-0000C2840000}"/>
    <cellStyle name="Normal 3 7 6 2 2 2 2" xfId="34362" xr:uid="{00000000-0005-0000-0000-0000C3840000}"/>
    <cellStyle name="Normal 3 7 6 2 2 3" xfId="34363" xr:uid="{00000000-0005-0000-0000-0000C4840000}"/>
    <cellStyle name="Normal 3 7 6 2 3" xfId="34364" xr:uid="{00000000-0005-0000-0000-0000C5840000}"/>
    <cellStyle name="Normal 3 7 6 2 3 2" xfId="34365" xr:uid="{00000000-0005-0000-0000-0000C6840000}"/>
    <cellStyle name="Normal 3 7 6 2 4" xfId="34366" xr:uid="{00000000-0005-0000-0000-0000C7840000}"/>
    <cellStyle name="Normal 3 7 6 3" xfId="34367" xr:uid="{00000000-0005-0000-0000-0000C8840000}"/>
    <cellStyle name="Normal 3 7 6 3 2" xfId="34368" xr:uid="{00000000-0005-0000-0000-0000C9840000}"/>
    <cellStyle name="Normal 3 7 6 3 2 2" xfId="34369" xr:uid="{00000000-0005-0000-0000-0000CA840000}"/>
    <cellStyle name="Normal 3 7 6 3 3" xfId="34370" xr:uid="{00000000-0005-0000-0000-0000CB840000}"/>
    <cellStyle name="Normal 3 7 6 4" xfId="34371" xr:uid="{00000000-0005-0000-0000-0000CC840000}"/>
    <cellStyle name="Normal 3 7 6 4 2" xfId="34372" xr:uid="{00000000-0005-0000-0000-0000CD840000}"/>
    <cellStyle name="Normal 3 7 6 5" xfId="34373" xr:uid="{00000000-0005-0000-0000-0000CE840000}"/>
    <cellStyle name="Normal 3 7 6 5 2" xfId="34374" xr:uid="{00000000-0005-0000-0000-0000CF840000}"/>
    <cellStyle name="Normal 3 7 6 6" xfId="34375" xr:uid="{00000000-0005-0000-0000-0000D0840000}"/>
    <cellStyle name="Normal 3 7 7" xfId="34376" xr:uid="{00000000-0005-0000-0000-0000D1840000}"/>
    <cellStyle name="Normal 3 7 7 2" xfId="34377" xr:uid="{00000000-0005-0000-0000-0000D2840000}"/>
    <cellStyle name="Normal 3 7 7 2 2" xfId="34378" xr:uid="{00000000-0005-0000-0000-0000D3840000}"/>
    <cellStyle name="Normal 3 7 7 2 2 2" xfId="34379" xr:uid="{00000000-0005-0000-0000-0000D4840000}"/>
    <cellStyle name="Normal 3 7 7 2 2 2 2" xfId="34380" xr:uid="{00000000-0005-0000-0000-0000D5840000}"/>
    <cellStyle name="Normal 3 7 7 2 2 3" xfId="34381" xr:uid="{00000000-0005-0000-0000-0000D6840000}"/>
    <cellStyle name="Normal 3 7 7 2 3" xfId="34382" xr:uid="{00000000-0005-0000-0000-0000D7840000}"/>
    <cellStyle name="Normal 3 7 7 2 3 2" xfId="34383" xr:uid="{00000000-0005-0000-0000-0000D8840000}"/>
    <cellStyle name="Normal 3 7 7 2 4" xfId="34384" xr:uid="{00000000-0005-0000-0000-0000D9840000}"/>
    <cellStyle name="Normal 3 7 7 3" xfId="34385" xr:uid="{00000000-0005-0000-0000-0000DA840000}"/>
    <cellStyle name="Normal 3 7 7 3 2" xfId="34386" xr:uid="{00000000-0005-0000-0000-0000DB840000}"/>
    <cellStyle name="Normal 3 7 7 3 2 2" xfId="34387" xr:uid="{00000000-0005-0000-0000-0000DC840000}"/>
    <cellStyle name="Normal 3 7 7 3 3" xfId="34388" xr:uid="{00000000-0005-0000-0000-0000DD840000}"/>
    <cellStyle name="Normal 3 7 7 4" xfId="34389" xr:uid="{00000000-0005-0000-0000-0000DE840000}"/>
    <cellStyle name="Normal 3 7 7 4 2" xfId="34390" xr:uid="{00000000-0005-0000-0000-0000DF840000}"/>
    <cellStyle name="Normal 3 7 7 5" xfId="34391" xr:uid="{00000000-0005-0000-0000-0000E0840000}"/>
    <cellStyle name="Normal 3 7 7 5 2" xfId="34392" xr:uid="{00000000-0005-0000-0000-0000E1840000}"/>
    <cellStyle name="Normal 3 7 7 6" xfId="34393" xr:uid="{00000000-0005-0000-0000-0000E2840000}"/>
    <cellStyle name="Normal 3 7 8" xfId="34394" xr:uid="{00000000-0005-0000-0000-0000E3840000}"/>
    <cellStyle name="Normal 3 7 8 2" xfId="34395" xr:uid="{00000000-0005-0000-0000-0000E4840000}"/>
    <cellStyle name="Normal 3 7 8 2 2" xfId="34396" xr:uid="{00000000-0005-0000-0000-0000E5840000}"/>
    <cellStyle name="Normal 3 7 8 2 2 2" xfId="34397" xr:uid="{00000000-0005-0000-0000-0000E6840000}"/>
    <cellStyle name="Normal 3 7 8 2 3" xfId="34398" xr:uid="{00000000-0005-0000-0000-0000E7840000}"/>
    <cellStyle name="Normal 3 7 8 3" xfId="34399" xr:uid="{00000000-0005-0000-0000-0000E8840000}"/>
    <cellStyle name="Normal 3 7 8 3 2" xfId="34400" xr:uid="{00000000-0005-0000-0000-0000E9840000}"/>
    <cellStyle name="Normal 3 7 8 4" xfId="34401" xr:uid="{00000000-0005-0000-0000-0000EA840000}"/>
    <cellStyle name="Normal 3 7 9" xfId="34402" xr:uid="{00000000-0005-0000-0000-0000EB840000}"/>
    <cellStyle name="Normal 3 7 9 2" xfId="34403" xr:uid="{00000000-0005-0000-0000-0000EC840000}"/>
    <cellStyle name="Normal 3 7 9 2 2" xfId="34404" xr:uid="{00000000-0005-0000-0000-0000ED840000}"/>
    <cellStyle name="Normal 3 7 9 3" xfId="34405" xr:uid="{00000000-0005-0000-0000-0000EE840000}"/>
    <cellStyle name="Normal 3 8" xfId="34406" xr:uid="{00000000-0005-0000-0000-0000EF840000}"/>
    <cellStyle name="Normal 3 8 2" xfId="34407" xr:uid="{00000000-0005-0000-0000-0000F0840000}"/>
    <cellStyle name="Normal 3 8 2 2" xfId="34408" xr:uid="{00000000-0005-0000-0000-0000F1840000}"/>
    <cellStyle name="Normal 3 8 2 2 2" xfId="34409" xr:uid="{00000000-0005-0000-0000-0000F2840000}"/>
    <cellStyle name="Normal 3 8 2 2 2 2" xfId="34410" xr:uid="{00000000-0005-0000-0000-0000F3840000}"/>
    <cellStyle name="Normal 3 8 2 2 3" xfId="34411" xr:uid="{00000000-0005-0000-0000-0000F4840000}"/>
    <cellStyle name="Normal 3 8 2 2 4" xfId="34412" xr:uid="{00000000-0005-0000-0000-0000F5840000}"/>
    <cellStyle name="Normal 3 8 2 3" xfId="34413" xr:uid="{00000000-0005-0000-0000-0000F6840000}"/>
    <cellStyle name="Normal 3 8 2 3 2" xfId="34414" xr:uid="{00000000-0005-0000-0000-0000F7840000}"/>
    <cellStyle name="Normal 3 8 2 4" xfId="34415" xr:uid="{00000000-0005-0000-0000-0000F8840000}"/>
    <cellStyle name="Normal 3 8 2 5" xfId="34416" xr:uid="{00000000-0005-0000-0000-0000F9840000}"/>
    <cellStyle name="Normal 3 8 3" xfId="34417" xr:uid="{00000000-0005-0000-0000-0000FA840000}"/>
    <cellStyle name="Normal 3 8 3 2" xfId="34418" xr:uid="{00000000-0005-0000-0000-0000FB840000}"/>
    <cellStyle name="Normal 3 8 3 2 2" xfId="34419" xr:uid="{00000000-0005-0000-0000-0000FC840000}"/>
    <cellStyle name="Normal 3 8 3 3" xfId="34420" xr:uid="{00000000-0005-0000-0000-0000FD840000}"/>
    <cellStyle name="Normal 3 8 3 4" xfId="34421" xr:uid="{00000000-0005-0000-0000-0000FE840000}"/>
    <cellStyle name="Normal 3 8 4" xfId="34422" xr:uid="{00000000-0005-0000-0000-0000FF840000}"/>
    <cellStyle name="Normal 3 8 4 2" xfId="34423" xr:uid="{00000000-0005-0000-0000-000000850000}"/>
    <cellStyle name="Normal 3 8 5" xfId="34424" xr:uid="{00000000-0005-0000-0000-000001850000}"/>
    <cellStyle name="Normal 3 8 6" xfId="34425" xr:uid="{00000000-0005-0000-0000-000002850000}"/>
    <cellStyle name="Normal 3 9" xfId="34426" xr:uid="{00000000-0005-0000-0000-000003850000}"/>
    <cellStyle name="Normal 3 9 2" xfId="34427" xr:uid="{00000000-0005-0000-0000-000004850000}"/>
    <cellStyle name="Normal 3 9 2 2" xfId="34428" xr:uid="{00000000-0005-0000-0000-000005850000}"/>
    <cellStyle name="Normal 3 9 2 2 2" xfId="34429" xr:uid="{00000000-0005-0000-0000-000006850000}"/>
    <cellStyle name="Normal 3 9 2 3" xfId="34430" xr:uid="{00000000-0005-0000-0000-000007850000}"/>
    <cellStyle name="Normal 3 9 2 4" xfId="34431" xr:uid="{00000000-0005-0000-0000-000008850000}"/>
    <cellStyle name="Normal 3 9 3" xfId="34432" xr:uid="{00000000-0005-0000-0000-000009850000}"/>
    <cellStyle name="Normal 3 9 3 2" xfId="34433" xr:uid="{00000000-0005-0000-0000-00000A850000}"/>
    <cellStyle name="Normal 3 9 4" xfId="34434" xr:uid="{00000000-0005-0000-0000-00000B850000}"/>
    <cellStyle name="Normal 3 9 5" xfId="34435" xr:uid="{00000000-0005-0000-0000-00000C850000}"/>
    <cellStyle name="Normal 3_29(d) - Gas extensions -tariffs" xfId="162" xr:uid="{00000000-0005-0000-0000-00000D850000}"/>
    <cellStyle name="Normal 30" xfId="34436" xr:uid="{00000000-0005-0000-0000-00000E850000}"/>
    <cellStyle name="Normal 31" xfId="34437" xr:uid="{00000000-0005-0000-0000-00000F850000}"/>
    <cellStyle name="Normal 32" xfId="34438" xr:uid="{00000000-0005-0000-0000-000010850000}"/>
    <cellStyle name="Normal 32 2" xfId="34439" xr:uid="{00000000-0005-0000-0000-000011850000}"/>
    <cellStyle name="Normal 33" xfId="34440" xr:uid="{00000000-0005-0000-0000-000012850000}"/>
    <cellStyle name="Normal 34" xfId="270" xr:uid="{00000000-0005-0000-0000-000013850000}"/>
    <cellStyle name="Normal 34 2" xfId="34442" xr:uid="{00000000-0005-0000-0000-000014850000}"/>
    <cellStyle name="Normal 34 3" xfId="34441" xr:uid="{00000000-0005-0000-0000-000015850000}"/>
    <cellStyle name="Normal 35" xfId="34443" xr:uid="{00000000-0005-0000-0000-000016850000}"/>
    <cellStyle name="Normal 35 2" xfId="34444" xr:uid="{00000000-0005-0000-0000-000017850000}"/>
    <cellStyle name="Normal 36" xfId="34445" xr:uid="{00000000-0005-0000-0000-000018850000}"/>
    <cellStyle name="Normal 37" xfId="34446" xr:uid="{00000000-0005-0000-0000-000019850000}"/>
    <cellStyle name="Normal 38" xfId="163" xr:uid="{00000000-0005-0000-0000-00001A850000}"/>
    <cellStyle name="Normal 38 2" xfId="164" xr:uid="{00000000-0005-0000-0000-00001B850000}"/>
    <cellStyle name="Normal 38 3" xfId="34447" xr:uid="{00000000-0005-0000-0000-00001C850000}"/>
    <cellStyle name="Normal 38_29(d) - Gas extensions -tariffs" xfId="165" xr:uid="{00000000-0005-0000-0000-00001D850000}"/>
    <cellStyle name="Normal 39" xfId="34448" xr:uid="{00000000-0005-0000-0000-00001E850000}"/>
    <cellStyle name="Normal 4" xfId="166" xr:uid="{00000000-0005-0000-0000-00001F850000}"/>
    <cellStyle name="Normal 4 2" xfId="167" xr:uid="{00000000-0005-0000-0000-000020850000}"/>
    <cellStyle name="Normal 4 2 10" xfId="34449" xr:uid="{00000000-0005-0000-0000-000021850000}"/>
    <cellStyle name="Normal 4 2 10 2" xfId="34450" xr:uid="{00000000-0005-0000-0000-000022850000}"/>
    <cellStyle name="Normal 4 2 10 2 2" xfId="34451" xr:uid="{00000000-0005-0000-0000-000023850000}"/>
    <cellStyle name="Normal 4 2 10 2 2 2" xfId="34452" xr:uid="{00000000-0005-0000-0000-000024850000}"/>
    <cellStyle name="Normal 4 2 10 2 2 2 2" xfId="34453" xr:uid="{00000000-0005-0000-0000-000025850000}"/>
    <cellStyle name="Normal 4 2 10 2 2 3" xfId="34454" xr:uid="{00000000-0005-0000-0000-000026850000}"/>
    <cellStyle name="Normal 4 2 10 2 3" xfId="34455" xr:uid="{00000000-0005-0000-0000-000027850000}"/>
    <cellStyle name="Normal 4 2 10 2 3 2" xfId="34456" xr:uid="{00000000-0005-0000-0000-000028850000}"/>
    <cellStyle name="Normal 4 2 10 2 4" xfId="34457" xr:uid="{00000000-0005-0000-0000-000029850000}"/>
    <cellStyle name="Normal 4 2 10 3" xfId="34458" xr:uid="{00000000-0005-0000-0000-00002A850000}"/>
    <cellStyle name="Normal 4 2 10 3 2" xfId="34459" xr:uid="{00000000-0005-0000-0000-00002B850000}"/>
    <cellStyle name="Normal 4 2 10 3 2 2" xfId="34460" xr:uid="{00000000-0005-0000-0000-00002C850000}"/>
    <cellStyle name="Normal 4 2 10 3 3" xfId="34461" xr:uid="{00000000-0005-0000-0000-00002D850000}"/>
    <cellStyle name="Normal 4 2 10 4" xfId="34462" xr:uid="{00000000-0005-0000-0000-00002E850000}"/>
    <cellStyle name="Normal 4 2 10 4 2" xfId="34463" xr:uid="{00000000-0005-0000-0000-00002F850000}"/>
    <cellStyle name="Normal 4 2 10 5" xfId="34464" xr:uid="{00000000-0005-0000-0000-000030850000}"/>
    <cellStyle name="Normal 4 2 10 5 2" xfId="34465" xr:uid="{00000000-0005-0000-0000-000031850000}"/>
    <cellStyle name="Normal 4 2 10 6" xfId="34466" xr:uid="{00000000-0005-0000-0000-000032850000}"/>
    <cellStyle name="Normal 4 2 11" xfId="34467" xr:uid="{00000000-0005-0000-0000-000033850000}"/>
    <cellStyle name="Normal 4 2 11 2" xfId="34468" xr:uid="{00000000-0005-0000-0000-000034850000}"/>
    <cellStyle name="Normal 4 2 11 2 2" xfId="34469" xr:uid="{00000000-0005-0000-0000-000035850000}"/>
    <cellStyle name="Normal 4 2 11 2 2 2" xfId="34470" xr:uid="{00000000-0005-0000-0000-000036850000}"/>
    <cellStyle name="Normal 4 2 11 2 2 2 2" xfId="34471" xr:uid="{00000000-0005-0000-0000-000037850000}"/>
    <cellStyle name="Normal 4 2 11 2 2 3" xfId="34472" xr:uid="{00000000-0005-0000-0000-000038850000}"/>
    <cellStyle name="Normal 4 2 11 2 3" xfId="34473" xr:uid="{00000000-0005-0000-0000-000039850000}"/>
    <cellStyle name="Normal 4 2 11 2 3 2" xfId="34474" xr:uid="{00000000-0005-0000-0000-00003A850000}"/>
    <cellStyle name="Normal 4 2 11 2 4" xfId="34475" xr:uid="{00000000-0005-0000-0000-00003B850000}"/>
    <cellStyle name="Normal 4 2 11 3" xfId="34476" xr:uid="{00000000-0005-0000-0000-00003C850000}"/>
    <cellStyle name="Normal 4 2 11 3 2" xfId="34477" xr:uid="{00000000-0005-0000-0000-00003D850000}"/>
    <cellStyle name="Normal 4 2 11 3 2 2" xfId="34478" xr:uid="{00000000-0005-0000-0000-00003E850000}"/>
    <cellStyle name="Normal 4 2 11 3 3" xfId="34479" xr:uid="{00000000-0005-0000-0000-00003F850000}"/>
    <cellStyle name="Normal 4 2 11 4" xfId="34480" xr:uid="{00000000-0005-0000-0000-000040850000}"/>
    <cellStyle name="Normal 4 2 11 4 2" xfId="34481" xr:uid="{00000000-0005-0000-0000-000041850000}"/>
    <cellStyle name="Normal 4 2 11 5" xfId="34482" xr:uid="{00000000-0005-0000-0000-000042850000}"/>
    <cellStyle name="Normal 4 2 11 5 2" xfId="34483" xr:uid="{00000000-0005-0000-0000-000043850000}"/>
    <cellStyle name="Normal 4 2 11 6" xfId="34484" xr:uid="{00000000-0005-0000-0000-000044850000}"/>
    <cellStyle name="Normal 4 2 12" xfId="34485" xr:uid="{00000000-0005-0000-0000-000045850000}"/>
    <cellStyle name="Normal 4 2 12 2" xfId="34486" xr:uid="{00000000-0005-0000-0000-000046850000}"/>
    <cellStyle name="Normal 4 2 12 2 2" xfId="34487" xr:uid="{00000000-0005-0000-0000-000047850000}"/>
    <cellStyle name="Normal 4 2 12 2 2 2" xfId="34488" xr:uid="{00000000-0005-0000-0000-000048850000}"/>
    <cellStyle name="Normal 4 2 12 2 2 2 2" xfId="34489" xr:uid="{00000000-0005-0000-0000-000049850000}"/>
    <cellStyle name="Normal 4 2 12 2 2 3" xfId="34490" xr:uid="{00000000-0005-0000-0000-00004A850000}"/>
    <cellStyle name="Normal 4 2 12 2 3" xfId="34491" xr:uid="{00000000-0005-0000-0000-00004B850000}"/>
    <cellStyle name="Normal 4 2 12 2 3 2" xfId="34492" xr:uid="{00000000-0005-0000-0000-00004C850000}"/>
    <cellStyle name="Normal 4 2 12 2 4" xfId="34493" xr:uid="{00000000-0005-0000-0000-00004D850000}"/>
    <cellStyle name="Normal 4 2 12 3" xfId="34494" xr:uid="{00000000-0005-0000-0000-00004E850000}"/>
    <cellStyle name="Normal 4 2 12 3 2" xfId="34495" xr:uid="{00000000-0005-0000-0000-00004F850000}"/>
    <cellStyle name="Normal 4 2 12 3 2 2" xfId="34496" xr:uid="{00000000-0005-0000-0000-000050850000}"/>
    <cellStyle name="Normal 4 2 12 3 3" xfId="34497" xr:uid="{00000000-0005-0000-0000-000051850000}"/>
    <cellStyle name="Normal 4 2 12 4" xfId="34498" xr:uid="{00000000-0005-0000-0000-000052850000}"/>
    <cellStyle name="Normal 4 2 12 4 2" xfId="34499" xr:uid="{00000000-0005-0000-0000-000053850000}"/>
    <cellStyle name="Normal 4 2 12 5" xfId="34500" xr:uid="{00000000-0005-0000-0000-000054850000}"/>
    <cellStyle name="Normal 4 2 12 5 2" xfId="34501" xr:uid="{00000000-0005-0000-0000-000055850000}"/>
    <cellStyle name="Normal 4 2 12 6" xfId="34502" xr:uid="{00000000-0005-0000-0000-000056850000}"/>
    <cellStyle name="Normal 4 2 13" xfId="34503" xr:uid="{00000000-0005-0000-0000-000057850000}"/>
    <cellStyle name="Normal 4 2 13 2" xfId="34504" xr:uid="{00000000-0005-0000-0000-000058850000}"/>
    <cellStyle name="Normal 4 2 13 2 2" xfId="34505" xr:uid="{00000000-0005-0000-0000-000059850000}"/>
    <cellStyle name="Normal 4 2 13 2 2 2" xfId="34506" xr:uid="{00000000-0005-0000-0000-00005A850000}"/>
    <cellStyle name="Normal 4 2 13 2 3" xfId="34507" xr:uid="{00000000-0005-0000-0000-00005B850000}"/>
    <cellStyle name="Normal 4 2 13 3" xfId="34508" xr:uid="{00000000-0005-0000-0000-00005C850000}"/>
    <cellStyle name="Normal 4 2 13 3 2" xfId="34509" xr:uid="{00000000-0005-0000-0000-00005D850000}"/>
    <cellStyle name="Normal 4 2 13 4" xfId="34510" xr:uid="{00000000-0005-0000-0000-00005E850000}"/>
    <cellStyle name="Normal 4 2 14" xfId="34511" xr:uid="{00000000-0005-0000-0000-00005F850000}"/>
    <cellStyle name="Normal 4 2 14 2" xfId="34512" xr:uid="{00000000-0005-0000-0000-000060850000}"/>
    <cellStyle name="Normal 4 2 14 2 2" xfId="34513" xr:uid="{00000000-0005-0000-0000-000061850000}"/>
    <cellStyle name="Normal 4 2 14 3" xfId="34514" xr:uid="{00000000-0005-0000-0000-000062850000}"/>
    <cellStyle name="Normal 4 2 15" xfId="34515" xr:uid="{00000000-0005-0000-0000-000063850000}"/>
    <cellStyle name="Normal 4 2 15 2" xfId="34516" xr:uid="{00000000-0005-0000-0000-000064850000}"/>
    <cellStyle name="Normal 4 2 16" xfId="34517" xr:uid="{00000000-0005-0000-0000-000065850000}"/>
    <cellStyle name="Normal 4 2 16 2" xfId="34518" xr:uid="{00000000-0005-0000-0000-000066850000}"/>
    <cellStyle name="Normal 4 2 17" xfId="34519" xr:uid="{00000000-0005-0000-0000-000067850000}"/>
    <cellStyle name="Normal 4 2 17 2" xfId="34520" xr:uid="{00000000-0005-0000-0000-000068850000}"/>
    <cellStyle name="Normal 4 2 18" xfId="1000" xr:uid="{00000000-0005-0000-0000-000069850000}"/>
    <cellStyle name="Normal 4 2 19" xfId="347" xr:uid="{00000000-0005-0000-0000-00006A850000}"/>
    <cellStyle name="Normal 4 2 2" xfId="448" xr:uid="{00000000-0005-0000-0000-00006B850000}"/>
    <cellStyle name="Normal 4 2 2 10" xfId="34522" xr:uid="{00000000-0005-0000-0000-00006C850000}"/>
    <cellStyle name="Normal 4 2 2 10 2" xfId="34523" xr:uid="{00000000-0005-0000-0000-00006D850000}"/>
    <cellStyle name="Normal 4 2 2 10 2 2" xfId="34524" xr:uid="{00000000-0005-0000-0000-00006E850000}"/>
    <cellStyle name="Normal 4 2 2 10 2 2 2" xfId="34525" xr:uid="{00000000-0005-0000-0000-00006F850000}"/>
    <cellStyle name="Normal 4 2 2 10 2 2 2 2" xfId="34526" xr:uid="{00000000-0005-0000-0000-000070850000}"/>
    <cellStyle name="Normal 4 2 2 10 2 2 3" xfId="34527" xr:uid="{00000000-0005-0000-0000-000071850000}"/>
    <cellStyle name="Normal 4 2 2 10 2 3" xfId="34528" xr:uid="{00000000-0005-0000-0000-000072850000}"/>
    <cellStyle name="Normal 4 2 2 10 2 3 2" xfId="34529" xr:uid="{00000000-0005-0000-0000-000073850000}"/>
    <cellStyle name="Normal 4 2 2 10 2 4" xfId="34530" xr:uid="{00000000-0005-0000-0000-000074850000}"/>
    <cellStyle name="Normal 4 2 2 10 3" xfId="34531" xr:uid="{00000000-0005-0000-0000-000075850000}"/>
    <cellStyle name="Normal 4 2 2 10 3 2" xfId="34532" xr:uid="{00000000-0005-0000-0000-000076850000}"/>
    <cellStyle name="Normal 4 2 2 10 3 2 2" xfId="34533" xr:uid="{00000000-0005-0000-0000-000077850000}"/>
    <cellStyle name="Normal 4 2 2 10 3 3" xfId="34534" xr:uid="{00000000-0005-0000-0000-000078850000}"/>
    <cellStyle name="Normal 4 2 2 10 4" xfId="34535" xr:uid="{00000000-0005-0000-0000-000079850000}"/>
    <cellStyle name="Normal 4 2 2 10 4 2" xfId="34536" xr:uid="{00000000-0005-0000-0000-00007A850000}"/>
    <cellStyle name="Normal 4 2 2 10 5" xfId="34537" xr:uid="{00000000-0005-0000-0000-00007B850000}"/>
    <cellStyle name="Normal 4 2 2 10 5 2" xfId="34538" xr:uid="{00000000-0005-0000-0000-00007C850000}"/>
    <cellStyle name="Normal 4 2 2 10 6" xfId="34539" xr:uid="{00000000-0005-0000-0000-00007D850000}"/>
    <cellStyle name="Normal 4 2 2 11" xfId="34540" xr:uid="{00000000-0005-0000-0000-00007E850000}"/>
    <cellStyle name="Normal 4 2 2 11 2" xfId="34541" xr:uid="{00000000-0005-0000-0000-00007F850000}"/>
    <cellStyle name="Normal 4 2 2 11 2 2" xfId="34542" xr:uid="{00000000-0005-0000-0000-000080850000}"/>
    <cellStyle name="Normal 4 2 2 11 2 2 2" xfId="34543" xr:uid="{00000000-0005-0000-0000-000081850000}"/>
    <cellStyle name="Normal 4 2 2 11 2 3" xfId="34544" xr:uid="{00000000-0005-0000-0000-000082850000}"/>
    <cellStyle name="Normal 4 2 2 11 3" xfId="34545" xr:uid="{00000000-0005-0000-0000-000083850000}"/>
    <cellStyle name="Normal 4 2 2 11 3 2" xfId="34546" xr:uid="{00000000-0005-0000-0000-000084850000}"/>
    <cellStyle name="Normal 4 2 2 11 4" xfId="34547" xr:uid="{00000000-0005-0000-0000-000085850000}"/>
    <cellStyle name="Normal 4 2 2 12" xfId="34548" xr:uid="{00000000-0005-0000-0000-000086850000}"/>
    <cellStyle name="Normal 4 2 2 12 2" xfId="34549" xr:uid="{00000000-0005-0000-0000-000087850000}"/>
    <cellStyle name="Normal 4 2 2 12 2 2" xfId="34550" xr:uid="{00000000-0005-0000-0000-000088850000}"/>
    <cellStyle name="Normal 4 2 2 12 3" xfId="34551" xr:uid="{00000000-0005-0000-0000-000089850000}"/>
    <cellStyle name="Normal 4 2 2 13" xfId="34552" xr:uid="{00000000-0005-0000-0000-00008A850000}"/>
    <cellStyle name="Normal 4 2 2 13 2" xfId="34553" xr:uid="{00000000-0005-0000-0000-00008B850000}"/>
    <cellStyle name="Normal 4 2 2 14" xfId="34554" xr:uid="{00000000-0005-0000-0000-00008C850000}"/>
    <cellStyle name="Normal 4 2 2 14 2" xfId="34555" xr:uid="{00000000-0005-0000-0000-00008D850000}"/>
    <cellStyle name="Normal 4 2 2 15" xfId="34556" xr:uid="{00000000-0005-0000-0000-00008E850000}"/>
    <cellStyle name="Normal 4 2 2 16" xfId="34521" xr:uid="{00000000-0005-0000-0000-00008F850000}"/>
    <cellStyle name="Normal 4 2 2 2" xfId="34557" xr:uid="{00000000-0005-0000-0000-000090850000}"/>
    <cellStyle name="Normal 4 2 2 2 10" xfId="34558" xr:uid="{00000000-0005-0000-0000-000091850000}"/>
    <cellStyle name="Normal 4 2 2 2 10 2" xfId="34559" xr:uid="{00000000-0005-0000-0000-000092850000}"/>
    <cellStyle name="Normal 4 2 2 2 11" xfId="34560" xr:uid="{00000000-0005-0000-0000-000093850000}"/>
    <cellStyle name="Normal 4 2 2 2 2" xfId="34561" xr:uid="{00000000-0005-0000-0000-000094850000}"/>
    <cellStyle name="Normal 4 2 2 2 2 2" xfId="34562" xr:uid="{00000000-0005-0000-0000-000095850000}"/>
    <cellStyle name="Normal 4 2 2 2 2 2 2" xfId="34563" xr:uid="{00000000-0005-0000-0000-000096850000}"/>
    <cellStyle name="Normal 4 2 2 2 2 2 2 2" xfId="34564" xr:uid="{00000000-0005-0000-0000-000097850000}"/>
    <cellStyle name="Normal 4 2 2 2 2 2 2 2 2" xfId="34565" xr:uid="{00000000-0005-0000-0000-000098850000}"/>
    <cellStyle name="Normal 4 2 2 2 2 2 2 2 2 2" xfId="34566" xr:uid="{00000000-0005-0000-0000-000099850000}"/>
    <cellStyle name="Normal 4 2 2 2 2 2 2 2 3" xfId="34567" xr:uid="{00000000-0005-0000-0000-00009A850000}"/>
    <cellStyle name="Normal 4 2 2 2 2 2 2 3" xfId="34568" xr:uid="{00000000-0005-0000-0000-00009B850000}"/>
    <cellStyle name="Normal 4 2 2 2 2 2 2 3 2" xfId="34569" xr:uid="{00000000-0005-0000-0000-00009C850000}"/>
    <cellStyle name="Normal 4 2 2 2 2 2 2 4" xfId="34570" xr:uid="{00000000-0005-0000-0000-00009D850000}"/>
    <cellStyle name="Normal 4 2 2 2 2 2 3" xfId="34571" xr:uid="{00000000-0005-0000-0000-00009E850000}"/>
    <cellStyle name="Normal 4 2 2 2 2 2 3 2" xfId="34572" xr:uid="{00000000-0005-0000-0000-00009F850000}"/>
    <cellStyle name="Normal 4 2 2 2 2 2 3 2 2" xfId="34573" xr:uid="{00000000-0005-0000-0000-0000A0850000}"/>
    <cellStyle name="Normal 4 2 2 2 2 2 3 3" xfId="34574" xr:uid="{00000000-0005-0000-0000-0000A1850000}"/>
    <cellStyle name="Normal 4 2 2 2 2 2 4" xfId="34575" xr:uid="{00000000-0005-0000-0000-0000A2850000}"/>
    <cellStyle name="Normal 4 2 2 2 2 2 4 2" xfId="34576" xr:uid="{00000000-0005-0000-0000-0000A3850000}"/>
    <cellStyle name="Normal 4 2 2 2 2 2 5" xfId="34577" xr:uid="{00000000-0005-0000-0000-0000A4850000}"/>
    <cellStyle name="Normal 4 2 2 2 2 2 5 2" xfId="34578" xr:uid="{00000000-0005-0000-0000-0000A5850000}"/>
    <cellStyle name="Normal 4 2 2 2 2 2 6" xfId="34579" xr:uid="{00000000-0005-0000-0000-0000A6850000}"/>
    <cellStyle name="Normal 4 2 2 2 2 3" xfId="34580" xr:uid="{00000000-0005-0000-0000-0000A7850000}"/>
    <cellStyle name="Normal 4 2 2 2 2 3 2" xfId="34581" xr:uid="{00000000-0005-0000-0000-0000A8850000}"/>
    <cellStyle name="Normal 4 2 2 2 2 3 2 2" xfId="34582" xr:uid="{00000000-0005-0000-0000-0000A9850000}"/>
    <cellStyle name="Normal 4 2 2 2 2 3 2 2 2" xfId="34583" xr:uid="{00000000-0005-0000-0000-0000AA850000}"/>
    <cellStyle name="Normal 4 2 2 2 2 3 2 2 2 2" xfId="34584" xr:uid="{00000000-0005-0000-0000-0000AB850000}"/>
    <cellStyle name="Normal 4 2 2 2 2 3 2 2 3" xfId="34585" xr:uid="{00000000-0005-0000-0000-0000AC850000}"/>
    <cellStyle name="Normal 4 2 2 2 2 3 2 3" xfId="34586" xr:uid="{00000000-0005-0000-0000-0000AD850000}"/>
    <cellStyle name="Normal 4 2 2 2 2 3 2 3 2" xfId="34587" xr:uid="{00000000-0005-0000-0000-0000AE850000}"/>
    <cellStyle name="Normal 4 2 2 2 2 3 2 4" xfId="34588" xr:uid="{00000000-0005-0000-0000-0000AF850000}"/>
    <cellStyle name="Normal 4 2 2 2 2 3 3" xfId="34589" xr:uid="{00000000-0005-0000-0000-0000B0850000}"/>
    <cellStyle name="Normal 4 2 2 2 2 3 3 2" xfId="34590" xr:uid="{00000000-0005-0000-0000-0000B1850000}"/>
    <cellStyle name="Normal 4 2 2 2 2 3 3 2 2" xfId="34591" xr:uid="{00000000-0005-0000-0000-0000B2850000}"/>
    <cellStyle name="Normal 4 2 2 2 2 3 3 3" xfId="34592" xr:uid="{00000000-0005-0000-0000-0000B3850000}"/>
    <cellStyle name="Normal 4 2 2 2 2 3 4" xfId="34593" xr:uid="{00000000-0005-0000-0000-0000B4850000}"/>
    <cellStyle name="Normal 4 2 2 2 2 3 4 2" xfId="34594" xr:uid="{00000000-0005-0000-0000-0000B5850000}"/>
    <cellStyle name="Normal 4 2 2 2 2 3 5" xfId="34595" xr:uid="{00000000-0005-0000-0000-0000B6850000}"/>
    <cellStyle name="Normal 4 2 2 2 2 3 5 2" xfId="34596" xr:uid="{00000000-0005-0000-0000-0000B7850000}"/>
    <cellStyle name="Normal 4 2 2 2 2 3 6" xfId="34597" xr:uid="{00000000-0005-0000-0000-0000B8850000}"/>
    <cellStyle name="Normal 4 2 2 2 2 4" xfId="34598" xr:uid="{00000000-0005-0000-0000-0000B9850000}"/>
    <cellStyle name="Normal 4 2 2 2 2 4 2" xfId="34599" xr:uid="{00000000-0005-0000-0000-0000BA850000}"/>
    <cellStyle name="Normal 4 2 2 2 2 4 2 2" xfId="34600" xr:uid="{00000000-0005-0000-0000-0000BB850000}"/>
    <cellStyle name="Normal 4 2 2 2 2 4 2 2 2" xfId="34601" xr:uid="{00000000-0005-0000-0000-0000BC850000}"/>
    <cellStyle name="Normal 4 2 2 2 2 4 2 3" xfId="34602" xr:uid="{00000000-0005-0000-0000-0000BD850000}"/>
    <cellStyle name="Normal 4 2 2 2 2 4 3" xfId="34603" xr:uid="{00000000-0005-0000-0000-0000BE850000}"/>
    <cellStyle name="Normal 4 2 2 2 2 4 3 2" xfId="34604" xr:uid="{00000000-0005-0000-0000-0000BF850000}"/>
    <cellStyle name="Normal 4 2 2 2 2 4 4" xfId="34605" xr:uid="{00000000-0005-0000-0000-0000C0850000}"/>
    <cellStyle name="Normal 4 2 2 2 2 5" xfId="34606" xr:uid="{00000000-0005-0000-0000-0000C1850000}"/>
    <cellStyle name="Normal 4 2 2 2 2 5 2" xfId="34607" xr:uid="{00000000-0005-0000-0000-0000C2850000}"/>
    <cellStyle name="Normal 4 2 2 2 2 5 2 2" xfId="34608" xr:uid="{00000000-0005-0000-0000-0000C3850000}"/>
    <cellStyle name="Normal 4 2 2 2 2 5 3" xfId="34609" xr:uid="{00000000-0005-0000-0000-0000C4850000}"/>
    <cellStyle name="Normal 4 2 2 2 2 6" xfId="34610" xr:uid="{00000000-0005-0000-0000-0000C5850000}"/>
    <cellStyle name="Normal 4 2 2 2 2 6 2" xfId="34611" xr:uid="{00000000-0005-0000-0000-0000C6850000}"/>
    <cellStyle name="Normal 4 2 2 2 2 7" xfId="34612" xr:uid="{00000000-0005-0000-0000-0000C7850000}"/>
    <cellStyle name="Normal 4 2 2 2 2 7 2" xfId="34613" xr:uid="{00000000-0005-0000-0000-0000C8850000}"/>
    <cellStyle name="Normal 4 2 2 2 2 8" xfId="34614" xr:uid="{00000000-0005-0000-0000-0000C9850000}"/>
    <cellStyle name="Normal 4 2 2 2 3" xfId="34615" xr:uid="{00000000-0005-0000-0000-0000CA850000}"/>
    <cellStyle name="Normal 4 2 2 2 3 2" xfId="34616" xr:uid="{00000000-0005-0000-0000-0000CB850000}"/>
    <cellStyle name="Normal 4 2 2 2 3 2 2" xfId="34617" xr:uid="{00000000-0005-0000-0000-0000CC850000}"/>
    <cellStyle name="Normal 4 2 2 2 3 2 2 2" xfId="34618" xr:uid="{00000000-0005-0000-0000-0000CD850000}"/>
    <cellStyle name="Normal 4 2 2 2 3 2 2 2 2" xfId="34619" xr:uid="{00000000-0005-0000-0000-0000CE850000}"/>
    <cellStyle name="Normal 4 2 2 2 3 2 2 2 2 2" xfId="34620" xr:uid="{00000000-0005-0000-0000-0000CF850000}"/>
    <cellStyle name="Normal 4 2 2 2 3 2 2 2 3" xfId="34621" xr:uid="{00000000-0005-0000-0000-0000D0850000}"/>
    <cellStyle name="Normal 4 2 2 2 3 2 2 3" xfId="34622" xr:uid="{00000000-0005-0000-0000-0000D1850000}"/>
    <cellStyle name="Normal 4 2 2 2 3 2 2 3 2" xfId="34623" xr:uid="{00000000-0005-0000-0000-0000D2850000}"/>
    <cellStyle name="Normal 4 2 2 2 3 2 2 4" xfId="34624" xr:uid="{00000000-0005-0000-0000-0000D3850000}"/>
    <cellStyle name="Normal 4 2 2 2 3 2 3" xfId="34625" xr:uid="{00000000-0005-0000-0000-0000D4850000}"/>
    <cellStyle name="Normal 4 2 2 2 3 2 3 2" xfId="34626" xr:uid="{00000000-0005-0000-0000-0000D5850000}"/>
    <cellStyle name="Normal 4 2 2 2 3 2 3 2 2" xfId="34627" xr:uid="{00000000-0005-0000-0000-0000D6850000}"/>
    <cellStyle name="Normal 4 2 2 2 3 2 3 3" xfId="34628" xr:uid="{00000000-0005-0000-0000-0000D7850000}"/>
    <cellStyle name="Normal 4 2 2 2 3 2 4" xfId="34629" xr:uid="{00000000-0005-0000-0000-0000D8850000}"/>
    <cellStyle name="Normal 4 2 2 2 3 2 4 2" xfId="34630" xr:uid="{00000000-0005-0000-0000-0000D9850000}"/>
    <cellStyle name="Normal 4 2 2 2 3 2 5" xfId="34631" xr:uid="{00000000-0005-0000-0000-0000DA850000}"/>
    <cellStyle name="Normal 4 2 2 2 3 2 5 2" xfId="34632" xr:uid="{00000000-0005-0000-0000-0000DB850000}"/>
    <cellStyle name="Normal 4 2 2 2 3 2 6" xfId="34633" xr:uid="{00000000-0005-0000-0000-0000DC850000}"/>
    <cellStyle name="Normal 4 2 2 2 3 3" xfId="34634" xr:uid="{00000000-0005-0000-0000-0000DD850000}"/>
    <cellStyle name="Normal 4 2 2 2 3 3 2" xfId="34635" xr:uid="{00000000-0005-0000-0000-0000DE850000}"/>
    <cellStyle name="Normal 4 2 2 2 3 3 2 2" xfId="34636" xr:uid="{00000000-0005-0000-0000-0000DF850000}"/>
    <cellStyle name="Normal 4 2 2 2 3 3 2 2 2" xfId="34637" xr:uid="{00000000-0005-0000-0000-0000E0850000}"/>
    <cellStyle name="Normal 4 2 2 2 3 3 2 2 2 2" xfId="34638" xr:uid="{00000000-0005-0000-0000-0000E1850000}"/>
    <cellStyle name="Normal 4 2 2 2 3 3 2 2 3" xfId="34639" xr:uid="{00000000-0005-0000-0000-0000E2850000}"/>
    <cellStyle name="Normal 4 2 2 2 3 3 2 3" xfId="34640" xr:uid="{00000000-0005-0000-0000-0000E3850000}"/>
    <cellStyle name="Normal 4 2 2 2 3 3 2 3 2" xfId="34641" xr:uid="{00000000-0005-0000-0000-0000E4850000}"/>
    <cellStyle name="Normal 4 2 2 2 3 3 2 4" xfId="34642" xr:uid="{00000000-0005-0000-0000-0000E5850000}"/>
    <cellStyle name="Normal 4 2 2 2 3 3 3" xfId="34643" xr:uid="{00000000-0005-0000-0000-0000E6850000}"/>
    <cellStyle name="Normal 4 2 2 2 3 3 3 2" xfId="34644" xr:uid="{00000000-0005-0000-0000-0000E7850000}"/>
    <cellStyle name="Normal 4 2 2 2 3 3 3 2 2" xfId="34645" xr:uid="{00000000-0005-0000-0000-0000E8850000}"/>
    <cellStyle name="Normal 4 2 2 2 3 3 3 3" xfId="34646" xr:uid="{00000000-0005-0000-0000-0000E9850000}"/>
    <cellStyle name="Normal 4 2 2 2 3 3 4" xfId="34647" xr:uid="{00000000-0005-0000-0000-0000EA850000}"/>
    <cellStyle name="Normal 4 2 2 2 3 3 4 2" xfId="34648" xr:uid="{00000000-0005-0000-0000-0000EB850000}"/>
    <cellStyle name="Normal 4 2 2 2 3 3 5" xfId="34649" xr:uid="{00000000-0005-0000-0000-0000EC850000}"/>
    <cellStyle name="Normal 4 2 2 2 3 3 5 2" xfId="34650" xr:uid="{00000000-0005-0000-0000-0000ED850000}"/>
    <cellStyle name="Normal 4 2 2 2 3 3 6" xfId="34651" xr:uid="{00000000-0005-0000-0000-0000EE850000}"/>
    <cellStyle name="Normal 4 2 2 2 3 4" xfId="34652" xr:uid="{00000000-0005-0000-0000-0000EF850000}"/>
    <cellStyle name="Normal 4 2 2 2 3 4 2" xfId="34653" xr:uid="{00000000-0005-0000-0000-0000F0850000}"/>
    <cellStyle name="Normal 4 2 2 2 3 4 2 2" xfId="34654" xr:uid="{00000000-0005-0000-0000-0000F1850000}"/>
    <cellStyle name="Normal 4 2 2 2 3 4 2 2 2" xfId="34655" xr:uid="{00000000-0005-0000-0000-0000F2850000}"/>
    <cellStyle name="Normal 4 2 2 2 3 4 2 3" xfId="34656" xr:uid="{00000000-0005-0000-0000-0000F3850000}"/>
    <cellStyle name="Normal 4 2 2 2 3 4 3" xfId="34657" xr:uid="{00000000-0005-0000-0000-0000F4850000}"/>
    <cellStyle name="Normal 4 2 2 2 3 4 3 2" xfId="34658" xr:uid="{00000000-0005-0000-0000-0000F5850000}"/>
    <cellStyle name="Normal 4 2 2 2 3 4 4" xfId="34659" xr:uid="{00000000-0005-0000-0000-0000F6850000}"/>
    <cellStyle name="Normal 4 2 2 2 3 5" xfId="34660" xr:uid="{00000000-0005-0000-0000-0000F7850000}"/>
    <cellStyle name="Normal 4 2 2 2 3 5 2" xfId="34661" xr:uid="{00000000-0005-0000-0000-0000F8850000}"/>
    <cellStyle name="Normal 4 2 2 2 3 5 2 2" xfId="34662" xr:uid="{00000000-0005-0000-0000-0000F9850000}"/>
    <cellStyle name="Normal 4 2 2 2 3 5 3" xfId="34663" xr:uid="{00000000-0005-0000-0000-0000FA850000}"/>
    <cellStyle name="Normal 4 2 2 2 3 6" xfId="34664" xr:uid="{00000000-0005-0000-0000-0000FB850000}"/>
    <cellStyle name="Normal 4 2 2 2 3 6 2" xfId="34665" xr:uid="{00000000-0005-0000-0000-0000FC850000}"/>
    <cellStyle name="Normal 4 2 2 2 3 7" xfId="34666" xr:uid="{00000000-0005-0000-0000-0000FD850000}"/>
    <cellStyle name="Normal 4 2 2 2 3 7 2" xfId="34667" xr:uid="{00000000-0005-0000-0000-0000FE850000}"/>
    <cellStyle name="Normal 4 2 2 2 3 8" xfId="34668" xr:uid="{00000000-0005-0000-0000-0000FF850000}"/>
    <cellStyle name="Normal 4 2 2 2 4" xfId="34669" xr:uid="{00000000-0005-0000-0000-000000860000}"/>
    <cellStyle name="Normal 4 2 2 2 4 2" xfId="34670" xr:uid="{00000000-0005-0000-0000-000001860000}"/>
    <cellStyle name="Normal 4 2 2 2 4 2 2" xfId="34671" xr:uid="{00000000-0005-0000-0000-000002860000}"/>
    <cellStyle name="Normal 4 2 2 2 4 2 2 2" xfId="34672" xr:uid="{00000000-0005-0000-0000-000003860000}"/>
    <cellStyle name="Normal 4 2 2 2 4 2 2 2 2" xfId="34673" xr:uid="{00000000-0005-0000-0000-000004860000}"/>
    <cellStyle name="Normal 4 2 2 2 4 2 2 3" xfId="34674" xr:uid="{00000000-0005-0000-0000-000005860000}"/>
    <cellStyle name="Normal 4 2 2 2 4 2 3" xfId="34675" xr:uid="{00000000-0005-0000-0000-000006860000}"/>
    <cellStyle name="Normal 4 2 2 2 4 2 3 2" xfId="34676" xr:uid="{00000000-0005-0000-0000-000007860000}"/>
    <cellStyle name="Normal 4 2 2 2 4 2 4" xfId="34677" xr:uid="{00000000-0005-0000-0000-000008860000}"/>
    <cellStyle name="Normal 4 2 2 2 4 3" xfId="34678" xr:uid="{00000000-0005-0000-0000-000009860000}"/>
    <cellStyle name="Normal 4 2 2 2 4 3 2" xfId="34679" xr:uid="{00000000-0005-0000-0000-00000A860000}"/>
    <cellStyle name="Normal 4 2 2 2 4 3 2 2" xfId="34680" xr:uid="{00000000-0005-0000-0000-00000B860000}"/>
    <cellStyle name="Normal 4 2 2 2 4 3 3" xfId="34681" xr:uid="{00000000-0005-0000-0000-00000C860000}"/>
    <cellStyle name="Normal 4 2 2 2 4 4" xfId="34682" xr:uid="{00000000-0005-0000-0000-00000D860000}"/>
    <cellStyle name="Normal 4 2 2 2 4 4 2" xfId="34683" xr:uid="{00000000-0005-0000-0000-00000E860000}"/>
    <cellStyle name="Normal 4 2 2 2 4 5" xfId="34684" xr:uid="{00000000-0005-0000-0000-00000F860000}"/>
    <cellStyle name="Normal 4 2 2 2 4 5 2" xfId="34685" xr:uid="{00000000-0005-0000-0000-000010860000}"/>
    <cellStyle name="Normal 4 2 2 2 4 6" xfId="34686" xr:uid="{00000000-0005-0000-0000-000011860000}"/>
    <cellStyle name="Normal 4 2 2 2 5" xfId="34687" xr:uid="{00000000-0005-0000-0000-000012860000}"/>
    <cellStyle name="Normal 4 2 2 2 5 2" xfId="34688" xr:uid="{00000000-0005-0000-0000-000013860000}"/>
    <cellStyle name="Normal 4 2 2 2 5 2 2" xfId="34689" xr:uid="{00000000-0005-0000-0000-000014860000}"/>
    <cellStyle name="Normal 4 2 2 2 5 2 2 2" xfId="34690" xr:uid="{00000000-0005-0000-0000-000015860000}"/>
    <cellStyle name="Normal 4 2 2 2 5 2 2 2 2" xfId="34691" xr:uid="{00000000-0005-0000-0000-000016860000}"/>
    <cellStyle name="Normal 4 2 2 2 5 2 2 3" xfId="34692" xr:uid="{00000000-0005-0000-0000-000017860000}"/>
    <cellStyle name="Normal 4 2 2 2 5 2 3" xfId="34693" xr:uid="{00000000-0005-0000-0000-000018860000}"/>
    <cellStyle name="Normal 4 2 2 2 5 2 3 2" xfId="34694" xr:uid="{00000000-0005-0000-0000-000019860000}"/>
    <cellStyle name="Normal 4 2 2 2 5 2 4" xfId="34695" xr:uid="{00000000-0005-0000-0000-00001A860000}"/>
    <cellStyle name="Normal 4 2 2 2 5 3" xfId="34696" xr:uid="{00000000-0005-0000-0000-00001B860000}"/>
    <cellStyle name="Normal 4 2 2 2 5 3 2" xfId="34697" xr:uid="{00000000-0005-0000-0000-00001C860000}"/>
    <cellStyle name="Normal 4 2 2 2 5 3 2 2" xfId="34698" xr:uid="{00000000-0005-0000-0000-00001D860000}"/>
    <cellStyle name="Normal 4 2 2 2 5 3 3" xfId="34699" xr:uid="{00000000-0005-0000-0000-00001E860000}"/>
    <cellStyle name="Normal 4 2 2 2 5 4" xfId="34700" xr:uid="{00000000-0005-0000-0000-00001F860000}"/>
    <cellStyle name="Normal 4 2 2 2 5 4 2" xfId="34701" xr:uid="{00000000-0005-0000-0000-000020860000}"/>
    <cellStyle name="Normal 4 2 2 2 5 5" xfId="34702" xr:uid="{00000000-0005-0000-0000-000021860000}"/>
    <cellStyle name="Normal 4 2 2 2 5 5 2" xfId="34703" xr:uid="{00000000-0005-0000-0000-000022860000}"/>
    <cellStyle name="Normal 4 2 2 2 5 6" xfId="34704" xr:uid="{00000000-0005-0000-0000-000023860000}"/>
    <cellStyle name="Normal 4 2 2 2 6" xfId="34705" xr:uid="{00000000-0005-0000-0000-000024860000}"/>
    <cellStyle name="Normal 4 2 2 2 6 2" xfId="34706" xr:uid="{00000000-0005-0000-0000-000025860000}"/>
    <cellStyle name="Normal 4 2 2 2 6 2 2" xfId="34707" xr:uid="{00000000-0005-0000-0000-000026860000}"/>
    <cellStyle name="Normal 4 2 2 2 6 2 2 2" xfId="34708" xr:uid="{00000000-0005-0000-0000-000027860000}"/>
    <cellStyle name="Normal 4 2 2 2 6 2 2 2 2" xfId="34709" xr:uid="{00000000-0005-0000-0000-000028860000}"/>
    <cellStyle name="Normal 4 2 2 2 6 2 2 3" xfId="34710" xr:uid="{00000000-0005-0000-0000-000029860000}"/>
    <cellStyle name="Normal 4 2 2 2 6 2 3" xfId="34711" xr:uid="{00000000-0005-0000-0000-00002A860000}"/>
    <cellStyle name="Normal 4 2 2 2 6 2 3 2" xfId="34712" xr:uid="{00000000-0005-0000-0000-00002B860000}"/>
    <cellStyle name="Normal 4 2 2 2 6 2 4" xfId="34713" xr:uid="{00000000-0005-0000-0000-00002C860000}"/>
    <cellStyle name="Normal 4 2 2 2 6 3" xfId="34714" xr:uid="{00000000-0005-0000-0000-00002D860000}"/>
    <cellStyle name="Normal 4 2 2 2 6 3 2" xfId="34715" xr:uid="{00000000-0005-0000-0000-00002E860000}"/>
    <cellStyle name="Normal 4 2 2 2 6 3 2 2" xfId="34716" xr:uid="{00000000-0005-0000-0000-00002F860000}"/>
    <cellStyle name="Normal 4 2 2 2 6 3 3" xfId="34717" xr:uid="{00000000-0005-0000-0000-000030860000}"/>
    <cellStyle name="Normal 4 2 2 2 6 4" xfId="34718" xr:uid="{00000000-0005-0000-0000-000031860000}"/>
    <cellStyle name="Normal 4 2 2 2 6 4 2" xfId="34719" xr:uid="{00000000-0005-0000-0000-000032860000}"/>
    <cellStyle name="Normal 4 2 2 2 6 5" xfId="34720" xr:uid="{00000000-0005-0000-0000-000033860000}"/>
    <cellStyle name="Normal 4 2 2 2 6 5 2" xfId="34721" xr:uid="{00000000-0005-0000-0000-000034860000}"/>
    <cellStyle name="Normal 4 2 2 2 6 6" xfId="34722" xr:uid="{00000000-0005-0000-0000-000035860000}"/>
    <cellStyle name="Normal 4 2 2 2 7" xfId="34723" xr:uid="{00000000-0005-0000-0000-000036860000}"/>
    <cellStyle name="Normal 4 2 2 2 7 2" xfId="34724" xr:uid="{00000000-0005-0000-0000-000037860000}"/>
    <cellStyle name="Normal 4 2 2 2 7 2 2" xfId="34725" xr:uid="{00000000-0005-0000-0000-000038860000}"/>
    <cellStyle name="Normal 4 2 2 2 7 2 2 2" xfId="34726" xr:uid="{00000000-0005-0000-0000-000039860000}"/>
    <cellStyle name="Normal 4 2 2 2 7 2 3" xfId="34727" xr:uid="{00000000-0005-0000-0000-00003A860000}"/>
    <cellStyle name="Normal 4 2 2 2 7 3" xfId="34728" xr:uid="{00000000-0005-0000-0000-00003B860000}"/>
    <cellStyle name="Normal 4 2 2 2 7 3 2" xfId="34729" xr:uid="{00000000-0005-0000-0000-00003C860000}"/>
    <cellStyle name="Normal 4 2 2 2 7 4" xfId="34730" xr:uid="{00000000-0005-0000-0000-00003D860000}"/>
    <cellStyle name="Normal 4 2 2 2 8" xfId="34731" xr:uid="{00000000-0005-0000-0000-00003E860000}"/>
    <cellStyle name="Normal 4 2 2 2 8 2" xfId="34732" xr:uid="{00000000-0005-0000-0000-00003F860000}"/>
    <cellStyle name="Normal 4 2 2 2 8 2 2" xfId="34733" xr:uid="{00000000-0005-0000-0000-000040860000}"/>
    <cellStyle name="Normal 4 2 2 2 8 3" xfId="34734" xr:uid="{00000000-0005-0000-0000-000041860000}"/>
    <cellStyle name="Normal 4 2 2 2 9" xfId="34735" xr:uid="{00000000-0005-0000-0000-000042860000}"/>
    <cellStyle name="Normal 4 2 2 2 9 2" xfId="34736" xr:uid="{00000000-0005-0000-0000-000043860000}"/>
    <cellStyle name="Normal 4 2 2 3" xfId="34737" xr:uid="{00000000-0005-0000-0000-000044860000}"/>
    <cellStyle name="Normal 4 2 2 3 10" xfId="34738" xr:uid="{00000000-0005-0000-0000-000045860000}"/>
    <cellStyle name="Normal 4 2 2 3 10 2" xfId="34739" xr:uid="{00000000-0005-0000-0000-000046860000}"/>
    <cellStyle name="Normal 4 2 2 3 11" xfId="34740" xr:uid="{00000000-0005-0000-0000-000047860000}"/>
    <cellStyle name="Normal 4 2 2 3 2" xfId="34741" xr:uid="{00000000-0005-0000-0000-000048860000}"/>
    <cellStyle name="Normal 4 2 2 3 2 2" xfId="34742" xr:uid="{00000000-0005-0000-0000-000049860000}"/>
    <cellStyle name="Normal 4 2 2 3 2 2 2" xfId="34743" xr:uid="{00000000-0005-0000-0000-00004A860000}"/>
    <cellStyle name="Normal 4 2 2 3 2 2 2 2" xfId="34744" xr:uid="{00000000-0005-0000-0000-00004B860000}"/>
    <cellStyle name="Normal 4 2 2 3 2 2 2 2 2" xfId="34745" xr:uid="{00000000-0005-0000-0000-00004C860000}"/>
    <cellStyle name="Normal 4 2 2 3 2 2 2 2 2 2" xfId="34746" xr:uid="{00000000-0005-0000-0000-00004D860000}"/>
    <cellStyle name="Normal 4 2 2 3 2 2 2 2 3" xfId="34747" xr:uid="{00000000-0005-0000-0000-00004E860000}"/>
    <cellStyle name="Normal 4 2 2 3 2 2 2 3" xfId="34748" xr:uid="{00000000-0005-0000-0000-00004F860000}"/>
    <cellStyle name="Normal 4 2 2 3 2 2 2 3 2" xfId="34749" xr:uid="{00000000-0005-0000-0000-000050860000}"/>
    <cellStyle name="Normal 4 2 2 3 2 2 2 4" xfId="34750" xr:uid="{00000000-0005-0000-0000-000051860000}"/>
    <cellStyle name="Normal 4 2 2 3 2 2 3" xfId="34751" xr:uid="{00000000-0005-0000-0000-000052860000}"/>
    <cellStyle name="Normal 4 2 2 3 2 2 3 2" xfId="34752" xr:uid="{00000000-0005-0000-0000-000053860000}"/>
    <cellStyle name="Normal 4 2 2 3 2 2 3 2 2" xfId="34753" xr:uid="{00000000-0005-0000-0000-000054860000}"/>
    <cellStyle name="Normal 4 2 2 3 2 2 3 3" xfId="34754" xr:uid="{00000000-0005-0000-0000-000055860000}"/>
    <cellStyle name="Normal 4 2 2 3 2 2 4" xfId="34755" xr:uid="{00000000-0005-0000-0000-000056860000}"/>
    <cellStyle name="Normal 4 2 2 3 2 2 4 2" xfId="34756" xr:uid="{00000000-0005-0000-0000-000057860000}"/>
    <cellStyle name="Normal 4 2 2 3 2 2 5" xfId="34757" xr:uid="{00000000-0005-0000-0000-000058860000}"/>
    <cellStyle name="Normal 4 2 2 3 2 2 5 2" xfId="34758" xr:uid="{00000000-0005-0000-0000-000059860000}"/>
    <cellStyle name="Normal 4 2 2 3 2 2 6" xfId="34759" xr:uid="{00000000-0005-0000-0000-00005A860000}"/>
    <cellStyle name="Normal 4 2 2 3 2 3" xfId="34760" xr:uid="{00000000-0005-0000-0000-00005B860000}"/>
    <cellStyle name="Normal 4 2 2 3 2 3 2" xfId="34761" xr:uid="{00000000-0005-0000-0000-00005C860000}"/>
    <cellStyle name="Normal 4 2 2 3 2 3 2 2" xfId="34762" xr:uid="{00000000-0005-0000-0000-00005D860000}"/>
    <cellStyle name="Normal 4 2 2 3 2 3 2 2 2" xfId="34763" xr:uid="{00000000-0005-0000-0000-00005E860000}"/>
    <cellStyle name="Normal 4 2 2 3 2 3 2 2 2 2" xfId="34764" xr:uid="{00000000-0005-0000-0000-00005F860000}"/>
    <cellStyle name="Normal 4 2 2 3 2 3 2 2 3" xfId="34765" xr:uid="{00000000-0005-0000-0000-000060860000}"/>
    <cellStyle name="Normal 4 2 2 3 2 3 2 3" xfId="34766" xr:uid="{00000000-0005-0000-0000-000061860000}"/>
    <cellStyle name="Normal 4 2 2 3 2 3 2 3 2" xfId="34767" xr:uid="{00000000-0005-0000-0000-000062860000}"/>
    <cellStyle name="Normal 4 2 2 3 2 3 2 4" xfId="34768" xr:uid="{00000000-0005-0000-0000-000063860000}"/>
    <cellStyle name="Normal 4 2 2 3 2 3 3" xfId="34769" xr:uid="{00000000-0005-0000-0000-000064860000}"/>
    <cellStyle name="Normal 4 2 2 3 2 3 3 2" xfId="34770" xr:uid="{00000000-0005-0000-0000-000065860000}"/>
    <cellStyle name="Normal 4 2 2 3 2 3 3 2 2" xfId="34771" xr:uid="{00000000-0005-0000-0000-000066860000}"/>
    <cellStyle name="Normal 4 2 2 3 2 3 3 3" xfId="34772" xr:uid="{00000000-0005-0000-0000-000067860000}"/>
    <cellStyle name="Normal 4 2 2 3 2 3 4" xfId="34773" xr:uid="{00000000-0005-0000-0000-000068860000}"/>
    <cellStyle name="Normal 4 2 2 3 2 3 4 2" xfId="34774" xr:uid="{00000000-0005-0000-0000-000069860000}"/>
    <cellStyle name="Normal 4 2 2 3 2 3 5" xfId="34775" xr:uid="{00000000-0005-0000-0000-00006A860000}"/>
    <cellStyle name="Normal 4 2 2 3 2 3 5 2" xfId="34776" xr:uid="{00000000-0005-0000-0000-00006B860000}"/>
    <cellStyle name="Normal 4 2 2 3 2 3 6" xfId="34777" xr:uid="{00000000-0005-0000-0000-00006C860000}"/>
    <cellStyle name="Normal 4 2 2 3 2 4" xfId="34778" xr:uid="{00000000-0005-0000-0000-00006D860000}"/>
    <cellStyle name="Normal 4 2 2 3 2 4 2" xfId="34779" xr:uid="{00000000-0005-0000-0000-00006E860000}"/>
    <cellStyle name="Normal 4 2 2 3 2 4 2 2" xfId="34780" xr:uid="{00000000-0005-0000-0000-00006F860000}"/>
    <cellStyle name="Normal 4 2 2 3 2 4 2 2 2" xfId="34781" xr:uid="{00000000-0005-0000-0000-000070860000}"/>
    <cellStyle name="Normal 4 2 2 3 2 4 2 3" xfId="34782" xr:uid="{00000000-0005-0000-0000-000071860000}"/>
    <cellStyle name="Normal 4 2 2 3 2 4 3" xfId="34783" xr:uid="{00000000-0005-0000-0000-000072860000}"/>
    <cellStyle name="Normal 4 2 2 3 2 4 3 2" xfId="34784" xr:uid="{00000000-0005-0000-0000-000073860000}"/>
    <cellStyle name="Normal 4 2 2 3 2 4 4" xfId="34785" xr:uid="{00000000-0005-0000-0000-000074860000}"/>
    <cellStyle name="Normal 4 2 2 3 2 5" xfId="34786" xr:uid="{00000000-0005-0000-0000-000075860000}"/>
    <cellStyle name="Normal 4 2 2 3 2 5 2" xfId="34787" xr:uid="{00000000-0005-0000-0000-000076860000}"/>
    <cellStyle name="Normal 4 2 2 3 2 5 2 2" xfId="34788" xr:uid="{00000000-0005-0000-0000-000077860000}"/>
    <cellStyle name="Normal 4 2 2 3 2 5 3" xfId="34789" xr:uid="{00000000-0005-0000-0000-000078860000}"/>
    <cellStyle name="Normal 4 2 2 3 2 6" xfId="34790" xr:uid="{00000000-0005-0000-0000-000079860000}"/>
    <cellStyle name="Normal 4 2 2 3 2 6 2" xfId="34791" xr:uid="{00000000-0005-0000-0000-00007A860000}"/>
    <cellStyle name="Normal 4 2 2 3 2 7" xfId="34792" xr:uid="{00000000-0005-0000-0000-00007B860000}"/>
    <cellStyle name="Normal 4 2 2 3 2 7 2" xfId="34793" xr:uid="{00000000-0005-0000-0000-00007C860000}"/>
    <cellStyle name="Normal 4 2 2 3 2 8" xfId="34794" xr:uid="{00000000-0005-0000-0000-00007D860000}"/>
    <cellStyle name="Normal 4 2 2 3 3" xfId="34795" xr:uid="{00000000-0005-0000-0000-00007E860000}"/>
    <cellStyle name="Normal 4 2 2 3 3 2" xfId="34796" xr:uid="{00000000-0005-0000-0000-00007F860000}"/>
    <cellStyle name="Normal 4 2 2 3 3 2 2" xfId="34797" xr:uid="{00000000-0005-0000-0000-000080860000}"/>
    <cellStyle name="Normal 4 2 2 3 3 2 2 2" xfId="34798" xr:uid="{00000000-0005-0000-0000-000081860000}"/>
    <cellStyle name="Normal 4 2 2 3 3 2 2 2 2" xfId="34799" xr:uid="{00000000-0005-0000-0000-000082860000}"/>
    <cellStyle name="Normal 4 2 2 3 3 2 2 2 2 2" xfId="34800" xr:uid="{00000000-0005-0000-0000-000083860000}"/>
    <cellStyle name="Normal 4 2 2 3 3 2 2 2 3" xfId="34801" xr:uid="{00000000-0005-0000-0000-000084860000}"/>
    <cellStyle name="Normal 4 2 2 3 3 2 2 3" xfId="34802" xr:uid="{00000000-0005-0000-0000-000085860000}"/>
    <cellStyle name="Normal 4 2 2 3 3 2 2 3 2" xfId="34803" xr:uid="{00000000-0005-0000-0000-000086860000}"/>
    <cellStyle name="Normal 4 2 2 3 3 2 2 4" xfId="34804" xr:uid="{00000000-0005-0000-0000-000087860000}"/>
    <cellStyle name="Normal 4 2 2 3 3 2 3" xfId="34805" xr:uid="{00000000-0005-0000-0000-000088860000}"/>
    <cellStyle name="Normal 4 2 2 3 3 2 3 2" xfId="34806" xr:uid="{00000000-0005-0000-0000-000089860000}"/>
    <cellStyle name="Normal 4 2 2 3 3 2 3 2 2" xfId="34807" xr:uid="{00000000-0005-0000-0000-00008A860000}"/>
    <cellStyle name="Normal 4 2 2 3 3 2 3 3" xfId="34808" xr:uid="{00000000-0005-0000-0000-00008B860000}"/>
    <cellStyle name="Normal 4 2 2 3 3 2 4" xfId="34809" xr:uid="{00000000-0005-0000-0000-00008C860000}"/>
    <cellStyle name="Normal 4 2 2 3 3 2 4 2" xfId="34810" xr:uid="{00000000-0005-0000-0000-00008D860000}"/>
    <cellStyle name="Normal 4 2 2 3 3 2 5" xfId="34811" xr:uid="{00000000-0005-0000-0000-00008E860000}"/>
    <cellStyle name="Normal 4 2 2 3 3 2 5 2" xfId="34812" xr:uid="{00000000-0005-0000-0000-00008F860000}"/>
    <cellStyle name="Normal 4 2 2 3 3 2 6" xfId="34813" xr:uid="{00000000-0005-0000-0000-000090860000}"/>
    <cellStyle name="Normal 4 2 2 3 3 3" xfId="34814" xr:uid="{00000000-0005-0000-0000-000091860000}"/>
    <cellStyle name="Normal 4 2 2 3 3 3 2" xfId="34815" xr:uid="{00000000-0005-0000-0000-000092860000}"/>
    <cellStyle name="Normal 4 2 2 3 3 3 2 2" xfId="34816" xr:uid="{00000000-0005-0000-0000-000093860000}"/>
    <cellStyle name="Normal 4 2 2 3 3 3 2 2 2" xfId="34817" xr:uid="{00000000-0005-0000-0000-000094860000}"/>
    <cellStyle name="Normal 4 2 2 3 3 3 2 2 2 2" xfId="34818" xr:uid="{00000000-0005-0000-0000-000095860000}"/>
    <cellStyle name="Normal 4 2 2 3 3 3 2 2 3" xfId="34819" xr:uid="{00000000-0005-0000-0000-000096860000}"/>
    <cellStyle name="Normal 4 2 2 3 3 3 2 3" xfId="34820" xr:uid="{00000000-0005-0000-0000-000097860000}"/>
    <cellStyle name="Normal 4 2 2 3 3 3 2 3 2" xfId="34821" xr:uid="{00000000-0005-0000-0000-000098860000}"/>
    <cellStyle name="Normal 4 2 2 3 3 3 2 4" xfId="34822" xr:uid="{00000000-0005-0000-0000-000099860000}"/>
    <cellStyle name="Normal 4 2 2 3 3 3 3" xfId="34823" xr:uid="{00000000-0005-0000-0000-00009A860000}"/>
    <cellStyle name="Normal 4 2 2 3 3 3 3 2" xfId="34824" xr:uid="{00000000-0005-0000-0000-00009B860000}"/>
    <cellStyle name="Normal 4 2 2 3 3 3 3 2 2" xfId="34825" xr:uid="{00000000-0005-0000-0000-00009C860000}"/>
    <cellStyle name="Normal 4 2 2 3 3 3 3 3" xfId="34826" xr:uid="{00000000-0005-0000-0000-00009D860000}"/>
    <cellStyle name="Normal 4 2 2 3 3 3 4" xfId="34827" xr:uid="{00000000-0005-0000-0000-00009E860000}"/>
    <cellStyle name="Normal 4 2 2 3 3 3 4 2" xfId="34828" xr:uid="{00000000-0005-0000-0000-00009F860000}"/>
    <cellStyle name="Normal 4 2 2 3 3 3 5" xfId="34829" xr:uid="{00000000-0005-0000-0000-0000A0860000}"/>
    <cellStyle name="Normal 4 2 2 3 3 3 5 2" xfId="34830" xr:uid="{00000000-0005-0000-0000-0000A1860000}"/>
    <cellStyle name="Normal 4 2 2 3 3 3 6" xfId="34831" xr:uid="{00000000-0005-0000-0000-0000A2860000}"/>
    <cellStyle name="Normal 4 2 2 3 3 4" xfId="34832" xr:uid="{00000000-0005-0000-0000-0000A3860000}"/>
    <cellStyle name="Normal 4 2 2 3 3 4 2" xfId="34833" xr:uid="{00000000-0005-0000-0000-0000A4860000}"/>
    <cellStyle name="Normal 4 2 2 3 3 4 2 2" xfId="34834" xr:uid="{00000000-0005-0000-0000-0000A5860000}"/>
    <cellStyle name="Normal 4 2 2 3 3 4 2 2 2" xfId="34835" xr:uid="{00000000-0005-0000-0000-0000A6860000}"/>
    <cellStyle name="Normal 4 2 2 3 3 4 2 3" xfId="34836" xr:uid="{00000000-0005-0000-0000-0000A7860000}"/>
    <cellStyle name="Normal 4 2 2 3 3 4 3" xfId="34837" xr:uid="{00000000-0005-0000-0000-0000A8860000}"/>
    <cellStyle name="Normal 4 2 2 3 3 4 3 2" xfId="34838" xr:uid="{00000000-0005-0000-0000-0000A9860000}"/>
    <cellStyle name="Normal 4 2 2 3 3 4 4" xfId="34839" xr:uid="{00000000-0005-0000-0000-0000AA860000}"/>
    <cellStyle name="Normal 4 2 2 3 3 5" xfId="34840" xr:uid="{00000000-0005-0000-0000-0000AB860000}"/>
    <cellStyle name="Normal 4 2 2 3 3 5 2" xfId="34841" xr:uid="{00000000-0005-0000-0000-0000AC860000}"/>
    <cellStyle name="Normal 4 2 2 3 3 5 2 2" xfId="34842" xr:uid="{00000000-0005-0000-0000-0000AD860000}"/>
    <cellStyle name="Normal 4 2 2 3 3 5 3" xfId="34843" xr:uid="{00000000-0005-0000-0000-0000AE860000}"/>
    <cellStyle name="Normal 4 2 2 3 3 6" xfId="34844" xr:uid="{00000000-0005-0000-0000-0000AF860000}"/>
    <cellStyle name="Normal 4 2 2 3 3 6 2" xfId="34845" xr:uid="{00000000-0005-0000-0000-0000B0860000}"/>
    <cellStyle name="Normal 4 2 2 3 3 7" xfId="34846" xr:uid="{00000000-0005-0000-0000-0000B1860000}"/>
    <cellStyle name="Normal 4 2 2 3 3 7 2" xfId="34847" xr:uid="{00000000-0005-0000-0000-0000B2860000}"/>
    <cellStyle name="Normal 4 2 2 3 3 8" xfId="34848" xr:uid="{00000000-0005-0000-0000-0000B3860000}"/>
    <cellStyle name="Normal 4 2 2 3 4" xfId="34849" xr:uid="{00000000-0005-0000-0000-0000B4860000}"/>
    <cellStyle name="Normal 4 2 2 3 4 2" xfId="34850" xr:uid="{00000000-0005-0000-0000-0000B5860000}"/>
    <cellStyle name="Normal 4 2 2 3 4 2 2" xfId="34851" xr:uid="{00000000-0005-0000-0000-0000B6860000}"/>
    <cellStyle name="Normal 4 2 2 3 4 2 2 2" xfId="34852" xr:uid="{00000000-0005-0000-0000-0000B7860000}"/>
    <cellStyle name="Normal 4 2 2 3 4 2 2 2 2" xfId="34853" xr:uid="{00000000-0005-0000-0000-0000B8860000}"/>
    <cellStyle name="Normal 4 2 2 3 4 2 2 3" xfId="34854" xr:uid="{00000000-0005-0000-0000-0000B9860000}"/>
    <cellStyle name="Normal 4 2 2 3 4 2 3" xfId="34855" xr:uid="{00000000-0005-0000-0000-0000BA860000}"/>
    <cellStyle name="Normal 4 2 2 3 4 2 3 2" xfId="34856" xr:uid="{00000000-0005-0000-0000-0000BB860000}"/>
    <cellStyle name="Normal 4 2 2 3 4 2 4" xfId="34857" xr:uid="{00000000-0005-0000-0000-0000BC860000}"/>
    <cellStyle name="Normal 4 2 2 3 4 3" xfId="34858" xr:uid="{00000000-0005-0000-0000-0000BD860000}"/>
    <cellStyle name="Normal 4 2 2 3 4 3 2" xfId="34859" xr:uid="{00000000-0005-0000-0000-0000BE860000}"/>
    <cellStyle name="Normal 4 2 2 3 4 3 2 2" xfId="34860" xr:uid="{00000000-0005-0000-0000-0000BF860000}"/>
    <cellStyle name="Normal 4 2 2 3 4 3 3" xfId="34861" xr:uid="{00000000-0005-0000-0000-0000C0860000}"/>
    <cellStyle name="Normal 4 2 2 3 4 4" xfId="34862" xr:uid="{00000000-0005-0000-0000-0000C1860000}"/>
    <cellStyle name="Normal 4 2 2 3 4 4 2" xfId="34863" xr:uid="{00000000-0005-0000-0000-0000C2860000}"/>
    <cellStyle name="Normal 4 2 2 3 4 5" xfId="34864" xr:uid="{00000000-0005-0000-0000-0000C3860000}"/>
    <cellStyle name="Normal 4 2 2 3 4 5 2" xfId="34865" xr:uid="{00000000-0005-0000-0000-0000C4860000}"/>
    <cellStyle name="Normal 4 2 2 3 4 6" xfId="34866" xr:uid="{00000000-0005-0000-0000-0000C5860000}"/>
    <cellStyle name="Normal 4 2 2 3 5" xfId="34867" xr:uid="{00000000-0005-0000-0000-0000C6860000}"/>
    <cellStyle name="Normal 4 2 2 3 5 2" xfId="34868" xr:uid="{00000000-0005-0000-0000-0000C7860000}"/>
    <cellStyle name="Normal 4 2 2 3 5 2 2" xfId="34869" xr:uid="{00000000-0005-0000-0000-0000C8860000}"/>
    <cellStyle name="Normal 4 2 2 3 5 2 2 2" xfId="34870" xr:uid="{00000000-0005-0000-0000-0000C9860000}"/>
    <cellStyle name="Normal 4 2 2 3 5 2 2 2 2" xfId="34871" xr:uid="{00000000-0005-0000-0000-0000CA860000}"/>
    <cellStyle name="Normal 4 2 2 3 5 2 2 3" xfId="34872" xr:uid="{00000000-0005-0000-0000-0000CB860000}"/>
    <cellStyle name="Normal 4 2 2 3 5 2 3" xfId="34873" xr:uid="{00000000-0005-0000-0000-0000CC860000}"/>
    <cellStyle name="Normal 4 2 2 3 5 2 3 2" xfId="34874" xr:uid="{00000000-0005-0000-0000-0000CD860000}"/>
    <cellStyle name="Normal 4 2 2 3 5 2 4" xfId="34875" xr:uid="{00000000-0005-0000-0000-0000CE860000}"/>
    <cellStyle name="Normal 4 2 2 3 5 3" xfId="34876" xr:uid="{00000000-0005-0000-0000-0000CF860000}"/>
    <cellStyle name="Normal 4 2 2 3 5 3 2" xfId="34877" xr:uid="{00000000-0005-0000-0000-0000D0860000}"/>
    <cellStyle name="Normal 4 2 2 3 5 3 2 2" xfId="34878" xr:uid="{00000000-0005-0000-0000-0000D1860000}"/>
    <cellStyle name="Normal 4 2 2 3 5 3 3" xfId="34879" xr:uid="{00000000-0005-0000-0000-0000D2860000}"/>
    <cellStyle name="Normal 4 2 2 3 5 4" xfId="34880" xr:uid="{00000000-0005-0000-0000-0000D3860000}"/>
    <cellStyle name="Normal 4 2 2 3 5 4 2" xfId="34881" xr:uid="{00000000-0005-0000-0000-0000D4860000}"/>
    <cellStyle name="Normal 4 2 2 3 5 5" xfId="34882" xr:uid="{00000000-0005-0000-0000-0000D5860000}"/>
    <cellStyle name="Normal 4 2 2 3 5 5 2" xfId="34883" xr:uid="{00000000-0005-0000-0000-0000D6860000}"/>
    <cellStyle name="Normal 4 2 2 3 5 6" xfId="34884" xr:uid="{00000000-0005-0000-0000-0000D7860000}"/>
    <cellStyle name="Normal 4 2 2 3 6" xfId="34885" xr:uid="{00000000-0005-0000-0000-0000D8860000}"/>
    <cellStyle name="Normal 4 2 2 3 6 2" xfId="34886" xr:uid="{00000000-0005-0000-0000-0000D9860000}"/>
    <cellStyle name="Normal 4 2 2 3 6 2 2" xfId="34887" xr:uid="{00000000-0005-0000-0000-0000DA860000}"/>
    <cellStyle name="Normal 4 2 2 3 6 2 2 2" xfId="34888" xr:uid="{00000000-0005-0000-0000-0000DB860000}"/>
    <cellStyle name="Normal 4 2 2 3 6 2 2 2 2" xfId="34889" xr:uid="{00000000-0005-0000-0000-0000DC860000}"/>
    <cellStyle name="Normal 4 2 2 3 6 2 2 3" xfId="34890" xr:uid="{00000000-0005-0000-0000-0000DD860000}"/>
    <cellStyle name="Normal 4 2 2 3 6 2 3" xfId="34891" xr:uid="{00000000-0005-0000-0000-0000DE860000}"/>
    <cellStyle name="Normal 4 2 2 3 6 2 3 2" xfId="34892" xr:uid="{00000000-0005-0000-0000-0000DF860000}"/>
    <cellStyle name="Normal 4 2 2 3 6 2 4" xfId="34893" xr:uid="{00000000-0005-0000-0000-0000E0860000}"/>
    <cellStyle name="Normal 4 2 2 3 6 3" xfId="34894" xr:uid="{00000000-0005-0000-0000-0000E1860000}"/>
    <cellStyle name="Normal 4 2 2 3 6 3 2" xfId="34895" xr:uid="{00000000-0005-0000-0000-0000E2860000}"/>
    <cellStyle name="Normal 4 2 2 3 6 3 2 2" xfId="34896" xr:uid="{00000000-0005-0000-0000-0000E3860000}"/>
    <cellStyle name="Normal 4 2 2 3 6 3 3" xfId="34897" xr:uid="{00000000-0005-0000-0000-0000E4860000}"/>
    <cellStyle name="Normal 4 2 2 3 6 4" xfId="34898" xr:uid="{00000000-0005-0000-0000-0000E5860000}"/>
    <cellStyle name="Normal 4 2 2 3 6 4 2" xfId="34899" xr:uid="{00000000-0005-0000-0000-0000E6860000}"/>
    <cellStyle name="Normal 4 2 2 3 6 5" xfId="34900" xr:uid="{00000000-0005-0000-0000-0000E7860000}"/>
    <cellStyle name="Normal 4 2 2 3 6 5 2" xfId="34901" xr:uid="{00000000-0005-0000-0000-0000E8860000}"/>
    <cellStyle name="Normal 4 2 2 3 6 6" xfId="34902" xr:uid="{00000000-0005-0000-0000-0000E9860000}"/>
    <cellStyle name="Normal 4 2 2 3 7" xfId="34903" xr:uid="{00000000-0005-0000-0000-0000EA860000}"/>
    <cellStyle name="Normal 4 2 2 3 7 2" xfId="34904" xr:uid="{00000000-0005-0000-0000-0000EB860000}"/>
    <cellStyle name="Normal 4 2 2 3 7 2 2" xfId="34905" xr:uid="{00000000-0005-0000-0000-0000EC860000}"/>
    <cellStyle name="Normal 4 2 2 3 7 2 2 2" xfId="34906" xr:uid="{00000000-0005-0000-0000-0000ED860000}"/>
    <cellStyle name="Normal 4 2 2 3 7 2 3" xfId="34907" xr:uid="{00000000-0005-0000-0000-0000EE860000}"/>
    <cellStyle name="Normal 4 2 2 3 7 3" xfId="34908" xr:uid="{00000000-0005-0000-0000-0000EF860000}"/>
    <cellStyle name="Normal 4 2 2 3 7 3 2" xfId="34909" xr:uid="{00000000-0005-0000-0000-0000F0860000}"/>
    <cellStyle name="Normal 4 2 2 3 7 4" xfId="34910" xr:uid="{00000000-0005-0000-0000-0000F1860000}"/>
    <cellStyle name="Normal 4 2 2 3 8" xfId="34911" xr:uid="{00000000-0005-0000-0000-0000F2860000}"/>
    <cellStyle name="Normal 4 2 2 3 8 2" xfId="34912" xr:uid="{00000000-0005-0000-0000-0000F3860000}"/>
    <cellStyle name="Normal 4 2 2 3 8 2 2" xfId="34913" xr:uid="{00000000-0005-0000-0000-0000F4860000}"/>
    <cellStyle name="Normal 4 2 2 3 8 3" xfId="34914" xr:uid="{00000000-0005-0000-0000-0000F5860000}"/>
    <cellStyle name="Normal 4 2 2 3 9" xfId="34915" xr:uid="{00000000-0005-0000-0000-0000F6860000}"/>
    <cellStyle name="Normal 4 2 2 3 9 2" xfId="34916" xr:uid="{00000000-0005-0000-0000-0000F7860000}"/>
    <cellStyle name="Normal 4 2 2 4" xfId="34917" xr:uid="{00000000-0005-0000-0000-0000F8860000}"/>
    <cellStyle name="Normal 4 2 2 4 10" xfId="34918" xr:uid="{00000000-0005-0000-0000-0000F9860000}"/>
    <cellStyle name="Normal 4 2 2 4 10 2" xfId="34919" xr:uid="{00000000-0005-0000-0000-0000FA860000}"/>
    <cellStyle name="Normal 4 2 2 4 11" xfId="34920" xr:uid="{00000000-0005-0000-0000-0000FB860000}"/>
    <cellStyle name="Normal 4 2 2 4 2" xfId="34921" xr:uid="{00000000-0005-0000-0000-0000FC860000}"/>
    <cellStyle name="Normal 4 2 2 4 2 2" xfId="34922" xr:uid="{00000000-0005-0000-0000-0000FD860000}"/>
    <cellStyle name="Normal 4 2 2 4 2 2 2" xfId="34923" xr:uid="{00000000-0005-0000-0000-0000FE860000}"/>
    <cellStyle name="Normal 4 2 2 4 2 2 2 2" xfId="34924" xr:uid="{00000000-0005-0000-0000-0000FF860000}"/>
    <cellStyle name="Normal 4 2 2 4 2 2 2 2 2" xfId="34925" xr:uid="{00000000-0005-0000-0000-000000870000}"/>
    <cellStyle name="Normal 4 2 2 4 2 2 2 2 2 2" xfId="34926" xr:uid="{00000000-0005-0000-0000-000001870000}"/>
    <cellStyle name="Normal 4 2 2 4 2 2 2 2 3" xfId="34927" xr:uid="{00000000-0005-0000-0000-000002870000}"/>
    <cellStyle name="Normal 4 2 2 4 2 2 2 3" xfId="34928" xr:uid="{00000000-0005-0000-0000-000003870000}"/>
    <cellStyle name="Normal 4 2 2 4 2 2 2 3 2" xfId="34929" xr:uid="{00000000-0005-0000-0000-000004870000}"/>
    <cellStyle name="Normal 4 2 2 4 2 2 2 4" xfId="34930" xr:uid="{00000000-0005-0000-0000-000005870000}"/>
    <cellStyle name="Normal 4 2 2 4 2 2 3" xfId="34931" xr:uid="{00000000-0005-0000-0000-000006870000}"/>
    <cellStyle name="Normal 4 2 2 4 2 2 3 2" xfId="34932" xr:uid="{00000000-0005-0000-0000-000007870000}"/>
    <cellStyle name="Normal 4 2 2 4 2 2 3 2 2" xfId="34933" xr:uid="{00000000-0005-0000-0000-000008870000}"/>
    <cellStyle name="Normal 4 2 2 4 2 2 3 3" xfId="34934" xr:uid="{00000000-0005-0000-0000-000009870000}"/>
    <cellStyle name="Normal 4 2 2 4 2 2 4" xfId="34935" xr:uid="{00000000-0005-0000-0000-00000A870000}"/>
    <cellStyle name="Normal 4 2 2 4 2 2 4 2" xfId="34936" xr:uid="{00000000-0005-0000-0000-00000B870000}"/>
    <cellStyle name="Normal 4 2 2 4 2 2 5" xfId="34937" xr:uid="{00000000-0005-0000-0000-00000C870000}"/>
    <cellStyle name="Normal 4 2 2 4 2 2 5 2" xfId="34938" xr:uid="{00000000-0005-0000-0000-00000D870000}"/>
    <cellStyle name="Normal 4 2 2 4 2 2 6" xfId="34939" xr:uid="{00000000-0005-0000-0000-00000E870000}"/>
    <cellStyle name="Normal 4 2 2 4 2 3" xfId="34940" xr:uid="{00000000-0005-0000-0000-00000F870000}"/>
    <cellStyle name="Normal 4 2 2 4 2 3 2" xfId="34941" xr:uid="{00000000-0005-0000-0000-000010870000}"/>
    <cellStyle name="Normal 4 2 2 4 2 3 2 2" xfId="34942" xr:uid="{00000000-0005-0000-0000-000011870000}"/>
    <cellStyle name="Normal 4 2 2 4 2 3 2 2 2" xfId="34943" xr:uid="{00000000-0005-0000-0000-000012870000}"/>
    <cellStyle name="Normal 4 2 2 4 2 3 2 2 2 2" xfId="34944" xr:uid="{00000000-0005-0000-0000-000013870000}"/>
    <cellStyle name="Normal 4 2 2 4 2 3 2 2 3" xfId="34945" xr:uid="{00000000-0005-0000-0000-000014870000}"/>
    <cellStyle name="Normal 4 2 2 4 2 3 2 3" xfId="34946" xr:uid="{00000000-0005-0000-0000-000015870000}"/>
    <cellStyle name="Normal 4 2 2 4 2 3 2 3 2" xfId="34947" xr:uid="{00000000-0005-0000-0000-000016870000}"/>
    <cellStyle name="Normal 4 2 2 4 2 3 2 4" xfId="34948" xr:uid="{00000000-0005-0000-0000-000017870000}"/>
    <cellStyle name="Normal 4 2 2 4 2 3 3" xfId="34949" xr:uid="{00000000-0005-0000-0000-000018870000}"/>
    <cellStyle name="Normal 4 2 2 4 2 3 3 2" xfId="34950" xr:uid="{00000000-0005-0000-0000-000019870000}"/>
    <cellStyle name="Normal 4 2 2 4 2 3 3 2 2" xfId="34951" xr:uid="{00000000-0005-0000-0000-00001A870000}"/>
    <cellStyle name="Normal 4 2 2 4 2 3 3 3" xfId="34952" xr:uid="{00000000-0005-0000-0000-00001B870000}"/>
    <cellStyle name="Normal 4 2 2 4 2 3 4" xfId="34953" xr:uid="{00000000-0005-0000-0000-00001C870000}"/>
    <cellStyle name="Normal 4 2 2 4 2 3 4 2" xfId="34954" xr:uid="{00000000-0005-0000-0000-00001D870000}"/>
    <cellStyle name="Normal 4 2 2 4 2 3 5" xfId="34955" xr:uid="{00000000-0005-0000-0000-00001E870000}"/>
    <cellStyle name="Normal 4 2 2 4 2 3 5 2" xfId="34956" xr:uid="{00000000-0005-0000-0000-00001F870000}"/>
    <cellStyle name="Normal 4 2 2 4 2 3 6" xfId="34957" xr:uid="{00000000-0005-0000-0000-000020870000}"/>
    <cellStyle name="Normal 4 2 2 4 2 4" xfId="34958" xr:uid="{00000000-0005-0000-0000-000021870000}"/>
    <cellStyle name="Normal 4 2 2 4 2 4 2" xfId="34959" xr:uid="{00000000-0005-0000-0000-000022870000}"/>
    <cellStyle name="Normal 4 2 2 4 2 4 2 2" xfId="34960" xr:uid="{00000000-0005-0000-0000-000023870000}"/>
    <cellStyle name="Normal 4 2 2 4 2 4 2 2 2" xfId="34961" xr:uid="{00000000-0005-0000-0000-000024870000}"/>
    <cellStyle name="Normal 4 2 2 4 2 4 2 3" xfId="34962" xr:uid="{00000000-0005-0000-0000-000025870000}"/>
    <cellStyle name="Normal 4 2 2 4 2 4 3" xfId="34963" xr:uid="{00000000-0005-0000-0000-000026870000}"/>
    <cellStyle name="Normal 4 2 2 4 2 4 3 2" xfId="34964" xr:uid="{00000000-0005-0000-0000-000027870000}"/>
    <cellStyle name="Normal 4 2 2 4 2 4 4" xfId="34965" xr:uid="{00000000-0005-0000-0000-000028870000}"/>
    <cellStyle name="Normal 4 2 2 4 2 5" xfId="34966" xr:uid="{00000000-0005-0000-0000-000029870000}"/>
    <cellStyle name="Normal 4 2 2 4 2 5 2" xfId="34967" xr:uid="{00000000-0005-0000-0000-00002A870000}"/>
    <cellStyle name="Normal 4 2 2 4 2 5 2 2" xfId="34968" xr:uid="{00000000-0005-0000-0000-00002B870000}"/>
    <cellStyle name="Normal 4 2 2 4 2 5 3" xfId="34969" xr:uid="{00000000-0005-0000-0000-00002C870000}"/>
    <cellStyle name="Normal 4 2 2 4 2 6" xfId="34970" xr:uid="{00000000-0005-0000-0000-00002D870000}"/>
    <cellStyle name="Normal 4 2 2 4 2 6 2" xfId="34971" xr:uid="{00000000-0005-0000-0000-00002E870000}"/>
    <cellStyle name="Normal 4 2 2 4 2 7" xfId="34972" xr:uid="{00000000-0005-0000-0000-00002F870000}"/>
    <cellStyle name="Normal 4 2 2 4 2 7 2" xfId="34973" xr:uid="{00000000-0005-0000-0000-000030870000}"/>
    <cellStyle name="Normal 4 2 2 4 2 8" xfId="34974" xr:uid="{00000000-0005-0000-0000-000031870000}"/>
    <cellStyle name="Normal 4 2 2 4 3" xfId="34975" xr:uid="{00000000-0005-0000-0000-000032870000}"/>
    <cellStyle name="Normal 4 2 2 4 3 2" xfId="34976" xr:uid="{00000000-0005-0000-0000-000033870000}"/>
    <cellStyle name="Normal 4 2 2 4 3 2 2" xfId="34977" xr:uid="{00000000-0005-0000-0000-000034870000}"/>
    <cellStyle name="Normal 4 2 2 4 3 2 2 2" xfId="34978" xr:uid="{00000000-0005-0000-0000-000035870000}"/>
    <cellStyle name="Normal 4 2 2 4 3 2 2 2 2" xfId="34979" xr:uid="{00000000-0005-0000-0000-000036870000}"/>
    <cellStyle name="Normal 4 2 2 4 3 2 2 2 2 2" xfId="34980" xr:uid="{00000000-0005-0000-0000-000037870000}"/>
    <cellStyle name="Normal 4 2 2 4 3 2 2 2 3" xfId="34981" xr:uid="{00000000-0005-0000-0000-000038870000}"/>
    <cellStyle name="Normal 4 2 2 4 3 2 2 3" xfId="34982" xr:uid="{00000000-0005-0000-0000-000039870000}"/>
    <cellStyle name="Normal 4 2 2 4 3 2 2 3 2" xfId="34983" xr:uid="{00000000-0005-0000-0000-00003A870000}"/>
    <cellStyle name="Normal 4 2 2 4 3 2 2 4" xfId="34984" xr:uid="{00000000-0005-0000-0000-00003B870000}"/>
    <cellStyle name="Normal 4 2 2 4 3 2 3" xfId="34985" xr:uid="{00000000-0005-0000-0000-00003C870000}"/>
    <cellStyle name="Normal 4 2 2 4 3 2 3 2" xfId="34986" xr:uid="{00000000-0005-0000-0000-00003D870000}"/>
    <cellStyle name="Normal 4 2 2 4 3 2 3 2 2" xfId="34987" xr:uid="{00000000-0005-0000-0000-00003E870000}"/>
    <cellStyle name="Normal 4 2 2 4 3 2 3 3" xfId="34988" xr:uid="{00000000-0005-0000-0000-00003F870000}"/>
    <cellStyle name="Normal 4 2 2 4 3 2 4" xfId="34989" xr:uid="{00000000-0005-0000-0000-000040870000}"/>
    <cellStyle name="Normal 4 2 2 4 3 2 4 2" xfId="34990" xr:uid="{00000000-0005-0000-0000-000041870000}"/>
    <cellStyle name="Normal 4 2 2 4 3 2 5" xfId="34991" xr:uid="{00000000-0005-0000-0000-000042870000}"/>
    <cellStyle name="Normal 4 2 2 4 3 2 5 2" xfId="34992" xr:uid="{00000000-0005-0000-0000-000043870000}"/>
    <cellStyle name="Normal 4 2 2 4 3 2 6" xfId="34993" xr:uid="{00000000-0005-0000-0000-000044870000}"/>
    <cellStyle name="Normal 4 2 2 4 3 3" xfId="34994" xr:uid="{00000000-0005-0000-0000-000045870000}"/>
    <cellStyle name="Normal 4 2 2 4 3 3 2" xfId="34995" xr:uid="{00000000-0005-0000-0000-000046870000}"/>
    <cellStyle name="Normal 4 2 2 4 3 3 2 2" xfId="34996" xr:uid="{00000000-0005-0000-0000-000047870000}"/>
    <cellStyle name="Normal 4 2 2 4 3 3 2 2 2" xfId="34997" xr:uid="{00000000-0005-0000-0000-000048870000}"/>
    <cellStyle name="Normal 4 2 2 4 3 3 2 2 2 2" xfId="34998" xr:uid="{00000000-0005-0000-0000-000049870000}"/>
    <cellStyle name="Normal 4 2 2 4 3 3 2 2 3" xfId="34999" xr:uid="{00000000-0005-0000-0000-00004A870000}"/>
    <cellStyle name="Normal 4 2 2 4 3 3 2 3" xfId="35000" xr:uid="{00000000-0005-0000-0000-00004B870000}"/>
    <cellStyle name="Normal 4 2 2 4 3 3 2 3 2" xfId="35001" xr:uid="{00000000-0005-0000-0000-00004C870000}"/>
    <cellStyle name="Normal 4 2 2 4 3 3 2 4" xfId="35002" xr:uid="{00000000-0005-0000-0000-00004D870000}"/>
    <cellStyle name="Normal 4 2 2 4 3 3 3" xfId="35003" xr:uid="{00000000-0005-0000-0000-00004E870000}"/>
    <cellStyle name="Normal 4 2 2 4 3 3 3 2" xfId="35004" xr:uid="{00000000-0005-0000-0000-00004F870000}"/>
    <cellStyle name="Normal 4 2 2 4 3 3 3 2 2" xfId="35005" xr:uid="{00000000-0005-0000-0000-000050870000}"/>
    <cellStyle name="Normal 4 2 2 4 3 3 3 3" xfId="35006" xr:uid="{00000000-0005-0000-0000-000051870000}"/>
    <cellStyle name="Normal 4 2 2 4 3 3 4" xfId="35007" xr:uid="{00000000-0005-0000-0000-000052870000}"/>
    <cellStyle name="Normal 4 2 2 4 3 3 4 2" xfId="35008" xr:uid="{00000000-0005-0000-0000-000053870000}"/>
    <cellStyle name="Normal 4 2 2 4 3 3 5" xfId="35009" xr:uid="{00000000-0005-0000-0000-000054870000}"/>
    <cellStyle name="Normal 4 2 2 4 3 3 5 2" xfId="35010" xr:uid="{00000000-0005-0000-0000-000055870000}"/>
    <cellStyle name="Normal 4 2 2 4 3 3 6" xfId="35011" xr:uid="{00000000-0005-0000-0000-000056870000}"/>
    <cellStyle name="Normal 4 2 2 4 3 4" xfId="35012" xr:uid="{00000000-0005-0000-0000-000057870000}"/>
    <cellStyle name="Normal 4 2 2 4 3 4 2" xfId="35013" xr:uid="{00000000-0005-0000-0000-000058870000}"/>
    <cellStyle name="Normal 4 2 2 4 3 4 2 2" xfId="35014" xr:uid="{00000000-0005-0000-0000-000059870000}"/>
    <cellStyle name="Normal 4 2 2 4 3 4 2 2 2" xfId="35015" xr:uid="{00000000-0005-0000-0000-00005A870000}"/>
    <cellStyle name="Normal 4 2 2 4 3 4 2 3" xfId="35016" xr:uid="{00000000-0005-0000-0000-00005B870000}"/>
    <cellStyle name="Normal 4 2 2 4 3 4 3" xfId="35017" xr:uid="{00000000-0005-0000-0000-00005C870000}"/>
    <cellStyle name="Normal 4 2 2 4 3 4 3 2" xfId="35018" xr:uid="{00000000-0005-0000-0000-00005D870000}"/>
    <cellStyle name="Normal 4 2 2 4 3 4 4" xfId="35019" xr:uid="{00000000-0005-0000-0000-00005E870000}"/>
    <cellStyle name="Normal 4 2 2 4 3 5" xfId="35020" xr:uid="{00000000-0005-0000-0000-00005F870000}"/>
    <cellStyle name="Normal 4 2 2 4 3 5 2" xfId="35021" xr:uid="{00000000-0005-0000-0000-000060870000}"/>
    <cellStyle name="Normal 4 2 2 4 3 5 2 2" xfId="35022" xr:uid="{00000000-0005-0000-0000-000061870000}"/>
    <cellStyle name="Normal 4 2 2 4 3 5 3" xfId="35023" xr:uid="{00000000-0005-0000-0000-000062870000}"/>
    <cellStyle name="Normal 4 2 2 4 3 6" xfId="35024" xr:uid="{00000000-0005-0000-0000-000063870000}"/>
    <cellStyle name="Normal 4 2 2 4 3 6 2" xfId="35025" xr:uid="{00000000-0005-0000-0000-000064870000}"/>
    <cellStyle name="Normal 4 2 2 4 3 7" xfId="35026" xr:uid="{00000000-0005-0000-0000-000065870000}"/>
    <cellStyle name="Normal 4 2 2 4 3 7 2" xfId="35027" xr:uid="{00000000-0005-0000-0000-000066870000}"/>
    <cellStyle name="Normal 4 2 2 4 3 8" xfId="35028" xr:uid="{00000000-0005-0000-0000-000067870000}"/>
    <cellStyle name="Normal 4 2 2 4 4" xfId="35029" xr:uid="{00000000-0005-0000-0000-000068870000}"/>
    <cellStyle name="Normal 4 2 2 4 4 2" xfId="35030" xr:uid="{00000000-0005-0000-0000-000069870000}"/>
    <cellStyle name="Normal 4 2 2 4 4 2 2" xfId="35031" xr:uid="{00000000-0005-0000-0000-00006A870000}"/>
    <cellStyle name="Normal 4 2 2 4 4 2 2 2" xfId="35032" xr:uid="{00000000-0005-0000-0000-00006B870000}"/>
    <cellStyle name="Normal 4 2 2 4 4 2 2 2 2" xfId="35033" xr:uid="{00000000-0005-0000-0000-00006C870000}"/>
    <cellStyle name="Normal 4 2 2 4 4 2 2 3" xfId="35034" xr:uid="{00000000-0005-0000-0000-00006D870000}"/>
    <cellStyle name="Normal 4 2 2 4 4 2 3" xfId="35035" xr:uid="{00000000-0005-0000-0000-00006E870000}"/>
    <cellStyle name="Normal 4 2 2 4 4 2 3 2" xfId="35036" xr:uid="{00000000-0005-0000-0000-00006F870000}"/>
    <cellStyle name="Normal 4 2 2 4 4 2 4" xfId="35037" xr:uid="{00000000-0005-0000-0000-000070870000}"/>
    <cellStyle name="Normal 4 2 2 4 4 3" xfId="35038" xr:uid="{00000000-0005-0000-0000-000071870000}"/>
    <cellStyle name="Normal 4 2 2 4 4 3 2" xfId="35039" xr:uid="{00000000-0005-0000-0000-000072870000}"/>
    <cellStyle name="Normal 4 2 2 4 4 3 2 2" xfId="35040" xr:uid="{00000000-0005-0000-0000-000073870000}"/>
    <cellStyle name="Normal 4 2 2 4 4 3 3" xfId="35041" xr:uid="{00000000-0005-0000-0000-000074870000}"/>
    <cellStyle name="Normal 4 2 2 4 4 4" xfId="35042" xr:uid="{00000000-0005-0000-0000-000075870000}"/>
    <cellStyle name="Normal 4 2 2 4 4 4 2" xfId="35043" xr:uid="{00000000-0005-0000-0000-000076870000}"/>
    <cellStyle name="Normal 4 2 2 4 4 5" xfId="35044" xr:uid="{00000000-0005-0000-0000-000077870000}"/>
    <cellStyle name="Normal 4 2 2 4 4 5 2" xfId="35045" xr:uid="{00000000-0005-0000-0000-000078870000}"/>
    <cellStyle name="Normal 4 2 2 4 4 6" xfId="35046" xr:uid="{00000000-0005-0000-0000-000079870000}"/>
    <cellStyle name="Normal 4 2 2 4 5" xfId="35047" xr:uid="{00000000-0005-0000-0000-00007A870000}"/>
    <cellStyle name="Normal 4 2 2 4 5 2" xfId="35048" xr:uid="{00000000-0005-0000-0000-00007B870000}"/>
    <cellStyle name="Normal 4 2 2 4 5 2 2" xfId="35049" xr:uid="{00000000-0005-0000-0000-00007C870000}"/>
    <cellStyle name="Normal 4 2 2 4 5 2 2 2" xfId="35050" xr:uid="{00000000-0005-0000-0000-00007D870000}"/>
    <cellStyle name="Normal 4 2 2 4 5 2 2 2 2" xfId="35051" xr:uid="{00000000-0005-0000-0000-00007E870000}"/>
    <cellStyle name="Normal 4 2 2 4 5 2 2 3" xfId="35052" xr:uid="{00000000-0005-0000-0000-00007F870000}"/>
    <cellStyle name="Normal 4 2 2 4 5 2 3" xfId="35053" xr:uid="{00000000-0005-0000-0000-000080870000}"/>
    <cellStyle name="Normal 4 2 2 4 5 2 3 2" xfId="35054" xr:uid="{00000000-0005-0000-0000-000081870000}"/>
    <cellStyle name="Normal 4 2 2 4 5 2 4" xfId="35055" xr:uid="{00000000-0005-0000-0000-000082870000}"/>
    <cellStyle name="Normal 4 2 2 4 5 3" xfId="35056" xr:uid="{00000000-0005-0000-0000-000083870000}"/>
    <cellStyle name="Normal 4 2 2 4 5 3 2" xfId="35057" xr:uid="{00000000-0005-0000-0000-000084870000}"/>
    <cellStyle name="Normal 4 2 2 4 5 3 2 2" xfId="35058" xr:uid="{00000000-0005-0000-0000-000085870000}"/>
    <cellStyle name="Normal 4 2 2 4 5 3 3" xfId="35059" xr:uid="{00000000-0005-0000-0000-000086870000}"/>
    <cellStyle name="Normal 4 2 2 4 5 4" xfId="35060" xr:uid="{00000000-0005-0000-0000-000087870000}"/>
    <cellStyle name="Normal 4 2 2 4 5 4 2" xfId="35061" xr:uid="{00000000-0005-0000-0000-000088870000}"/>
    <cellStyle name="Normal 4 2 2 4 5 5" xfId="35062" xr:uid="{00000000-0005-0000-0000-000089870000}"/>
    <cellStyle name="Normal 4 2 2 4 5 5 2" xfId="35063" xr:uid="{00000000-0005-0000-0000-00008A870000}"/>
    <cellStyle name="Normal 4 2 2 4 5 6" xfId="35064" xr:uid="{00000000-0005-0000-0000-00008B870000}"/>
    <cellStyle name="Normal 4 2 2 4 6" xfId="35065" xr:uid="{00000000-0005-0000-0000-00008C870000}"/>
    <cellStyle name="Normal 4 2 2 4 6 2" xfId="35066" xr:uid="{00000000-0005-0000-0000-00008D870000}"/>
    <cellStyle name="Normal 4 2 2 4 6 2 2" xfId="35067" xr:uid="{00000000-0005-0000-0000-00008E870000}"/>
    <cellStyle name="Normal 4 2 2 4 6 2 2 2" xfId="35068" xr:uid="{00000000-0005-0000-0000-00008F870000}"/>
    <cellStyle name="Normal 4 2 2 4 6 2 2 2 2" xfId="35069" xr:uid="{00000000-0005-0000-0000-000090870000}"/>
    <cellStyle name="Normal 4 2 2 4 6 2 2 3" xfId="35070" xr:uid="{00000000-0005-0000-0000-000091870000}"/>
    <cellStyle name="Normal 4 2 2 4 6 2 3" xfId="35071" xr:uid="{00000000-0005-0000-0000-000092870000}"/>
    <cellStyle name="Normal 4 2 2 4 6 2 3 2" xfId="35072" xr:uid="{00000000-0005-0000-0000-000093870000}"/>
    <cellStyle name="Normal 4 2 2 4 6 2 4" xfId="35073" xr:uid="{00000000-0005-0000-0000-000094870000}"/>
    <cellStyle name="Normal 4 2 2 4 6 3" xfId="35074" xr:uid="{00000000-0005-0000-0000-000095870000}"/>
    <cellStyle name="Normal 4 2 2 4 6 3 2" xfId="35075" xr:uid="{00000000-0005-0000-0000-000096870000}"/>
    <cellStyle name="Normal 4 2 2 4 6 3 2 2" xfId="35076" xr:uid="{00000000-0005-0000-0000-000097870000}"/>
    <cellStyle name="Normal 4 2 2 4 6 3 3" xfId="35077" xr:uid="{00000000-0005-0000-0000-000098870000}"/>
    <cellStyle name="Normal 4 2 2 4 6 4" xfId="35078" xr:uid="{00000000-0005-0000-0000-000099870000}"/>
    <cellStyle name="Normal 4 2 2 4 6 4 2" xfId="35079" xr:uid="{00000000-0005-0000-0000-00009A870000}"/>
    <cellStyle name="Normal 4 2 2 4 6 5" xfId="35080" xr:uid="{00000000-0005-0000-0000-00009B870000}"/>
    <cellStyle name="Normal 4 2 2 4 6 5 2" xfId="35081" xr:uid="{00000000-0005-0000-0000-00009C870000}"/>
    <cellStyle name="Normal 4 2 2 4 6 6" xfId="35082" xr:uid="{00000000-0005-0000-0000-00009D870000}"/>
    <cellStyle name="Normal 4 2 2 4 7" xfId="35083" xr:uid="{00000000-0005-0000-0000-00009E870000}"/>
    <cellStyle name="Normal 4 2 2 4 7 2" xfId="35084" xr:uid="{00000000-0005-0000-0000-00009F870000}"/>
    <cellStyle name="Normal 4 2 2 4 7 2 2" xfId="35085" xr:uid="{00000000-0005-0000-0000-0000A0870000}"/>
    <cellStyle name="Normal 4 2 2 4 7 2 2 2" xfId="35086" xr:uid="{00000000-0005-0000-0000-0000A1870000}"/>
    <cellStyle name="Normal 4 2 2 4 7 2 3" xfId="35087" xr:uid="{00000000-0005-0000-0000-0000A2870000}"/>
    <cellStyle name="Normal 4 2 2 4 7 3" xfId="35088" xr:uid="{00000000-0005-0000-0000-0000A3870000}"/>
    <cellStyle name="Normal 4 2 2 4 7 3 2" xfId="35089" xr:uid="{00000000-0005-0000-0000-0000A4870000}"/>
    <cellStyle name="Normal 4 2 2 4 7 4" xfId="35090" xr:uid="{00000000-0005-0000-0000-0000A5870000}"/>
    <cellStyle name="Normal 4 2 2 4 8" xfId="35091" xr:uid="{00000000-0005-0000-0000-0000A6870000}"/>
    <cellStyle name="Normal 4 2 2 4 8 2" xfId="35092" xr:uid="{00000000-0005-0000-0000-0000A7870000}"/>
    <cellStyle name="Normal 4 2 2 4 8 2 2" xfId="35093" xr:uid="{00000000-0005-0000-0000-0000A8870000}"/>
    <cellStyle name="Normal 4 2 2 4 8 3" xfId="35094" xr:uid="{00000000-0005-0000-0000-0000A9870000}"/>
    <cellStyle name="Normal 4 2 2 4 9" xfId="35095" xr:uid="{00000000-0005-0000-0000-0000AA870000}"/>
    <cellStyle name="Normal 4 2 2 4 9 2" xfId="35096" xr:uid="{00000000-0005-0000-0000-0000AB870000}"/>
    <cellStyle name="Normal 4 2 2 5" xfId="35097" xr:uid="{00000000-0005-0000-0000-0000AC870000}"/>
    <cellStyle name="Normal 4 2 2 5 2" xfId="35098" xr:uid="{00000000-0005-0000-0000-0000AD870000}"/>
    <cellStyle name="Normal 4 2 2 5 2 2" xfId="35099" xr:uid="{00000000-0005-0000-0000-0000AE870000}"/>
    <cellStyle name="Normal 4 2 2 5 2 2 2" xfId="35100" xr:uid="{00000000-0005-0000-0000-0000AF870000}"/>
    <cellStyle name="Normal 4 2 2 5 2 2 2 2" xfId="35101" xr:uid="{00000000-0005-0000-0000-0000B0870000}"/>
    <cellStyle name="Normal 4 2 2 5 2 2 2 2 2" xfId="35102" xr:uid="{00000000-0005-0000-0000-0000B1870000}"/>
    <cellStyle name="Normal 4 2 2 5 2 2 2 3" xfId="35103" xr:uid="{00000000-0005-0000-0000-0000B2870000}"/>
    <cellStyle name="Normal 4 2 2 5 2 2 3" xfId="35104" xr:uid="{00000000-0005-0000-0000-0000B3870000}"/>
    <cellStyle name="Normal 4 2 2 5 2 2 3 2" xfId="35105" xr:uid="{00000000-0005-0000-0000-0000B4870000}"/>
    <cellStyle name="Normal 4 2 2 5 2 2 4" xfId="35106" xr:uid="{00000000-0005-0000-0000-0000B5870000}"/>
    <cellStyle name="Normal 4 2 2 5 2 3" xfId="35107" xr:uid="{00000000-0005-0000-0000-0000B6870000}"/>
    <cellStyle name="Normal 4 2 2 5 2 3 2" xfId="35108" xr:uid="{00000000-0005-0000-0000-0000B7870000}"/>
    <cellStyle name="Normal 4 2 2 5 2 3 2 2" xfId="35109" xr:uid="{00000000-0005-0000-0000-0000B8870000}"/>
    <cellStyle name="Normal 4 2 2 5 2 3 3" xfId="35110" xr:uid="{00000000-0005-0000-0000-0000B9870000}"/>
    <cellStyle name="Normal 4 2 2 5 2 4" xfId="35111" xr:uid="{00000000-0005-0000-0000-0000BA870000}"/>
    <cellStyle name="Normal 4 2 2 5 2 4 2" xfId="35112" xr:uid="{00000000-0005-0000-0000-0000BB870000}"/>
    <cellStyle name="Normal 4 2 2 5 2 5" xfId="35113" xr:uid="{00000000-0005-0000-0000-0000BC870000}"/>
    <cellStyle name="Normal 4 2 2 5 2 5 2" xfId="35114" xr:uid="{00000000-0005-0000-0000-0000BD870000}"/>
    <cellStyle name="Normal 4 2 2 5 2 6" xfId="35115" xr:uid="{00000000-0005-0000-0000-0000BE870000}"/>
    <cellStyle name="Normal 4 2 2 5 3" xfId="35116" xr:uid="{00000000-0005-0000-0000-0000BF870000}"/>
    <cellStyle name="Normal 4 2 2 5 3 2" xfId="35117" xr:uid="{00000000-0005-0000-0000-0000C0870000}"/>
    <cellStyle name="Normal 4 2 2 5 3 2 2" xfId="35118" xr:uid="{00000000-0005-0000-0000-0000C1870000}"/>
    <cellStyle name="Normal 4 2 2 5 3 2 2 2" xfId="35119" xr:uid="{00000000-0005-0000-0000-0000C2870000}"/>
    <cellStyle name="Normal 4 2 2 5 3 2 2 2 2" xfId="35120" xr:uid="{00000000-0005-0000-0000-0000C3870000}"/>
    <cellStyle name="Normal 4 2 2 5 3 2 2 3" xfId="35121" xr:uid="{00000000-0005-0000-0000-0000C4870000}"/>
    <cellStyle name="Normal 4 2 2 5 3 2 3" xfId="35122" xr:uid="{00000000-0005-0000-0000-0000C5870000}"/>
    <cellStyle name="Normal 4 2 2 5 3 2 3 2" xfId="35123" xr:uid="{00000000-0005-0000-0000-0000C6870000}"/>
    <cellStyle name="Normal 4 2 2 5 3 2 4" xfId="35124" xr:uid="{00000000-0005-0000-0000-0000C7870000}"/>
    <cellStyle name="Normal 4 2 2 5 3 3" xfId="35125" xr:uid="{00000000-0005-0000-0000-0000C8870000}"/>
    <cellStyle name="Normal 4 2 2 5 3 3 2" xfId="35126" xr:uid="{00000000-0005-0000-0000-0000C9870000}"/>
    <cellStyle name="Normal 4 2 2 5 3 3 2 2" xfId="35127" xr:uid="{00000000-0005-0000-0000-0000CA870000}"/>
    <cellStyle name="Normal 4 2 2 5 3 3 3" xfId="35128" xr:uid="{00000000-0005-0000-0000-0000CB870000}"/>
    <cellStyle name="Normal 4 2 2 5 3 4" xfId="35129" xr:uid="{00000000-0005-0000-0000-0000CC870000}"/>
    <cellStyle name="Normal 4 2 2 5 3 4 2" xfId="35130" xr:uid="{00000000-0005-0000-0000-0000CD870000}"/>
    <cellStyle name="Normal 4 2 2 5 3 5" xfId="35131" xr:uid="{00000000-0005-0000-0000-0000CE870000}"/>
    <cellStyle name="Normal 4 2 2 5 3 5 2" xfId="35132" xr:uid="{00000000-0005-0000-0000-0000CF870000}"/>
    <cellStyle name="Normal 4 2 2 5 3 6" xfId="35133" xr:uid="{00000000-0005-0000-0000-0000D0870000}"/>
    <cellStyle name="Normal 4 2 2 5 4" xfId="35134" xr:uid="{00000000-0005-0000-0000-0000D1870000}"/>
    <cellStyle name="Normal 4 2 2 5 4 2" xfId="35135" xr:uid="{00000000-0005-0000-0000-0000D2870000}"/>
    <cellStyle name="Normal 4 2 2 5 4 2 2" xfId="35136" xr:uid="{00000000-0005-0000-0000-0000D3870000}"/>
    <cellStyle name="Normal 4 2 2 5 4 2 2 2" xfId="35137" xr:uid="{00000000-0005-0000-0000-0000D4870000}"/>
    <cellStyle name="Normal 4 2 2 5 4 2 3" xfId="35138" xr:uid="{00000000-0005-0000-0000-0000D5870000}"/>
    <cellStyle name="Normal 4 2 2 5 4 3" xfId="35139" xr:uid="{00000000-0005-0000-0000-0000D6870000}"/>
    <cellStyle name="Normal 4 2 2 5 4 3 2" xfId="35140" xr:uid="{00000000-0005-0000-0000-0000D7870000}"/>
    <cellStyle name="Normal 4 2 2 5 4 4" xfId="35141" xr:uid="{00000000-0005-0000-0000-0000D8870000}"/>
    <cellStyle name="Normal 4 2 2 5 5" xfId="35142" xr:uid="{00000000-0005-0000-0000-0000D9870000}"/>
    <cellStyle name="Normal 4 2 2 5 5 2" xfId="35143" xr:uid="{00000000-0005-0000-0000-0000DA870000}"/>
    <cellStyle name="Normal 4 2 2 5 5 2 2" xfId="35144" xr:uid="{00000000-0005-0000-0000-0000DB870000}"/>
    <cellStyle name="Normal 4 2 2 5 5 3" xfId="35145" xr:uid="{00000000-0005-0000-0000-0000DC870000}"/>
    <cellStyle name="Normal 4 2 2 5 6" xfId="35146" xr:uid="{00000000-0005-0000-0000-0000DD870000}"/>
    <cellStyle name="Normal 4 2 2 5 6 2" xfId="35147" xr:uid="{00000000-0005-0000-0000-0000DE870000}"/>
    <cellStyle name="Normal 4 2 2 5 7" xfId="35148" xr:uid="{00000000-0005-0000-0000-0000DF870000}"/>
    <cellStyle name="Normal 4 2 2 5 7 2" xfId="35149" xr:uid="{00000000-0005-0000-0000-0000E0870000}"/>
    <cellStyle name="Normal 4 2 2 5 8" xfId="35150" xr:uid="{00000000-0005-0000-0000-0000E1870000}"/>
    <cellStyle name="Normal 4 2 2 6" xfId="35151" xr:uid="{00000000-0005-0000-0000-0000E2870000}"/>
    <cellStyle name="Normal 4 2 2 6 2" xfId="35152" xr:uid="{00000000-0005-0000-0000-0000E3870000}"/>
    <cellStyle name="Normal 4 2 2 6 2 2" xfId="35153" xr:uid="{00000000-0005-0000-0000-0000E4870000}"/>
    <cellStyle name="Normal 4 2 2 6 2 2 2" xfId="35154" xr:uid="{00000000-0005-0000-0000-0000E5870000}"/>
    <cellStyle name="Normal 4 2 2 6 2 2 2 2" xfId="35155" xr:uid="{00000000-0005-0000-0000-0000E6870000}"/>
    <cellStyle name="Normal 4 2 2 6 2 2 2 2 2" xfId="35156" xr:uid="{00000000-0005-0000-0000-0000E7870000}"/>
    <cellStyle name="Normal 4 2 2 6 2 2 2 3" xfId="35157" xr:uid="{00000000-0005-0000-0000-0000E8870000}"/>
    <cellStyle name="Normal 4 2 2 6 2 2 3" xfId="35158" xr:uid="{00000000-0005-0000-0000-0000E9870000}"/>
    <cellStyle name="Normal 4 2 2 6 2 2 3 2" xfId="35159" xr:uid="{00000000-0005-0000-0000-0000EA870000}"/>
    <cellStyle name="Normal 4 2 2 6 2 2 4" xfId="35160" xr:uid="{00000000-0005-0000-0000-0000EB870000}"/>
    <cellStyle name="Normal 4 2 2 6 2 3" xfId="35161" xr:uid="{00000000-0005-0000-0000-0000EC870000}"/>
    <cellStyle name="Normal 4 2 2 6 2 3 2" xfId="35162" xr:uid="{00000000-0005-0000-0000-0000ED870000}"/>
    <cellStyle name="Normal 4 2 2 6 2 3 2 2" xfId="35163" xr:uid="{00000000-0005-0000-0000-0000EE870000}"/>
    <cellStyle name="Normal 4 2 2 6 2 3 3" xfId="35164" xr:uid="{00000000-0005-0000-0000-0000EF870000}"/>
    <cellStyle name="Normal 4 2 2 6 2 4" xfId="35165" xr:uid="{00000000-0005-0000-0000-0000F0870000}"/>
    <cellStyle name="Normal 4 2 2 6 2 4 2" xfId="35166" xr:uid="{00000000-0005-0000-0000-0000F1870000}"/>
    <cellStyle name="Normal 4 2 2 6 2 5" xfId="35167" xr:uid="{00000000-0005-0000-0000-0000F2870000}"/>
    <cellStyle name="Normal 4 2 2 6 2 5 2" xfId="35168" xr:uid="{00000000-0005-0000-0000-0000F3870000}"/>
    <cellStyle name="Normal 4 2 2 6 2 6" xfId="35169" xr:uid="{00000000-0005-0000-0000-0000F4870000}"/>
    <cellStyle name="Normal 4 2 2 6 3" xfId="35170" xr:uid="{00000000-0005-0000-0000-0000F5870000}"/>
    <cellStyle name="Normal 4 2 2 6 3 2" xfId="35171" xr:uid="{00000000-0005-0000-0000-0000F6870000}"/>
    <cellStyle name="Normal 4 2 2 6 3 2 2" xfId="35172" xr:uid="{00000000-0005-0000-0000-0000F7870000}"/>
    <cellStyle name="Normal 4 2 2 6 3 2 2 2" xfId="35173" xr:uid="{00000000-0005-0000-0000-0000F8870000}"/>
    <cellStyle name="Normal 4 2 2 6 3 2 2 2 2" xfId="35174" xr:uid="{00000000-0005-0000-0000-0000F9870000}"/>
    <cellStyle name="Normal 4 2 2 6 3 2 2 3" xfId="35175" xr:uid="{00000000-0005-0000-0000-0000FA870000}"/>
    <cellStyle name="Normal 4 2 2 6 3 2 3" xfId="35176" xr:uid="{00000000-0005-0000-0000-0000FB870000}"/>
    <cellStyle name="Normal 4 2 2 6 3 2 3 2" xfId="35177" xr:uid="{00000000-0005-0000-0000-0000FC870000}"/>
    <cellStyle name="Normal 4 2 2 6 3 2 4" xfId="35178" xr:uid="{00000000-0005-0000-0000-0000FD870000}"/>
    <cellStyle name="Normal 4 2 2 6 3 3" xfId="35179" xr:uid="{00000000-0005-0000-0000-0000FE870000}"/>
    <cellStyle name="Normal 4 2 2 6 3 3 2" xfId="35180" xr:uid="{00000000-0005-0000-0000-0000FF870000}"/>
    <cellStyle name="Normal 4 2 2 6 3 3 2 2" xfId="35181" xr:uid="{00000000-0005-0000-0000-000000880000}"/>
    <cellStyle name="Normal 4 2 2 6 3 3 3" xfId="35182" xr:uid="{00000000-0005-0000-0000-000001880000}"/>
    <cellStyle name="Normal 4 2 2 6 3 4" xfId="35183" xr:uid="{00000000-0005-0000-0000-000002880000}"/>
    <cellStyle name="Normal 4 2 2 6 3 4 2" xfId="35184" xr:uid="{00000000-0005-0000-0000-000003880000}"/>
    <cellStyle name="Normal 4 2 2 6 3 5" xfId="35185" xr:uid="{00000000-0005-0000-0000-000004880000}"/>
    <cellStyle name="Normal 4 2 2 6 3 5 2" xfId="35186" xr:uid="{00000000-0005-0000-0000-000005880000}"/>
    <cellStyle name="Normal 4 2 2 6 3 6" xfId="35187" xr:uid="{00000000-0005-0000-0000-000006880000}"/>
    <cellStyle name="Normal 4 2 2 6 4" xfId="35188" xr:uid="{00000000-0005-0000-0000-000007880000}"/>
    <cellStyle name="Normal 4 2 2 6 4 2" xfId="35189" xr:uid="{00000000-0005-0000-0000-000008880000}"/>
    <cellStyle name="Normal 4 2 2 6 4 2 2" xfId="35190" xr:uid="{00000000-0005-0000-0000-000009880000}"/>
    <cellStyle name="Normal 4 2 2 6 4 2 2 2" xfId="35191" xr:uid="{00000000-0005-0000-0000-00000A880000}"/>
    <cellStyle name="Normal 4 2 2 6 4 2 3" xfId="35192" xr:uid="{00000000-0005-0000-0000-00000B880000}"/>
    <cellStyle name="Normal 4 2 2 6 4 3" xfId="35193" xr:uid="{00000000-0005-0000-0000-00000C880000}"/>
    <cellStyle name="Normal 4 2 2 6 4 3 2" xfId="35194" xr:uid="{00000000-0005-0000-0000-00000D880000}"/>
    <cellStyle name="Normal 4 2 2 6 4 4" xfId="35195" xr:uid="{00000000-0005-0000-0000-00000E880000}"/>
    <cellStyle name="Normal 4 2 2 6 5" xfId="35196" xr:uid="{00000000-0005-0000-0000-00000F880000}"/>
    <cellStyle name="Normal 4 2 2 6 5 2" xfId="35197" xr:uid="{00000000-0005-0000-0000-000010880000}"/>
    <cellStyle name="Normal 4 2 2 6 5 2 2" xfId="35198" xr:uid="{00000000-0005-0000-0000-000011880000}"/>
    <cellStyle name="Normal 4 2 2 6 5 3" xfId="35199" xr:uid="{00000000-0005-0000-0000-000012880000}"/>
    <cellStyle name="Normal 4 2 2 6 6" xfId="35200" xr:uid="{00000000-0005-0000-0000-000013880000}"/>
    <cellStyle name="Normal 4 2 2 6 6 2" xfId="35201" xr:uid="{00000000-0005-0000-0000-000014880000}"/>
    <cellStyle name="Normal 4 2 2 6 7" xfId="35202" xr:uid="{00000000-0005-0000-0000-000015880000}"/>
    <cellStyle name="Normal 4 2 2 6 7 2" xfId="35203" xr:uid="{00000000-0005-0000-0000-000016880000}"/>
    <cellStyle name="Normal 4 2 2 6 8" xfId="35204" xr:uid="{00000000-0005-0000-0000-000017880000}"/>
    <cellStyle name="Normal 4 2 2 7" xfId="35205" xr:uid="{00000000-0005-0000-0000-000018880000}"/>
    <cellStyle name="Normal 4 2 2 7 2" xfId="35206" xr:uid="{00000000-0005-0000-0000-000019880000}"/>
    <cellStyle name="Normal 4 2 2 7 2 2" xfId="35207" xr:uid="{00000000-0005-0000-0000-00001A880000}"/>
    <cellStyle name="Normal 4 2 2 7 2 2 2" xfId="35208" xr:uid="{00000000-0005-0000-0000-00001B880000}"/>
    <cellStyle name="Normal 4 2 2 7 2 2 2 2" xfId="35209" xr:uid="{00000000-0005-0000-0000-00001C880000}"/>
    <cellStyle name="Normal 4 2 2 7 2 2 3" xfId="35210" xr:uid="{00000000-0005-0000-0000-00001D880000}"/>
    <cellStyle name="Normal 4 2 2 7 2 3" xfId="35211" xr:uid="{00000000-0005-0000-0000-00001E880000}"/>
    <cellStyle name="Normal 4 2 2 7 2 3 2" xfId="35212" xr:uid="{00000000-0005-0000-0000-00001F880000}"/>
    <cellStyle name="Normal 4 2 2 7 2 4" xfId="35213" xr:uid="{00000000-0005-0000-0000-000020880000}"/>
    <cellStyle name="Normal 4 2 2 7 3" xfId="35214" xr:uid="{00000000-0005-0000-0000-000021880000}"/>
    <cellStyle name="Normal 4 2 2 7 3 2" xfId="35215" xr:uid="{00000000-0005-0000-0000-000022880000}"/>
    <cellStyle name="Normal 4 2 2 7 3 2 2" xfId="35216" xr:uid="{00000000-0005-0000-0000-000023880000}"/>
    <cellStyle name="Normal 4 2 2 7 3 3" xfId="35217" xr:uid="{00000000-0005-0000-0000-000024880000}"/>
    <cellStyle name="Normal 4 2 2 7 4" xfId="35218" xr:uid="{00000000-0005-0000-0000-000025880000}"/>
    <cellStyle name="Normal 4 2 2 7 4 2" xfId="35219" xr:uid="{00000000-0005-0000-0000-000026880000}"/>
    <cellStyle name="Normal 4 2 2 7 5" xfId="35220" xr:uid="{00000000-0005-0000-0000-000027880000}"/>
    <cellStyle name="Normal 4 2 2 7 5 2" xfId="35221" xr:uid="{00000000-0005-0000-0000-000028880000}"/>
    <cellStyle name="Normal 4 2 2 7 6" xfId="35222" xr:uid="{00000000-0005-0000-0000-000029880000}"/>
    <cellStyle name="Normal 4 2 2 8" xfId="35223" xr:uid="{00000000-0005-0000-0000-00002A880000}"/>
    <cellStyle name="Normal 4 2 2 8 2" xfId="35224" xr:uid="{00000000-0005-0000-0000-00002B880000}"/>
    <cellStyle name="Normal 4 2 2 8 2 2" xfId="35225" xr:uid="{00000000-0005-0000-0000-00002C880000}"/>
    <cellStyle name="Normal 4 2 2 8 2 2 2" xfId="35226" xr:uid="{00000000-0005-0000-0000-00002D880000}"/>
    <cellStyle name="Normal 4 2 2 8 2 2 2 2" xfId="35227" xr:uid="{00000000-0005-0000-0000-00002E880000}"/>
    <cellStyle name="Normal 4 2 2 8 2 2 3" xfId="35228" xr:uid="{00000000-0005-0000-0000-00002F880000}"/>
    <cellStyle name="Normal 4 2 2 8 2 3" xfId="35229" xr:uid="{00000000-0005-0000-0000-000030880000}"/>
    <cellStyle name="Normal 4 2 2 8 2 3 2" xfId="35230" xr:uid="{00000000-0005-0000-0000-000031880000}"/>
    <cellStyle name="Normal 4 2 2 8 2 4" xfId="35231" xr:uid="{00000000-0005-0000-0000-000032880000}"/>
    <cellStyle name="Normal 4 2 2 8 3" xfId="35232" xr:uid="{00000000-0005-0000-0000-000033880000}"/>
    <cellStyle name="Normal 4 2 2 8 3 2" xfId="35233" xr:uid="{00000000-0005-0000-0000-000034880000}"/>
    <cellStyle name="Normal 4 2 2 8 3 2 2" xfId="35234" xr:uid="{00000000-0005-0000-0000-000035880000}"/>
    <cellStyle name="Normal 4 2 2 8 3 3" xfId="35235" xr:uid="{00000000-0005-0000-0000-000036880000}"/>
    <cellStyle name="Normal 4 2 2 8 4" xfId="35236" xr:uid="{00000000-0005-0000-0000-000037880000}"/>
    <cellStyle name="Normal 4 2 2 8 4 2" xfId="35237" xr:uid="{00000000-0005-0000-0000-000038880000}"/>
    <cellStyle name="Normal 4 2 2 8 5" xfId="35238" xr:uid="{00000000-0005-0000-0000-000039880000}"/>
    <cellStyle name="Normal 4 2 2 8 5 2" xfId="35239" xr:uid="{00000000-0005-0000-0000-00003A880000}"/>
    <cellStyle name="Normal 4 2 2 8 6" xfId="35240" xr:uid="{00000000-0005-0000-0000-00003B880000}"/>
    <cellStyle name="Normal 4 2 2 9" xfId="35241" xr:uid="{00000000-0005-0000-0000-00003C880000}"/>
    <cellStyle name="Normal 4 2 2 9 2" xfId="35242" xr:uid="{00000000-0005-0000-0000-00003D880000}"/>
    <cellStyle name="Normal 4 2 2 9 2 2" xfId="35243" xr:uid="{00000000-0005-0000-0000-00003E880000}"/>
    <cellStyle name="Normal 4 2 2 9 2 2 2" xfId="35244" xr:uid="{00000000-0005-0000-0000-00003F880000}"/>
    <cellStyle name="Normal 4 2 2 9 2 2 2 2" xfId="35245" xr:uid="{00000000-0005-0000-0000-000040880000}"/>
    <cellStyle name="Normal 4 2 2 9 2 2 3" xfId="35246" xr:uid="{00000000-0005-0000-0000-000041880000}"/>
    <cellStyle name="Normal 4 2 2 9 2 3" xfId="35247" xr:uid="{00000000-0005-0000-0000-000042880000}"/>
    <cellStyle name="Normal 4 2 2 9 2 3 2" xfId="35248" xr:uid="{00000000-0005-0000-0000-000043880000}"/>
    <cellStyle name="Normal 4 2 2 9 2 4" xfId="35249" xr:uid="{00000000-0005-0000-0000-000044880000}"/>
    <cellStyle name="Normal 4 2 2 9 3" xfId="35250" xr:uid="{00000000-0005-0000-0000-000045880000}"/>
    <cellStyle name="Normal 4 2 2 9 3 2" xfId="35251" xr:uid="{00000000-0005-0000-0000-000046880000}"/>
    <cellStyle name="Normal 4 2 2 9 3 2 2" xfId="35252" xr:uid="{00000000-0005-0000-0000-000047880000}"/>
    <cellStyle name="Normal 4 2 2 9 3 3" xfId="35253" xr:uid="{00000000-0005-0000-0000-000048880000}"/>
    <cellStyle name="Normal 4 2 2 9 4" xfId="35254" xr:uid="{00000000-0005-0000-0000-000049880000}"/>
    <cellStyle name="Normal 4 2 2 9 4 2" xfId="35255" xr:uid="{00000000-0005-0000-0000-00004A880000}"/>
    <cellStyle name="Normal 4 2 2 9 5" xfId="35256" xr:uid="{00000000-0005-0000-0000-00004B880000}"/>
    <cellStyle name="Normal 4 2 2 9 5 2" xfId="35257" xr:uid="{00000000-0005-0000-0000-00004C880000}"/>
    <cellStyle name="Normal 4 2 2 9 6" xfId="35258" xr:uid="{00000000-0005-0000-0000-00004D880000}"/>
    <cellStyle name="Normal 4 2 3" xfId="531" xr:uid="{00000000-0005-0000-0000-00004E880000}"/>
    <cellStyle name="Normal 4 2 3 2" xfId="35259" xr:uid="{00000000-0005-0000-0000-00004F880000}"/>
    <cellStyle name="Normal 4 2 3 2 10" xfId="35260" xr:uid="{00000000-0005-0000-0000-000050880000}"/>
    <cellStyle name="Normal 4 2 3 2 10 2" xfId="35261" xr:uid="{00000000-0005-0000-0000-000051880000}"/>
    <cellStyle name="Normal 4 2 3 2 11" xfId="35262" xr:uid="{00000000-0005-0000-0000-000052880000}"/>
    <cellStyle name="Normal 4 2 3 2 2" xfId="35263" xr:uid="{00000000-0005-0000-0000-000053880000}"/>
    <cellStyle name="Normal 4 2 3 2 2 2" xfId="35264" xr:uid="{00000000-0005-0000-0000-000054880000}"/>
    <cellStyle name="Normal 4 2 3 2 2 2 2" xfId="35265" xr:uid="{00000000-0005-0000-0000-000055880000}"/>
    <cellStyle name="Normal 4 2 3 2 2 2 2 2" xfId="35266" xr:uid="{00000000-0005-0000-0000-000056880000}"/>
    <cellStyle name="Normal 4 2 3 2 2 2 2 2 2" xfId="35267" xr:uid="{00000000-0005-0000-0000-000057880000}"/>
    <cellStyle name="Normal 4 2 3 2 2 2 2 2 2 2" xfId="35268" xr:uid="{00000000-0005-0000-0000-000058880000}"/>
    <cellStyle name="Normal 4 2 3 2 2 2 2 2 3" xfId="35269" xr:uid="{00000000-0005-0000-0000-000059880000}"/>
    <cellStyle name="Normal 4 2 3 2 2 2 2 3" xfId="35270" xr:uid="{00000000-0005-0000-0000-00005A880000}"/>
    <cellStyle name="Normal 4 2 3 2 2 2 2 3 2" xfId="35271" xr:uid="{00000000-0005-0000-0000-00005B880000}"/>
    <cellStyle name="Normal 4 2 3 2 2 2 2 4" xfId="35272" xr:uid="{00000000-0005-0000-0000-00005C880000}"/>
    <cellStyle name="Normal 4 2 3 2 2 2 3" xfId="35273" xr:uid="{00000000-0005-0000-0000-00005D880000}"/>
    <cellStyle name="Normal 4 2 3 2 2 2 3 2" xfId="35274" xr:uid="{00000000-0005-0000-0000-00005E880000}"/>
    <cellStyle name="Normal 4 2 3 2 2 2 3 2 2" xfId="35275" xr:uid="{00000000-0005-0000-0000-00005F880000}"/>
    <cellStyle name="Normal 4 2 3 2 2 2 3 3" xfId="35276" xr:uid="{00000000-0005-0000-0000-000060880000}"/>
    <cellStyle name="Normal 4 2 3 2 2 2 4" xfId="35277" xr:uid="{00000000-0005-0000-0000-000061880000}"/>
    <cellStyle name="Normal 4 2 3 2 2 2 4 2" xfId="35278" xr:uid="{00000000-0005-0000-0000-000062880000}"/>
    <cellStyle name="Normal 4 2 3 2 2 2 5" xfId="35279" xr:uid="{00000000-0005-0000-0000-000063880000}"/>
    <cellStyle name="Normal 4 2 3 2 2 2 5 2" xfId="35280" xr:uid="{00000000-0005-0000-0000-000064880000}"/>
    <cellStyle name="Normal 4 2 3 2 2 2 6" xfId="35281" xr:uid="{00000000-0005-0000-0000-000065880000}"/>
    <cellStyle name="Normal 4 2 3 2 2 3" xfId="35282" xr:uid="{00000000-0005-0000-0000-000066880000}"/>
    <cellStyle name="Normal 4 2 3 2 2 3 2" xfId="35283" xr:uid="{00000000-0005-0000-0000-000067880000}"/>
    <cellStyle name="Normal 4 2 3 2 2 3 2 2" xfId="35284" xr:uid="{00000000-0005-0000-0000-000068880000}"/>
    <cellStyle name="Normal 4 2 3 2 2 3 2 2 2" xfId="35285" xr:uid="{00000000-0005-0000-0000-000069880000}"/>
    <cellStyle name="Normal 4 2 3 2 2 3 2 2 2 2" xfId="35286" xr:uid="{00000000-0005-0000-0000-00006A880000}"/>
    <cellStyle name="Normal 4 2 3 2 2 3 2 2 3" xfId="35287" xr:uid="{00000000-0005-0000-0000-00006B880000}"/>
    <cellStyle name="Normal 4 2 3 2 2 3 2 3" xfId="35288" xr:uid="{00000000-0005-0000-0000-00006C880000}"/>
    <cellStyle name="Normal 4 2 3 2 2 3 2 3 2" xfId="35289" xr:uid="{00000000-0005-0000-0000-00006D880000}"/>
    <cellStyle name="Normal 4 2 3 2 2 3 2 4" xfId="35290" xr:uid="{00000000-0005-0000-0000-00006E880000}"/>
    <cellStyle name="Normal 4 2 3 2 2 3 3" xfId="35291" xr:uid="{00000000-0005-0000-0000-00006F880000}"/>
    <cellStyle name="Normal 4 2 3 2 2 3 3 2" xfId="35292" xr:uid="{00000000-0005-0000-0000-000070880000}"/>
    <cellStyle name="Normal 4 2 3 2 2 3 3 2 2" xfId="35293" xr:uid="{00000000-0005-0000-0000-000071880000}"/>
    <cellStyle name="Normal 4 2 3 2 2 3 3 3" xfId="35294" xr:uid="{00000000-0005-0000-0000-000072880000}"/>
    <cellStyle name="Normal 4 2 3 2 2 3 4" xfId="35295" xr:uid="{00000000-0005-0000-0000-000073880000}"/>
    <cellStyle name="Normal 4 2 3 2 2 3 4 2" xfId="35296" xr:uid="{00000000-0005-0000-0000-000074880000}"/>
    <cellStyle name="Normal 4 2 3 2 2 3 5" xfId="35297" xr:uid="{00000000-0005-0000-0000-000075880000}"/>
    <cellStyle name="Normal 4 2 3 2 2 3 5 2" xfId="35298" xr:uid="{00000000-0005-0000-0000-000076880000}"/>
    <cellStyle name="Normal 4 2 3 2 2 3 6" xfId="35299" xr:uid="{00000000-0005-0000-0000-000077880000}"/>
    <cellStyle name="Normal 4 2 3 2 2 4" xfId="35300" xr:uid="{00000000-0005-0000-0000-000078880000}"/>
    <cellStyle name="Normal 4 2 3 2 2 4 2" xfId="35301" xr:uid="{00000000-0005-0000-0000-000079880000}"/>
    <cellStyle name="Normal 4 2 3 2 2 4 2 2" xfId="35302" xr:uid="{00000000-0005-0000-0000-00007A880000}"/>
    <cellStyle name="Normal 4 2 3 2 2 4 2 2 2" xfId="35303" xr:uid="{00000000-0005-0000-0000-00007B880000}"/>
    <cellStyle name="Normal 4 2 3 2 2 4 2 3" xfId="35304" xr:uid="{00000000-0005-0000-0000-00007C880000}"/>
    <cellStyle name="Normal 4 2 3 2 2 4 3" xfId="35305" xr:uid="{00000000-0005-0000-0000-00007D880000}"/>
    <cellStyle name="Normal 4 2 3 2 2 4 3 2" xfId="35306" xr:uid="{00000000-0005-0000-0000-00007E880000}"/>
    <cellStyle name="Normal 4 2 3 2 2 4 4" xfId="35307" xr:uid="{00000000-0005-0000-0000-00007F880000}"/>
    <cellStyle name="Normal 4 2 3 2 2 5" xfId="35308" xr:uid="{00000000-0005-0000-0000-000080880000}"/>
    <cellStyle name="Normal 4 2 3 2 2 5 2" xfId="35309" xr:uid="{00000000-0005-0000-0000-000081880000}"/>
    <cellStyle name="Normal 4 2 3 2 2 5 2 2" xfId="35310" xr:uid="{00000000-0005-0000-0000-000082880000}"/>
    <cellStyle name="Normal 4 2 3 2 2 5 3" xfId="35311" xr:uid="{00000000-0005-0000-0000-000083880000}"/>
    <cellStyle name="Normal 4 2 3 2 2 6" xfId="35312" xr:uid="{00000000-0005-0000-0000-000084880000}"/>
    <cellStyle name="Normal 4 2 3 2 2 6 2" xfId="35313" xr:uid="{00000000-0005-0000-0000-000085880000}"/>
    <cellStyle name="Normal 4 2 3 2 2 7" xfId="35314" xr:uid="{00000000-0005-0000-0000-000086880000}"/>
    <cellStyle name="Normal 4 2 3 2 2 7 2" xfId="35315" xr:uid="{00000000-0005-0000-0000-000087880000}"/>
    <cellStyle name="Normal 4 2 3 2 2 8" xfId="35316" xr:uid="{00000000-0005-0000-0000-000088880000}"/>
    <cellStyle name="Normal 4 2 3 2 3" xfId="35317" xr:uid="{00000000-0005-0000-0000-000089880000}"/>
    <cellStyle name="Normal 4 2 3 2 3 2" xfId="35318" xr:uid="{00000000-0005-0000-0000-00008A880000}"/>
    <cellStyle name="Normal 4 2 3 2 3 2 2" xfId="35319" xr:uid="{00000000-0005-0000-0000-00008B880000}"/>
    <cellStyle name="Normal 4 2 3 2 3 2 2 2" xfId="35320" xr:uid="{00000000-0005-0000-0000-00008C880000}"/>
    <cellStyle name="Normal 4 2 3 2 3 2 2 2 2" xfId="35321" xr:uid="{00000000-0005-0000-0000-00008D880000}"/>
    <cellStyle name="Normal 4 2 3 2 3 2 2 2 2 2" xfId="35322" xr:uid="{00000000-0005-0000-0000-00008E880000}"/>
    <cellStyle name="Normal 4 2 3 2 3 2 2 2 3" xfId="35323" xr:uid="{00000000-0005-0000-0000-00008F880000}"/>
    <cellStyle name="Normal 4 2 3 2 3 2 2 3" xfId="35324" xr:uid="{00000000-0005-0000-0000-000090880000}"/>
    <cellStyle name="Normal 4 2 3 2 3 2 2 3 2" xfId="35325" xr:uid="{00000000-0005-0000-0000-000091880000}"/>
    <cellStyle name="Normal 4 2 3 2 3 2 2 4" xfId="35326" xr:uid="{00000000-0005-0000-0000-000092880000}"/>
    <cellStyle name="Normal 4 2 3 2 3 2 3" xfId="35327" xr:uid="{00000000-0005-0000-0000-000093880000}"/>
    <cellStyle name="Normal 4 2 3 2 3 2 3 2" xfId="35328" xr:uid="{00000000-0005-0000-0000-000094880000}"/>
    <cellStyle name="Normal 4 2 3 2 3 2 3 2 2" xfId="35329" xr:uid="{00000000-0005-0000-0000-000095880000}"/>
    <cellStyle name="Normal 4 2 3 2 3 2 3 3" xfId="35330" xr:uid="{00000000-0005-0000-0000-000096880000}"/>
    <cellStyle name="Normal 4 2 3 2 3 2 4" xfId="35331" xr:uid="{00000000-0005-0000-0000-000097880000}"/>
    <cellStyle name="Normal 4 2 3 2 3 2 4 2" xfId="35332" xr:uid="{00000000-0005-0000-0000-000098880000}"/>
    <cellStyle name="Normal 4 2 3 2 3 2 5" xfId="35333" xr:uid="{00000000-0005-0000-0000-000099880000}"/>
    <cellStyle name="Normal 4 2 3 2 3 2 5 2" xfId="35334" xr:uid="{00000000-0005-0000-0000-00009A880000}"/>
    <cellStyle name="Normal 4 2 3 2 3 2 6" xfId="35335" xr:uid="{00000000-0005-0000-0000-00009B880000}"/>
    <cellStyle name="Normal 4 2 3 2 3 3" xfId="35336" xr:uid="{00000000-0005-0000-0000-00009C880000}"/>
    <cellStyle name="Normal 4 2 3 2 3 3 2" xfId="35337" xr:uid="{00000000-0005-0000-0000-00009D880000}"/>
    <cellStyle name="Normal 4 2 3 2 3 3 2 2" xfId="35338" xr:uid="{00000000-0005-0000-0000-00009E880000}"/>
    <cellStyle name="Normal 4 2 3 2 3 3 2 2 2" xfId="35339" xr:uid="{00000000-0005-0000-0000-00009F880000}"/>
    <cellStyle name="Normal 4 2 3 2 3 3 2 2 2 2" xfId="35340" xr:uid="{00000000-0005-0000-0000-0000A0880000}"/>
    <cellStyle name="Normal 4 2 3 2 3 3 2 2 3" xfId="35341" xr:uid="{00000000-0005-0000-0000-0000A1880000}"/>
    <cellStyle name="Normal 4 2 3 2 3 3 2 3" xfId="35342" xr:uid="{00000000-0005-0000-0000-0000A2880000}"/>
    <cellStyle name="Normal 4 2 3 2 3 3 2 3 2" xfId="35343" xr:uid="{00000000-0005-0000-0000-0000A3880000}"/>
    <cellStyle name="Normal 4 2 3 2 3 3 2 4" xfId="35344" xr:uid="{00000000-0005-0000-0000-0000A4880000}"/>
    <cellStyle name="Normal 4 2 3 2 3 3 3" xfId="35345" xr:uid="{00000000-0005-0000-0000-0000A5880000}"/>
    <cellStyle name="Normal 4 2 3 2 3 3 3 2" xfId="35346" xr:uid="{00000000-0005-0000-0000-0000A6880000}"/>
    <cellStyle name="Normal 4 2 3 2 3 3 3 2 2" xfId="35347" xr:uid="{00000000-0005-0000-0000-0000A7880000}"/>
    <cellStyle name="Normal 4 2 3 2 3 3 3 3" xfId="35348" xr:uid="{00000000-0005-0000-0000-0000A8880000}"/>
    <cellStyle name="Normal 4 2 3 2 3 3 4" xfId="35349" xr:uid="{00000000-0005-0000-0000-0000A9880000}"/>
    <cellStyle name="Normal 4 2 3 2 3 3 4 2" xfId="35350" xr:uid="{00000000-0005-0000-0000-0000AA880000}"/>
    <cellStyle name="Normal 4 2 3 2 3 3 5" xfId="35351" xr:uid="{00000000-0005-0000-0000-0000AB880000}"/>
    <cellStyle name="Normal 4 2 3 2 3 3 5 2" xfId="35352" xr:uid="{00000000-0005-0000-0000-0000AC880000}"/>
    <cellStyle name="Normal 4 2 3 2 3 3 6" xfId="35353" xr:uid="{00000000-0005-0000-0000-0000AD880000}"/>
    <cellStyle name="Normal 4 2 3 2 3 4" xfId="35354" xr:uid="{00000000-0005-0000-0000-0000AE880000}"/>
    <cellStyle name="Normal 4 2 3 2 3 4 2" xfId="35355" xr:uid="{00000000-0005-0000-0000-0000AF880000}"/>
    <cellStyle name="Normal 4 2 3 2 3 4 2 2" xfId="35356" xr:uid="{00000000-0005-0000-0000-0000B0880000}"/>
    <cellStyle name="Normal 4 2 3 2 3 4 2 2 2" xfId="35357" xr:uid="{00000000-0005-0000-0000-0000B1880000}"/>
    <cellStyle name="Normal 4 2 3 2 3 4 2 3" xfId="35358" xr:uid="{00000000-0005-0000-0000-0000B2880000}"/>
    <cellStyle name="Normal 4 2 3 2 3 4 3" xfId="35359" xr:uid="{00000000-0005-0000-0000-0000B3880000}"/>
    <cellStyle name="Normal 4 2 3 2 3 4 3 2" xfId="35360" xr:uid="{00000000-0005-0000-0000-0000B4880000}"/>
    <cellStyle name="Normal 4 2 3 2 3 4 4" xfId="35361" xr:uid="{00000000-0005-0000-0000-0000B5880000}"/>
    <cellStyle name="Normal 4 2 3 2 3 5" xfId="35362" xr:uid="{00000000-0005-0000-0000-0000B6880000}"/>
    <cellStyle name="Normal 4 2 3 2 3 5 2" xfId="35363" xr:uid="{00000000-0005-0000-0000-0000B7880000}"/>
    <cellStyle name="Normal 4 2 3 2 3 5 2 2" xfId="35364" xr:uid="{00000000-0005-0000-0000-0000B8880000}"/>
    <cellStyle name="Normal 4 2 3 2 3 5 3" xfId="35365" xr:uid="{00000000-0005-0000-0000-0000B9880000}"/>
    <cellStyle name="Normal 4 2 3 2 3 6" xfId="35366" xr:uid="{00000000-0005-0000-0000-0000BA880000}"/>
    <cellStyle name="Normal 4 2 3 2 3 6 2" xfId="35367" xr:uid="{00000000-0005-0000-0000-0000BB880000}"/>
    <cellStyle name="Normal 4 2 3 2 3 7" xfId="35368" xr:uid="{00000000-0005-0000-0000-0000BC880000}"/>
    <cellStyle name="Normal 4 2 3 2 3 7 2" xfId="35369" xr:uid="{00000000-0005-0000-0000-0000BD880000}"/>
    <cellStyle name="Normal 4 2 3 2 3 8" xfId="35370" xr:uid="{00000000-0005-0000-0000-0000BE880000}"/>
    <cellStyle name="Normal 4 2 3 2 4" xfId="35371" xr:uid="{00000000-0005-0000-0000-0000BF880000}"/>
    <cellStyle name="Normal 4 2 3 2 4 2" xfId="35372" xr:uid="{00000000-0005-0000-0000-0000C0880000}"/>
    <cellStyle name="Normal 4 2 3 2 4 2 2" xfId="35373" xr:uid="{00000000-0005-0000-0000-0000C1880000}"/>
    <cellStyle name="Normal 4 2 3 2 4 2 2 2" xfId="35374" xr:uid="{00000000-0005-0000-0000-0000C2880000}"/>
    <cellStyle name="Normal 4 2 3 2 4 2 2 2 2" xfId="35375" xr:uid="{00000000-0005-0000-0000-0000C3880000}"/>
    <cellStyle name="Normal 4 2 3 2 4 2 2 3" xfId="35376" xr:uid="{00000000-0005-0000-0000-0000C4880000}"/>
    <cellStyle name="Normal 4 2 3 2 4 2 3" xfId="35377" xr:uid="{00000000-0005-0000-0000-0000C5880000}"/>
    <cellStyle name="Normal 4 2 3 2 4 2 3 2" xfId="35378" xr:uid="{00000000-0005-0000-0000-0000C6880000}"/>
    <cellStyle name="Normal 4 2 3 2 4 2 4" xfId="35379" xr:uid="{00000000-0005-0000-0000-0000C7880000}"/>
    <cellStyle name="Normal 4 2 3 2 4 3" xfId="35380" xr:uid="{00000000-0005-0000-0000-0000C8880000}"/>
    <cellStyle name="Normal 4 2 3 2 4 3 2" xfId="35381" xr:uid="{00000000-0005-0000-0000-0000C9880000}"/>
    <cellStyle name="Normal 4 2 3 2 4 3 2 2" xfId="35382" xr:uid="{00000000-0005-0000-0000-0000CA880000}"/>
    <cellStyle name="Normal 4 2 3 2 4 3 3" xfId="35383" xr:uid="{00000000-0005-0000-0000-0000CB880000}"/>
    <cellStyle name="Normal 4 2 3 2 4 4" xfId="35384" xr:uid="{00000000-0005-0000-0000-0000CC880000}"/>
    <cellStyle name="Normal 4 2 3 2 4 4 2" xfId="35385" xr:uid="{00000000-0005-0000-0000-0000CD880000}"/>
    <cellStyle name="Normal 4 2 3 2 4 5" xfId="35386" xr:uid="{00000000-0005-0000-0000-0000CE880000}"/>
    <cellStyle name="Normal 4 2 3 2 4 5 2" xfId="35387" xr:uid="{00000000-0005-0000-0000-0000CF880000}"/>
    <cellStyle name="Normal 4 2 3 2 4 6" xfId="35388" xr:uid="{00000000-0005-0000-0000-0000D0880000}"/>
    <cellStyle name="Normal 4 2 3 2 5" xfId="35389" xr:uid="{00000000-0005-0000-0000-0000D1880000}"/>
    <cellStyle name="Normal 4 2 3 2 5 2" xfId="35390" xr:uid="{00000000-0005-0000-0000-0000D2880000}"/>
    <cellStyle name="Normal 4 2 3 2 5 2 2" xfId="35391" xr:uid="{00000000-0005-0000-0000-0000D3880000}"/>
    <cellStyle name="Normal 4 2 3 2 5 2 2 2" xfId="35392" xr:uid="{00000000-0005-0000-0000-0000D4880000}"/>
    <cellStyle name="Normal 4 2 3 2 5 2 2 2 2" xfId="35393" xr:uid="{00000000-0005-0000-0000-0000D5880000}"/>
    <cellStyle name="Normal 4 2 3 2 5 2 2 3" xfId="35394" xr:uid="{00000000-0005-0000-0000-0000D6880000}"/>
    <cellStyle name="Normal 4 2 3 2 5 2 3" xfId="35395" xr:uid="{00000000-0005-0000-0000-0000D7880000}"/>
    <cellStyle name="Normal 4 2 3 2 5 2 3 2" xfId="35396" xr:uid="{00000000-0005-0000-0000-0000D8880000}"/>
    <cellStyle name="Normal 4 2 3 2 5 2 4" xfId="35397" xr:uid="{00000000-0005-0000-0000-0000D9880000}"/>
    <cellStyle name="Normal 4 2 3 2 5 3" xfId="35398" xr:uid="{00000000-0005-0000-0000-0000DA880000}"/>
    <cellStyle name="Normal 4 2 3 2 5 3 2" xfId="35399" xr:uid="{00000000-0005-0000-0000-0000DB880000}"/>
    <cellStyle name="Normal 4 2 3 2 5 3 2 2" xfId="35400" xr:uid="{00000000-0005-0000-0000-0000DC880000}"/>
    <cellStyle name="Normal 4 2 3 2 5 3 3" xfId="35401" xr:uid="{00000000-0005-0000-0000-0000DD880000}"/>
    <cellStyle name="Normal 4 2 3 2 5 4" xfId="35402" xr:uid="{00000000-0005-0000-0000-0000DE880000}"/>
    <cellStyle name="Normal 4 2 3 2 5 4 2" xfId="35403" xr:uid="{00000000-0005-0000-0000-0000DF880000}"/>
    <cellStyle name="Normal 4 2 3 2 5 5" xfId="35404" xr:uid="{00000000-0005-0000-0000-0000E0880000}"/>
    <cellStyle name="Normal 4 2 3 2 5 5 2" xfId="35405" xr:uid="{00000000-0005-0000-0000-0000E1880000}"/>
    <cellStyle name="Normal 4 2 3 2 5 6" xfId="35406" xr:uid="{00000000-0005-0000-0000-0000E2880000}"/>
    <cellStyle name="Normal 4 2 3 2 6" xfId="35407" xr:uid="{00000000-0005-0000-0000-0000E3880000}"/>
    <cellStyle name="Normal 4 2 3 2 6 2" xfId="35408" xr:uid="{00000000-0005-0000-0000-0000E4880000}"/>
    <cellStyle name="Normal 4 2 3 2 6 2 2" xfId="35409" xr:uid="{00000000-0005-0000-0000-0000E5880000}"/>
    <cellStyle name="Normal 4 2 3 2 6 2 2 2" xfId="35410" xr:uid="{00000000-0005-0000-0000-0000E6880000}"/>
    <cellStyle name="Normal 4 2 3 2 6 2 2 2 2" xfId="35411" xr:uid="{00000000-0005-0000-0000-0000E7880000}"/>
    <cellStyle name="Normal 4 2 3 2 6 2 2 3" xfId="35412" xr:uid="{00000000-0005-0000-0000-0000E8880000}"/>
    <cellStyle name="Normal 4 2 3 2 6 2 3" xfId="35413" xr:uid="{00000000-0005-0000-0000-0000E9880000}"/>
    <cellStyle name="Normal 4 2 3 2 6 2 3 2" xfId="35414" xr:uid="{00000000-0005-0000-0000-0000EA880000}"/>
    <cellStyle name="Normal 4 2 3 2 6 2 4" xfId="35415" xr:uid="{00000000-0005-0000-0000-0000EB880000}"/>
    <cellStyle name="Normal 4 2 3 2 6 3" xfId="35416" xr:uid="{00000000-0005-0000-0000-0000EC880000}"/>
    <cellStyle name="Normal 4 2 3 2 6 3 2" xfId="35417" xr:uid="{00000000-0005-0000-0000-0000ED880000}"/>
    <cellStyle name="Normal 4 2 3 2 6 3 2 2" xfId="35418" xr:uid="{00000000-0005-0000-0000-0000EE880000}"/>
    <cellStyle name="Normal 4 2 3 2 6 3 3" xfId="35419" xr:uid="{00000000-0005-0000-0000-0000EF880000}"/>
    <cellStyle name="Normal 4 2 3 2 6 4" xfId="35420" xr:uid="{00000000-0005-0000-0000-0000F0880000}"/>
    <cellStyle name="Normal 4 2 3 2 6 4 2" xfId="35421" xr:uid="{00000000-0005-0000-0000-0000F1880000}"/>
    <cellStyle name="Normal 4 2 3 2 6 5" xfId="35422" xr:uid="{00000000-0005-0000-0000-0000F2880000}"/>
    <cellStyle name="Normal 4 2 3 2 6 5 2" xfId="35423" xr:uid="{00000000-0005-0000-0000-0000F3880000}"/>
    <cellStyle name="Normal 4 2 3 2 6 6" xfId="35424" xr:uid="{00000000-0005-0000-0000-0000F4880000}"/>
    <cellStyle name="Normal 4 2 3 2 7" xfId="35425" xr:uid="{00000000-0005-0000-0000-0000F5880000}"/>
    <cellStyle name="Normal 4 2 3 2 7 2" xfId="35426" xr:uid="{00000000-0005-0000-0000-0000F6880000}"/>
    <cellStyle name="Normal 4 2 3 2 7 2 2" xfId="35427" xr:uid="{00000000-0005-0000-0000-0000F7880000}"/>
    <cellStyle name="Normal 4 2 3 2 7 2 2 2" xfId="35428" xr:uid="{00000000-0005-0000-0000-0000F8880000}"/>
    <cellStyle name="Normal 4 2 3 2 7 2 3" xfId="35429" xr:uid="{00000000-0005-0000-0000-0000F9880000}"/>
    <cellStyle name="Normal 4 2 3 2 7 3" xfId="35430" xr:uid="{00000000-0005-0000-0000-0000FA880000}"/>
    <cellStyle name="Normal 4 2 3 2 7 3 2" xfId="35431" xr:uid="{00000000-0005-0000-0000-0000FB880000}"/>
    <cellStyle name="Normal 4 2 3 2 7 4" xfId="35432" xr:uid="{00000000-0005-0000-0000-0000FC880000}"/>
    <cellStyle name="Normal 4 2 3 2 8" xfId="35433" xr:uid="{00000000-0005-0000-0000-0000FD880000}"/>
    <cellStyle name="Normal 4 2 3 2 8 2" xfId="35434" xr:uid="{00000000-0005-0000-0000-0000FE880000}"/>
    <cellStyle name="Normal 4 2 3 2 8 2 2" xfId="35435" xr:uid="{00000000-0005-0000-0000-0000FF880000}"/>
    <cellStyle name="Normal 4 2 3 2 8 3" xfId="35436" xr:uid="{00000000-0005-0000-0000-000000890000}"/>
    <cellStyle name="Normal 4 2 3 2 9" xfId="35437" xr:uid="{00000000-0005-0000-0000-000001890000}"/>
    <cellStyle name="Normal 4 2 3 2 9 2" xfId="35438" xr:uid="{00000000-0005-0000-0000-000002890000}"/>
    <cellStyle name="Normal 4 2 3 3" xfId="35439" xr:uid="{00000000-0005-0000-0000-000003890000}"/>
    <cellStyle name="Normal 4 2 3 3 10" xfId="35440" xr:uid="{00000000-0005-0000-0000-000004890000}"/>
    <cellStyle name="Normal 4 2 3 3 10 2" xfId="35441" xr:uid="{00000000-0005-0000-0000-000005890000}"/>
    <cellStyle name="Normal 4 2 3 3 11" xfId="35442" xr:uid="{00000000-0005-0000-0000-000006890000}"/>
    <cellStyle name="Normal 4 2 3 3 2" xfId="35443" xr:uid="{00000000-0005-0000-0000-000007890000}"/>
    <cellStyle name="Normal 4 2 3 3 2 2" xfId="35444" xr:uid="{00000000-0005-0000-0000-000008890000}"/>
    <cellStyle name="Normal 4 2 3 3 2 2 2" xfId="35445" xr:uid="{00000000-0005-0000-0000-000009890000}"/>
    <cellStyle name="Normal 4 2 3 3 2 2 2 2" xfId="35446" xr:uid="{00000000-0005-0000-0000-00000A890000}"/>
    <cellStyle name="Normal 4 2 3 3 2 2 2 2 2" xfId="35447" xr:uid="{00000000-0005-0000-0000-00000B890000}"/>
    <cellStyle name="Normal 4 2 3 3 2 2 2 2 2 2" xfId="35448" xr:uid="{00000000-0005-0000-0000-00000C890000}"/>
    <cellStyle name="Normal 4 2 3 3 2 2 2 2 3" xfId="35449" xr:uid="{00000000-0005-0000-0000-00000D890000}"/>
    <cellStyle name="Normal 4 2 3 3 2 2 2 3" xfId="35450" xr:uid="{00000000-0005-0000-0000-00000E890000}"/>
    <cellStyle name="Normal 4 2 3 3 2 2 2 3 2" xfId="35451" xr:uid="{00000000-0005-0000-0000-00000F890000}"/>
    <cellStyle name="Normal 4 2 3 3 2 2 2 4" xfId="35452" xr:uid="{00000000-0005-0000-0000-000010890000}"/>
    <cellStyle name="Normal 4 2 3 3 2 2 3" xfId="35453" xr:uid="{00000000-0005-0000-0000-000011890000}"/>
    <cellStyle name="Normal 4 2 3 3 2 2 3 2" xfId="35454" xr:uid="{00000000-0005-0000-0000-000012890000}"/>
    <cellStyle name="Normal 4 2 3 3 2 2 3 2 2" xfId="35455" xr:uid="{00000000-0005-0000-0000-000013890000}"/>
    <cellStyle name="Normal 4 2 3 3 2 2 3 3" xfId="35456" xr:uid="{00000000-0005-0000-0000-000014890000}"/>
    <cellStyle name="Normal 4 2 3 3 2 2 4" xfId="35457" xr:uid="{00000000-0005-0000-0000-000015890000}"/>
    <cellStyle name="Normal 4 2 3 3 2 2 4 2" xfId="35458" xr:uid="{00000000-0005-0000-0000-000016890000}"/>
    <cellStyle name="Normal 4 2 3 3 2 2 5" xfId="35459" xr:uid="{00000000-0005-0000-0000-000017890000}"/>
    <cellStyle name="Normal 4 2 3 3 2 2 5 2" xfId="35460" xr:uid="{00000000-0005-0000-0000-000018890000}"/>
    <cellStyle name="Normal 4 2 3 3 2 2 6" xfId="35461" xr:uid="{00000000-0005-0000-0000-000019890000}"/>
    <cellStyle name="Normal 4 2 3 3 2 3" xfId="35462" xr:uid="{00000000-0005-0000-0000-00001A890000}"/>
    <cellStyle name="Normal 4 2 3 3 2 3 2" xfId="35463" xr:uid="{00000000-0005-0000-0000-00001B890000}"/>
    <cellStyle name="Normal 4 2 3 3 2 3 2 2" xfId="35464" xr:uid="{00000000-0005-0000-0000-00001C890000}"/>
    <cellStyle name="Normal 4 2 3 3 2 3 2 2 2" xfId="35465" xr:uid="{00000000-0005-0000-0000-00001D890000}"/>
    <cellStyle name="Normal 4 2 3 3 2 3 2 2 2 2" xfId="35466" xr:uid="{00000000-0005-0000-0000-00001E890000}"/>
    <cellStyle name="Normal 4 2 3 3 2 3 2 2 3" xfId="35467" xr:uid="{00000000-0005-0000-0000-00001F890000}"/>
    <cellStyle name="Normal 4 2 3 3 2 3 2 3" xfId="35468" xr:uid="{00000000-0005-0000-0000-000020890000}"/>
    <cellStyle name="Normal 4 2 3 3 2 3 2 3 2" xfId="35469" xr:uid="{00000000-0005-0000-0000-000021890000}"/>
    <cellStyle name="Normal 4 2 3 3 2 3 2 4" xfId="35470" xr:uid="{00000000-0005-0000-0000-000022890000}"/>
    <cellStyle name="Normal 4 2 3 3 2 3 3" xfId="35471" xr:uid="{00000000-0005-0000-0000-000023890000}"/>
    <cellStyle name="Normal 4 2 3 3 2 3 3 2" xfId="35472" xr:uid="{00000000-0005-0000-0000-000024890000}"/>
    <cellStyle name="Normal 4 2 3 3 2 3 3 2 2" xfId="35473" xr:uid="{00000000-0005-0000-0000-000025890000}"/>
    <cellStyle name="Normal 4 2 3 3 2 3 3 3" xfId="35474" xr:uid="{00000000-0005-0000-0000-000026890000}"/>
    <cellStyle name="Normal 4 2 3 3 2 3 4" xfId="35475" xr:uid="{00000000-0005-0000-0000-000027890000}"/>
    <cellStyle name="Normal 4 2 3 3 2 3 4 2" xfId="35476" xr:uid="{00000000-0005-0000-0000-000028890000}"/>
    <cellStyle name="Normal 4 2 3 3 2 3 5" xfId="35477" xr:uid="{00000000-0005-0000-0000-000029890000}"/>
    <cellStyle name="Normal 4 2 3 3 2 3 5 2" xfId="35478" xr:uid="{00000000-0005-0000-0000-00002A890000}"/>
    <cellStyle name="Normal 4 2 3 3 2 3 6" xfId="35479" xr:uid="{00000000-0005-0000-0000-00002B890000}"/>
    <cellStyle name="Normal 4 2 3 3 2 4" xfId="35480" xr:uid="{00000000-0005-0000-0000-00002C890000}"/>
    <cellStyle name="Normal 4 2 3 3 2 4 2" xfId="35481" xr:uid="{00000000-0005-0000-0000-00002D890000}"/>
    <cellStyle name="Normal 4 2 3 3 2 4 2 2" xfId="35482" xr:uid="{00000000-0005-0000-0000-00002E890000}"/>
    <cellStyle name="Normal 4 2 3 3 2 4 2 2 2" xfId="35483" xr:uid="{00000000-0005-0000-0000-00002F890000}"/>
    <cellStyle name="Normal 4 2 3 3 2 4 2 3" xfId="35484" xr:uid="{00000000-0005-0000-0000-000030890000}"/>
    <cellStyle name="Normal 4 2 3 3 2 4 3" xfId="35485" xr:uid="{00000000-0005-0000-0000-000031890000}"/>
    <cellStyle name="Normal 4 2 3 3 2 4 3 2" xfId="35486" xr:uid="{00000000-0005-0000-0000-000032890000}"/>
    <cellStyle name="Normal 4 2 3 3 2 4 4" xfId="35487" xr:uid="{00000000-0005-0000-0000-000033890000}"/>
    <cellStyle name="Normal 4 2 3 3 2 5" xfId="35488" xr:uid="{00000000-0005-0000-0000-000034890000}"/>
    <cellStyle name="Normal 4 2 3 3 2 5 2" xfId="35489" xr:uid="{00000000-0005-0000-0000-000035890000}"/>
    <cellStyle name="Normal 4 2 3 3 2 5 2 2" xfId="35490" xr:uid="{00000000-0005-0000-0000-000036890000}"/>
    <cellStyle name="Normal 4 2 3 3 2 5 3" xfId="35491" xr:uid="{00000000-0005-0000-0000-000037890000}"/>
    <cellStyle name="Normal 4 2 3 3 2 6" xfId="35492" xr:uid="{00000000-0005-0000-0000-000038890000}"/>
    <cellStyle name="Normal 4 2 3 3 2 6 2" xfId="35493" xr:uid="{00000000-0005-0000-0000-000039890000}"/>
    <cellStyle name="Normal 4 2 3 3 2 7" xfId="35494" xr:uid="{00000000-0005-0000-0000-00003A890000}"/>
    <cellStyle name="Normal 4 2 3 3 2 7 2" xfId="35495" xr:uid="{00000000-0005-0000-0000-00003B890000}"/>
    <cellStyle name="Normal 4 2 3 3 2 8" xfId="35496" xr:uid="{00000000-0005-0000-0000-00003C890000}"/>
    <cellStyle name="Normal 4 2 3 3 3" xfId="35497" xr:uid="{00000000-0005-0000-0000-00003D890000}"/>
    <cellStyle name="Normal 4 2 3 3 3 2" xfId="35498" xr:uid="{00000000-0005-0000-0000-00003E890000}"/>
    <cellStyle name="Normal 4 2 3 3 3 2 2" xfId="35499" xr:uid="{00000000-0005-0000-0000-00003F890000}"/>
    <cellStyle name="Normal 4 2 3 3 3 2 2 2" xfId="35500" xr:uid="{00000000-0005-0000-0000-000040890000}"/>
    <cellStyle name="Normal 4 2 3 3 3 2 2 2 2" xfId="35501" xr:uid="{00000000-0005-0000-0000-000041890000}"/>
    <cellStyle name="Normal 4 2 3 3 3 2 2 2 2 2" xfId="35502" xr:uid="{00000000-0005-0000-0000-000042890000}"/>
    <cellStyle name="Normal 4 2 3 3 3 2 2 2 3" xfId="35503" xr:uid="{00000000-0005-0000-0000-000043890000}"/>
    <cellStyle name="Normal 4 2 3 3 3 2 2 3" xfId="35504" xr:uid="{00000000-0005-0000-0000-000044890000}"/>
    <cellStyle name="Normal 4 2 3 3 3 2 2 3 2" xfId="35505" xr:uid="{00000000-0005-0000-0000-000045890000}"/>
    <cellStyle name="Normal 4 2 3 3 3 2 2 4" xfId="35506" xr:uid="{00000000-0005-0000-0000-000046890000}"/>
    <cellStyle name="Normal 4 2 3 3 3 2 3" xfId="35507" xr:uid="{00000000-0005-0000-0000-000047890000}"/>
    <cellStyle name="Normal 4 2 3 3 3 2 3 2" xfId="35508" xr:uid="{00000000-0005-0000-0000-000048890000}"/>
    <cellStyle name="Normal 4 2 3 3 3 2 3 2 2" xfId="35509" xr:uid="{00000000-0005-0000-0000-000049890000}"/>
    <cellStyle name="Normal 4 2 3 3 3 2 3 3" xfId="35510" xr:uid="{00000000-0005-0000-0000-00004A890000}"/>
    <cellStyle name="Normal 4 2 3 3 3 2 4" xfId="35511" xr:uid="{00000000-0005-0000-0000-00004B890000}"/>
    <cellStyle name="Normal 4 2 3 3 3 2 4 2" xfId="35512" xr:uid="{00000000-0005-0000-0000-00004C890000}"/>
    <cellStyle name="Normal 4 2 3 3 3 2 5" xfId="35513" xr:uid="{00000000-0005-0000-0000-00004D890000}"/>
    <cellStyle name="Normal 4 2 3 3 3 2 5 2" xfId="35514" xr:uid="{00000000-0005-0000-0000-00004E890000}"/>
    <cellStyle name="Normal 4 2 3 3 3 2 6" xfId="35515" xr:uid="{00000000-0005-0000-0000-00004F890000}"/>
    <cellStyle name="Normal 4 2 3 3 3 3" xfId="35516" xr:uid="{00000000-0005-0000-0000-000050890000}"/>
    <cellStyle name="Normal 4 2 3 3 3 3 2" xfId="35517" xr:uid="{00000000-0005-0000-0000-000051890000}"/>
    <cellStyle name="Normal 4 2 3 3 3 3 2 2" xfId="35518" xr:uid="{00000000-0005-0000-0000-000052890000}"/>
    <cellStyle name="Normal 4 2 3 3 3 3 2 2 2" xfId="35519" xr:uid="{00000000-0005-0000-0000-000053890000}"/>
    <cellStyle name="Normal 4 2 3 3 3 3 2 2 2 2" xfId="35520" xr:uid="{00000000-0005-0000-0000-000054890000}"/>
    <cellStyle name="Normal 4 2 3 3 3 3 2 2 3" xfId="35521" xr:uid="{00000000-0005-0000-0000-000055890000}"/>
    <cellStyle name="Normal 4 2 3 3 3 3 2 3" xfId="35522" xr:uid="{00000000-0005-0000-0000-000056890000}"/>
    <cellStyle name="Normal 4 2 3 3 3 3 2 3 2" xfId="35523" xr:uid="{00000000-0005-0000-0000-000057890000}"/>
    <cellStyle name="Normal 4 2 3 3 3 3 2 4" xfId="35524" xr:uid="{00000000-0005-0000-0000-000058890000}"/>
    <cellStyle name="Normal 4 2 3 3 3 3 3" xfId="35525" xr:uid="{00000000-0005-0000-0000-000059890000}"/>
    <cellStyle name="Normal 4 2 3 3 3 3 3 2" xfId="35526" xr:uid="{00000000-0005-0000-0000-00005A890000}"/>
    <cellStyle name="Normal 4 2 3 3 3 3 3 2 2" xfId="35527" xr:uid="{00000000-0005-0000-0000-00005B890000}"/>
    <cellStyle name="Normal 4 2 3 3 3 3 3 3" xfId="35528" xr:uid="{00000000-0005-0000-0000-00005C890000}"/>
    <cellStyle name="Normal 4 2 3 3 3 3 4" xfId="35529" xr:uid="{00000000-0005-0000-0000-00005D890000}"/>
    <cellStyle name="Normal 4 2 3 3 3 3 4 2" xfId="35530" xr:uid="{00000000-0005-0000-0000-00005E890000}"/>
    <cellStyle name="Normal 4 2 3 3 3 3 5" xfId="35531" xr:uid="{00000000-0005-0000-0000-00005F890000}"/>
    <cellStyle name="Normal 4 2 3 3 3 3 5 2" xfId="35532" xr:uid="{00000000-0005-0000-0000-000060890000}"/>
    <cellStyle name="Normal 4 2 3 3 3 3 6" xfId="35533" xr:uid="{00000000-0005-0000-0000-000061890000}"/>
    <cellStyle name="Normal 4 2 3 3 3 4" xfId="35534" xr:uid="{00000000-0005-0000-0000-000062890000}"/>
    <cellStyle name="Normal 4 2 3 3 3 4 2" xfId="35535" xr:uid="{00000000-0005-0000-0000-000063890000}"/>
    <cellStyle name="Normal 4 2 3 3 3 4 2 2" xfId="35536" xr:uid="{00000000-0005-0000-0000-000064890000}"/>
    <cellStyle name="Normal 4 2 3 3 3 4 2 2 2" xfId="35537" xr:uid="{00000000-0005-0000-0000-000065890000}"/>
    <cellStyle name="Normal 4 2 3 3 3 4 2 3" xfId="35538" xr:uid="{00000000-0005-0000-0000-000066890000}"/>
    <cellStyle name="Normal 4 2 3 3 3 4 3" xfId="35539" xr:uid="{00000000-0005-0000-0000-000067890000}"/>
    <cellStyle name="Normal 4 2 3 3 3 4 3 2" xfId="35540" xr:uid="{00000000-0005-0000-0000-000068890000}"/>
    <cellStyle name="Normal 4 2 3 3 3 4 4" xfId="35541" xr:uid="{00000000-0005-0000-0000-000069890000}"/>
    <cellStyle name="Normal 4 2 3 3 3 5" xfId="35542" xr:uid="{00000000-0005-0000-0000-00006A890000}"/>
    <cellStyle name="Normal 4 2 3 3 3 5 2" xfId="35543" xr:uid="{00000000-0005-0000-0000-00006B890000}"/>
    <cellStyle name="Normal 4 2 3 3 3 5 2 2" xfId="35544" xr:uid="{00000000-0005-0000-0000-00006C890000}"/>
    <cellStyle name="Normal 4 2 3 3 3 5 3" xfId="35545" xr:uid="{00000000-0005-0000-0000-00006D890000}"/>
    <cellStyle name="Normal 4 2 3 3 3 6" xfId="35546" xr:uid="{00000000-0005-0000-0000-00006E890000}"/>
    <cellStyle name="Normal 4 2 3 3 3 6 2" xfId="35547" xr:uid="{00000000-0005-0000-0000-00006F890000}"/>
    <cellStyle name="Normal 4 2 3 3 3 7" xfId="35548" xr:uid="{00000000-0005-0000-0000-000070890000}"/>
    <cellStyle name="Normal 4 2 3 3 3 7 2" xfId="35549" xr:uid="{00000000-0005-0000-0000-000071890000}"/>
    <cellStyle name="Normal 4 2 3 3 3 8" xfId="35550" xr:uid="{00000000-0005-0000-0000-000072890000}"/>
    <cellStyle name="Normal 4 2 3 3 4" xfId="35551" xr:uid="{00000000-0005-0000-0000-000073890000}"/>
    <cellStyle name="Normal 4 2 3 3 4 2" xfId="35552" xr:uid="{00000000-0005-0000-0000-000074890000}"/>
    <cellStyle name="Normal 4 2 3 3 4 2 2" xfId="35553" xr:uid="{00000000-0005-0000-0000-000075890000}"/>
    <cellStyle name="Normal 4 2 3 3 4 2 2 2" xfId="35554" xr:uid="{00000000-0005-0000-0000-000076890000}"/>
    <cellStyle name="Normal 4 2 3 3 4 2 2 2 2" xfId="35555" xr:uid="{00000000-0005-0000-0000-000077890000}"/>
    <cellStyle name="Normal 4 2 3 3 4 2 2 3" xfId="35556" xr:uid="{00000000-0005-0000-0000-000078890000}"/>
    <cellStyle name="Normal 4 2 3 3 4 2 3" xfId="35557" xr:uid="{00000000-0005-0000-0000-000079890000}"/>
    <cellStyle name="Normal 4 2 3 3 4 2 3 2" xfId="35558" xr:uid="{00000000-0005-0000-0000-00007A890000}"/>
    <cellStyle name="Normal 4 2 3 3 4 2 4" xfId="35559" xr:uid="{00000000-0005-0000-0000-00007B890000}"/>
    <cellStyle name="Normal 4 2 3 3 4 3" xfId="35560" xr:uid="{00000000-0005-0000-0000-00007C890000}"/>
    <cellStyle name="Normal 4 2 3 3 4 3 2" xfId="35561" xr:uid="{00000000-0005-0000-0000-00007D890000}"/>
    <cellStyle name="Normal 4 2 3 3 4 3 2 2" xfId="35562" xr:uid="{00000000-0005-0000-0000-00007E890000}"/>
    <cellStyle name="Normal 4 2 3 3 4 3 3" xfId="35563" xr:uid="{00000000-0005-0000-0000-00007F890000}"/>
    <cellStyle name="Normal 4 2 3 3 4 4" xfId="35564" xr:uid="{00000000-0005-0000-0000-000080890000}"/>
    <cellStyle name="Normal 4 2 3 3 4 4 2" xfId="35565" xr:uid="{00000000-0005-0000-0000-000081890000}"/>
    <cellStyle name="Normal 4 2 3 3 4 5" xfId="35566" xr:uid="{00000000-0005-0000-0000-000082890000}"/>
    <cellStyle name="Normal 4 2 3 3 4 5 2" xfId="35567" xr:uid="{00000000-0005-0000-0000-000083890000}"/>
    <cellStyle name="Normal 4 2 3 3 4 6" xfId="35568" xr:uid="{00000000-0005-0000-0000-000084890000}"/>
    <cellStyle name="Normal 4 2 3 3 5" xfId="35569" xr:uid="{00000000-0005-0000-0000-000085890000}"/>
    <cellStyle name="Normal 4 2 3 3 5 2" xfId="35570" xr:uid="{00000000-0005-0000-0000-000086890000}"/>
    <cellStyle name="Normal 4 2 3 3 5 2 2" xfId="35571" xr:uid="{00000000-0005-0000-0000-000087890000}"/>
    <cellStyle name="Normal 4 2 3 3 5 2 2 2" xfId="35572" xr:uid="{00000000-0005-0000-0000-000088890000}"/>
    <cellStyle name="Normal 4 2 3 3 5 2 2 2 2" xfId="35573" xr:uid="{00000000-0005-0000-0000-000089890000}"/>
    <cellStyle name="Normal 4 2 3 3 5 2 2 3" xfId="35574" xr:uid="{00000000-0005-0000-0000-00008A890000}"/>
    <cellStyle name="Normal 4 2 3 3 5 2 3" xfId="35575" xr:uid="{00000000-0005-0000-0000-00008B890000}"/>
    <cellStyle name="Normal 4 2 3 3 5 2 3 2" xfId="35576" xr:uid="{00000000-0005-0000-0000-00008C890000}"/>
    <cellStyle name="Normal 4 2 3 3 5 2 4" xfId="35577" xr:uid="{00000000-0005-0000-0000-00008D890000}"/>
    <cellStyle name="Normal 4 2 3 3 5 3" xfId="35578" xr:uid="{00000000-0005-0000-0000-00008E890000}"/>
    <cellStyle name="Normal 4 2 3 3 5 3 2" xfId="35579" xr:uid="{00000000-0005-0000-0000-00008F890000}"/>
    <cellStyle name="Normal 4 2 3 3 5 3 2 2" xfId="35580" xr:uid="{00000000-0005-0000-0000-000090890000}"/>
    <cellStyle name="Normal 4 2 3 3 5 3 3" xfId="35581" xr:uid="{00000000-0005-0000-0000-000091890000}"/>
    <cellStyle name="Normal 4 2 3 3 5 4" xfId="35582" xr:uid="{00000000-0005-0000-0000-000092890000}"/>
    <cellStyle name="Normal 4 2 3 3 5 4 2" xfId="35583" xr:uid="{00000000-0005-0000-0000-000093890000}"/>
    <cellStyle name="Normal 4 2 3 3 5 5" xfId="35584" xr:uid="{00000000-0005-0000-0000-000094890000}"/>
    <cellStyle name="Normal 4 2 3 3 5 5 2" xfId="35585" xr:uid="{00000000-0005-0000-0000-000095890000}"/>
    <cellStyle name="Normal 4 2 3 3 5 6" xfId="35586" xr:uid="{00000000-0005-0000-0000-000096890000}"/>
    <cellStyle name="Normal 4 2 3 3 6" xfId="35587" xr:uid="{00000000-0005-0000-0000-000097890000}"/>
    <cellStyle name="Normal 4 2 3 3 6 2" xfId="35588" xr:uid="{00000000-0005-0000-0000-000098890000}"/>
    <cellStyle name="Normal 4 2 3 3 6 2 2" xfId="35589" xr:uid="{00000000-0005-0000-0000-000099890000}"/>
    <cellStyle name="Normal 4 2 3 3 6 2 2 2" xfId="35590" xr:uid="{00000000-0005-0000-0000-00009A890000}"/>
    <cellStyle name="Normal 4 2 3 3 6 2 2 2 2" xfId="35591" xr:uid="{00000000-0005-0000-0000-00009B890000}"/>
    <cellStyle name="Normal 4 2 3 3 6 2 2 3" xfId="35592" xr:uid="{00000000-0005-0000-0000-00009C890000}"/>
    <cellStyle name="Normal 4 2 3 3 6 2 3" xfId="35593" xr:uid="{00000000-0005-0000-0000-00009D890000}"/>
    <cellStyle name="Normal 4 2 3 3 6 2 3 2" xfId="35594" xr:uid="{00000000-0005-0000-0000-00009E890000}"/>
    <cellStyle name="Normal 4 2 3 3 6 2 4" xfId="35595" xr:uid="{00000000-0005-0000-0000-00009F890000}"/>
    <cellStyle name="Normal 4 2 3 3 6 3" xfId="35596" xr:uid="{00000000-0005-0000-0000-0000A0890000}"/>
    <cellStyle name="Normal 4 2 3 3 6 3 2" xfId="35597" xr:uid="{00000000-0005-0000-0000-0000A1890000}"/>
    <cellStyle name="Normal 4 2 3 3 6 3 2 2" xfId="35598" xr:uid="{00000000-0005-0000-0000-0000A2890000}"/>
    <cellStyle name="Normal 4 2 3 3 6 3 3" xfId="35599" xr:uid="{00000000-0005-0000-0000-0000A3890000}"/>
    <cellStyle name="Normal 4 2 3 3 6 4" xfId="35600" xr:uid="{00000000-0005-0000-0000-0000A4890000}"/>
    <cellStyle name="Normal 4 2 3 3 6 4 2" xfId="35601" xr:uid="{00000000-0005-0000-0000-0000A5890000}"/>
    <cellStyle name="Normal 4 2 3 3 6 5" xfId="35602" xr:uid="{00000000-0005-0000-0000-0000A6890000}"/>
    <cellStyle name="Normal 4 2 3 3 6 5 2" xfId="35603" xr:uid="{00000000-0005-0000-0000-0000A7890000}"/>
    <cellStyle name="Normal 4 2 3 3 6 6" xfId="35604" xr:uid="{00000000-0005-0000-0000-0000A8890000}"/>
    <cellStyle name="Normal 4 2 3 3 7" xfId="35605" xr:uid="{00000000-0005-0000-0000-0000A9890000}"/>
    <cellStyle name="Normal 4 2 3 3 7 2" xfId="35606" xr:uid="{00000000-0005-0000-0000-0000AA890000}"/>
    <cellStyle name="Normal 4 2 3 3 7 2 2" xfId="35607" xr:uid="{00000000-0005-0000-0000-0000AB890000}"/>
    <cellStyle name="Normal 4 2 3 3 7 2 2 2" xfId="35608" xr:uid="{00000000-0005-0000-0000-0000AC890000}"/>
    <cellStyle name="Normal 4 2 3 3 7 2 3" xfId="35609" xr:uid="{00000000-0005-0000-0000-0000AD890000}"/>
    <cellStyle name="Normal 4 2 3 3 7 3" xfId="35610" xr:uid="{00000000-0005-0000-0000-0000AE890000}"/>
    <cellStyle name="Normal 4 2 3 3 7 3 2" xfId="35611" xr:uid="{00000000-0005-0000-0000-0000AF890000}"/>
    <cellStyle name="Normal 4 2 3 3 7 4" xfId="35612" xr:uid="{00000000-0005-0000-0000-0000B0890000}"/>
    <cellStyle name="Normal 4 2 3 3 8" xfId="35613" xr:uid="{00000000-0005-0000-0000-0000B1890000}"/>
    <cellStyle name="Normal 4 2 3 3 8 2" xfId="35614" xr:uid="{00000000-0005-0000-0000-0000B2890000}"/>
    <cellStyle name="Normal 4 2 3 3 8 2 2" xfId="35615" xr:uid="{00000000-0005-0000-0000-0000B3890000}"/>
    <cellStyle name="Normal 4 2 3 3 8 3" xfId="35616" xr:uid="{00000000-0005-0000-0000-0000B4890000}"/>
    <cellStyle name="Normal 4 2 3 3 9" xfId="35617" xr:uid="{00000000-0005-0000-0000-0000B5890000}"/>
    <cellStyle name="Normal 4 2 3 3 9 2" xfId="35618" xr:uid="{00000000-0005-0000-0000-0000B6890000}"/>
    <cellStyle name="Normal 4 2 3 4" xfId="35619" xr:uid="{00000000-0005-0000-0000-0000B7890000}"/>
    <cellStyle name="Normal 4 2 3 4 2" xfId="35620" xr:uid="{00000000-0005-0000-0000-0000B8890000}"/>
    <cellStyle name="Normal 4 2 3 4 2 2" xfId="35621" xr:uid="{00000000-0005-0000-0000-0000B9890000}"/>
    <cellStyle name="Normal 4 2 3 4 2 2 2" xfId="35622" xr:uid="{00000000-0005-0000-0000-0000BA890000}"/>
    <cellStyle name="Normal 4 2 3 4 2 2 2 2" xfId="35623" xr:uid="{00000000-0005-0000-0000-0000BB890000}"/>
    <cellStyle name="Normal 4 2 3 4 2 2 2 2 2" xfId="35624" xr:uid="{00000000-0005-0000-0000-0000BC890000}"/>
    <cellStyle name="Normal 4 2 3 4 2 2 2 3" xfId="35625" xr:uid="{00000000-0005-0000-0000-0000BD890000}"/>
    <cellStyle name="Normal 4 2 3 4 2 2 3" xfId="35626" xr:uid="{00000000-0005-0000-0000-0000BE890000}"/>
    <cellStyle name="Normal 4 2 3 4 2 2 3 2" xfId="35627" xr:uid="{00000000-0005-0000-0000-0000BF890000}"/>
    <cellStyle name="Normal 4 2 3 4 2 2 4" xfId="35628" xr:uid="{00000000-0005-0000-0000-0000C0890000}"/>
    <cellStyle name="Normal 4 2 3 4 2 3" xfId="35629" xr:uid="{00000000-0005-0000-0000-0000C1890000}"/>
    <cellStyle name="Normal 4 2 3 4 2 3 2" xfId="35630" xr:uid="{00000000-0005-0000-0000-0000C2890000}"/>
    <cellStyle name="Normal 4 2 3 4 2 3 2 2" xfId="35631" xr:uid="{00000000-0005-0000-0000-0000C3890000}"/>
    <cellStyle name="Normal 4 2 3 4 2 3 3" xfId="35632" xr:uid="{00000000-0005-0000-0000-0000C4890000}"/>
    <cellStyle name="Normal 4 2 3 4 2 4" xfId="35633" xr:uid="{00000000-0005-0000-0000-0000C5890000}"/>
    <cellStyle name="Normal 4 2 3 4 2 4 2" xfId="35634" xr:uid="{00000000-0005-0000-0000-0000C6890000}"/>
    <cellStyle name="Normal 4 2 3 4 2 5" xfId="35635" xr:uid="{00000000-0005-0000-0000-0000C7890000}"/>
    <cellStyle name="Normal 4 2 3 4 2 5 2" xfId="35636" xr:uid="{00000000-0005-0000-0000-0000C8890000}"/>
    <cellStyle name="Normal 4 2 3 4 2 6" xfId="35637" xr:uid="{00000000-0005-0000-0000-0000C9890000}"/>
    <cellStyle name="Normal 4 2 3 4 3" xfId="35638" xr:uid="{00000000-0005-0000-0000-0000CA890000}"/>
    <cellStyle name="Normal 4 2 3 4 3 2" xfId="35639" xr:uid="{00000000-0005-0000-0000-0000CB890000}"/>
    <cellStyle name="Normal 4 2 3 4 3 2 2" xfId="35640" xr:uid="{00000000-0005-0000-0000-0000CC890000}"/>
    <cellStyle name="Normal 4 2 3 4 3 2 2 2" xfId="35641" xr:uid="{00000000-0005-0000-0000-0000CD890000}"/>
    <cellStyle name="Normal 4 2 3 4 3 2 2 2 2" xfId="35642" xr:uid="{00000000-0005-0000-0000-0000CE890000}"/>
    <cellStyle name="Normal 4 2 3 4 3 2 2 3" xfId="35643" xr:uid="{00000000-0005-0000-0000-0000CF890000}"/>
    <cellStyle name="Normal 4 2 3 4 3 2 3" xfId="35644" xr:uid="{00000000-0005-0000-0000-0000D0890000}"/>
    <cellStyle name="Normal 4 2 3 4 3 2 3 2" xfId="35645" xr:uid="{00000000-0005-0000-0000-0000D1890000}"/>
    <cellStyle name="Normal 4 2 3 4 3 2 4" xfId="35646" xr:uid="{00000000-0005-0000-0000-0000D2890000}"/>
    <cellStyle name="Normal 4 2 3 4 3 3" xfId="35647" xr:uid="{00000000-0005-0000-0000-0000D3890000}"/>
    <cellStyle name="Normal 4 2 3 4 3 3 2" xfId="35648" xr:uid="{00000000-0005-0000-0000-0000D4890000}"/>
    <cellStyle name="Normal 4 2 3 4 3 3 2 2" xfId="35649" xr:uid="{00000000-0005-0000-0000-0000D5890000}"/>
    <cellStyle name="Normal 4 2 3 4 3 3 3" xfId="35650" xr:uid="{00000000-0005-0000-0000-0000D6890000}"/>
    <cellStyle name="Normal 4 2 3 4 3 4" xfId="35651" xr:uid="{00000000-0005-0000-0000-0000D7890000}"/>
    <cellStyle name="Normal 4 2 3 4 3 4 2" xfId="35652" xr:uid="{00000000-0005-0000-0000-0000D8890000}"/>
    <cellStyle name="Normal 4 2 3 4 3 5" xfId="35653" xr:uid="{00000000-0005-0000-0000-0000D9890000}"/>
    <cellStyle name="Normal 4 2 3 4 3 5 2" xfId="35654" xr:uid="{00000000-0005-0000-0000-0000DA890000}"/>
    <cellStyle name="Normal 4 2 3 4 3 6" xfId="35655" xr:uid="{00000000-0005-0000-0000-0000DB890000}"/>
    <cellStyle name="Normal 4 2 3 4 4" xfId="35656" xr:uid="{00000000-0005-0000-0000-0000DC890000}"/>
    <cellStyle name="Normal 4 2 3 4 4 2" xfId="35657" xr:uid="{00000000-0005-0000-0000-0000DD890000}"/>
    <cellStyle name="Normal 4 2 3 4 4 2 2" xfId="35658" xr:uid="{00000000-0005-0000-0000-0000DE890000}"/>
    <cellStyle name="Normal 4 2 3 4 4 2 2 2" xfId="35659" xr:uid="{00000000-0005-0000-0000-0000DF890000}"/>
    <cellStyle name="Normal 4 2 3 4 4 2 3" xfId="35660" xr:uid="{00000000-0005-0000-0000-0000E0890000}"/>
    <cellStyle name="Normal 4 2 3 4 4 3" xfId="35661" xr:uid="{00000000-0005-0000-0000-0000E1890000}"/>
    <cellStyle name="Normal 4 2 3 4 4 3 2" xfId="35662" xr:uid="{00000000-0005-0000-0000-0000E2890000}"/>
    <cellStyle name="Normal 4 2 3 4 4 4" xfId="35663" xr:uid="{00000000-0005-0000-0000-0000E3890000}"/>
    <cellStyle name="Normal 4 2 3 4 5" xfId="35664" xr:uid="{00000000-0005-0000-0000-0000E4890000}"/>
    <cellStyle name="Normal 4 2 3 4 5 2" xfId="35665" xr:uid="{00000000-0005-0000-0000-0000E5890000}"/>
    <cellStyle name="Normal 4 2 3 4 5 2 2" xfId="35666" xr:uid="{00000000-0005-0000-0000-0000E6890000}"/>
    <cellStyle name="Normal 4 2 3 4 5 3" xfId="35667" xr:uid="{00000000-0005-0000-0000-0000E7890000}"/>
    <cellStyle name="Normal 4 2 3 4 6" xfId="35668" xr:uid="{00000000-0005-0000-0000-0000E8890000}"/>
    <cellStyle name="Normal 4 2 3 4 6 2" xfId="35669" xr:uid="{00000000-0005-0000-0000-0000E9890000}"/>
    <cellStyle name="Normal 4 2 3 4 7" xfId="35670" xr:uid="{00000000-0005-0000-0000-0000EA890000}"/>
    <cellStyle name="Normal 4 2 3 4 7 2" xfId="35671" xr:uid="{00000000-0005-0000-0000-0000EB890000}"/>
    <cellStyle name="Normal 4 2 3 4 8" xfId="35672" xr:uid="{00000000-0005-0000-0000-0000EC890000}"/>
    <cellStyle name="Normal 4 2 3 5" xfId="35673" xr:uid="{00000000-0005-0000-0000-0000ED890000}"/>
    <cellStyle name="Normal 4 2 3 5 2" xfId="35674" xr:uid="{00000000-0005-0000-0000-0000EE890000}"/>
    <cellStyle name="Normal 4 2 3 5 2 2" xfId="35675" xr:uid="{00000000-0005-0000-0000-0000EF890000}"/>
    <cellStyle name="Normal 4 2 3 5 2 2 2" xfId="35676" xr:uid="{00000000-0005-0000-0000-0000F0890000}"/>
    <cellStyle name="Normal 4 2 3 5 2 2 2 2" xfId="35677" xr:uid="{00000000-0005-0000-0000-0000F1890000}"/>
    <cellStyle name="Normal 4 2 3 5 2 2 2 2 2" xfId="35678" xr:uid="{00000000-0005-0000-0000-0000F2890000}"/>
    <cellStyle name="Normal 4 2 3 5 2 2 2 3" xfId="35679" xr:uid="{00000000-0005-0000-0000-0000F3890000}"/>
    <cellStyle name="Normal 4 2 3 5 2 2 3" xfId="35680" xr:uid="{00000000-0005-0000-0000-0000F4890000}"/>
    <cellStyle name="Normal 4 2 3 5 2 2 3 2" xfId="35681" xr:uid="{00000000-0005-0000-0000-0000F5890000}"/>
    <cellStyle name="Normal 4 2 3 5 2 2 4" xfId="35682" xr:uid="{00000000-0005-0000-0000-0000F6890000}"/>
    <cellStyle name="Normal 4 2 3 5 2 3" xfId="35683" xr:uid="{00000000-0005-0000-0000-0000F7890000}"/>
    <cellStyle name="Normal 4 2 3 5 2 3 2" xfId="35684" xr:uid="{00000000-0005-0000-0000-0000F8890000}"/>
    <cellStyle name="Normal 4 2 3 5 2 3 2 2" xfId="35685" xr:uid="{00000000-0005-0000-0000-0000F9890000}"/>
    <cellStyle name="Normal 4 2 3 5 2 3 3" xfId="35686" xr:uid="{00000000-0005-0000-0000-0000FA890000}"/>
    <cellStyle name="Normal 4 2 3 5 2 4" xfId="35687" xr:uid="{00000000-0005-0000-0000-0000FB890000}"/>
    <cellStyle name="Normal 4 2 3 5 2 4 2" xfId="35688" xr:uid="{00000000-0005-0000-0000-0000FC890000}"/>
    <cellStyle name="Normal 4 2 3 5 2 5" xfId="35689" xr:uid="{00000000-0005-0000-0000-0000FD890000}"/>
    <cellStyle name="Normal 4 2 3 5 2 5 2" xfId="35690" xr:uid="{00000000-0005-0000-0000-0000FE890000}"/>
    <cellStyle name="Normal 4 2 3 5 2 6" xfId="35691" xr:uid="{00000000-0005-0000-0000-0000FF890000}"/>
    <cellStyle name="Normal 4 2 3 5 3" xfId="35692" xr:uid="{00000000-0005-0000-0000-0000008A0000}"/>
    <cellStyle name="Normal 4 2 3 5 3 2" xfId="35693" xr:uid="{00000000-0005-0000-0000-0000018A0000}"/>
    <cellStyle name="Normal 4 2 3 5 3 2 2" xfId="35694" xr:uid="{00000000-0005-0000-0000-0000028A0000}"/>
    <cellStyle name="Normal 4 2 3 5 3 2 2 2" xfId="35695" xr:uid="{00000000-0005-0000-0000-0000038A0000}"/>
    <cellStyle name="Normal 4 2 3 5 3 2 2 2 2" xfId="35696" xr:uid="{00000000-0005-0000-0000-0000048A0000}"/>
    <cellStyle name="Normal 4 2 3 5 3 2 2 3" xfId="35697" xr:uid="{00000000-0005-0000-0000-0000058A0000}"/>
    <cellStyle name="Normal 4 2 3 5 3 2 3" xfId="35698" xr:uid="{00000000-0005-0000-0000-0000068A0000}"/>
    <cellStyle name="Normal 4 2 3 5 3 2 3 2" xfId="35699" xr:uid="{00000000-0005-0000-0000-0000078A0000}"/>
    <cellStyle name="Normal 4 2 3 5 3 2 4" xfId="35700" xr:uid="{00000000-0005-0000-0000-0000088A0000}"/>
    <cellStyle name="Normal 4 2 3 5 3 3" xfId="35701" xr:uid="{00000000-0005-0000-0000-0000098A0000}"/>
    <cellStyle name="Normal 4 2 3 5 3 3 2" xfId="35702" xr:uid="{00000000-0005-0000-0000-00000A8A0000}"/>
    <cellStyle name="Normal 4 2 3 5 3 3 2 2" xfId="35703" xr:uid="{00000000-0005-0000-0000-00000B8A0000}"/>
    <cellStyle name="Normal 4 2 3 5 3 3 3" xfId="35704" xr:uid="{00000000-0005-0000-0000-00000C8A0000}"/>
    <cellStyle name="Normal 4 2 3 5 3 4" xfId="35705" xr:uid="{00000000-0005-0000-0000-00000D8A0000}"/>
    <cellStyle name="Normal 4 2 3 5 3 4 2" xfId="35706" xr:uid="{00000000-0005-0000-0000-00000E8A0000}"/>
    <cellStyle name="Normal 4 2 3 5 3 5" xfId="35707" xr:uid="{00000000-0005-0000-0000-00000F8A0000}"/>
    <cellStyle name="Normal 4 2 3 5 3 5 2" xfId="35708" xr:uid="{00000000-0005-0000-0000-0000108A0000}"/>
    <cellStyle name="Normal 4 2 3 5 3 6" xfId="35709" xr:uid="{00000000-0005-0000-0000-0000118A0000}"/>
    <cellStyle name="Normal 4 2 3 5 4" xfId="35710" xr:uid="{00000000-0005-0000-0000-0000128A0000}"/>
    <cellStyle name="Normal 4 2 3 5 4 2" xfId="35711" xr:uid="{00000000-0005-0000-0000-0000138A0000}"/>
    <cellStyle name="Normal 4 2 3 5 4 2 2" xfId="35712" xr:uid="{00000000-0005-0000-0000-0000148A0000}"/>
    <cellStyle name="Normal 4 2 3 5 4 2 2 2" xfId="35713" xr:uid="{00000000-0005-0000-0000-0000158A0000}"/>
    <cellStyle name="Normal 4 2 3 5 4 2 3" xfId="35714" xr:uid="{00000000-0005-0000-0000-0000168A0000}"/>
    <cellStyle name="Normal 4 2 3 5 4 3" xfId="35715" xr:uid="{00000000-0005-0000-0000-0000178A0000}"/>
    <cellStyle name="Normal 4 2 3 5 4 3 2" xfId="35716" xr:uid="{00000000-0005-0000-0000-0000188A0000}"/>
    <cellStyle name="Normal 4 2 3 5 4 4" xfId="35717" xr:uid="{00000000-0005-0000-0000-0000198A0000}"/>
    <cellStyle name="Normal 4 2 3 5 5" xfId="35718" xr:uid="{00000000-0005-0000-0000-00001A8A0000}"/>
    <cellStyle name="Normal 4 2 3 5 5 2" xfId="35719" xr:uid="{00000000-0005-0000-0000-00001B8A0000}"/>
    <cellStyle name="Normal 4 2 3 5 5 2 2" xfId="35720" xr:uid="{00000000-0005-0000-0000-00001C8A0000}"/>
    <cellStyle name="Normal 4 2 3 5 5 3" xfId="35721" xr:uid="{00000000-0005-0000-0000-00001D8A0000}"/>
    <cellStyle name="Normal 4 2 3 5 6" xfId="35722" xr:uid="{00000000-0005-0000-0000-00001E8A0000}"/>
    <cellStyle name="Normal 4 2 3 5 6 2" xfId="35723" xr:uid="{00000000-0005-0000-0000-00001F8A0000}"/>
    <cellStyle name="Normal 4 2 3 5 7" xfId="35724" xr:uid="{00000000-0005-0000-0000-0000208A0000}"/>
    <cellStyle name="Normal 4 2 3 5 7 2" xfId="35725" xr:uid="{00000000-0005-0000-0000-0000218A0000}"/>
    <cellStyle name="Normal 4 2 3 5 8" xfId="35726" xr:uid="{00000000-0005-0000-0000-0000228A0000}"/>
    <cellStyle name="Normal 4 2 3 6" xfId="35727" xr:uid="{00000000-0005-0000-0000-0000238A0000}"/>
    <cellStyle name="Normal 4 2 3 6 2" xfId="35728" xr:uid="{00000000-0005-0000-0000-0000248A0000}"/>
    <cellStyle name="Normal 4 2 3 6 2 2" xfId="35729" xr:uid="{00000000-0005-0000-0000-0000258A0000}"/>
    <cellStyle name="Normal 4 2 3 6 2 2 2" xfId="35730" xr:uid="{00000000-0005-0000-0000-0000268A0000}"/>
    <cellStyle name="Normal 4 2 3 6 2 2 2 2" xfId="35731" xr:uid="{00000000-0005-0000-0000-0000278A0000}"/>
    <cellStyle name="Normal 4 2 3 6 2 2 3" xfId="35732" xr:uid="{00000000-0005-0000-0000-0000288A0000}"/>
    <cellStyle name="Normal 4 2 3 6 2 3" xfId="35733" xr:uid="{00000000-0005-0000-0000-0000298A0000}"/>
    <cellStyle name="Normal 4 2 3 6 2 3 2" xfId="35734" xr:uid="{00000000-0005-0000-0000-00002A8A0000}"/>
    <cellStyle name="Normal 4 2 3 6 2 4" xfId="35735" xr:uid="{00000000-0005-0000-0000-00002B8A0000}"/>
    <cellStyle name="Normal 4 2 3 6 3" xfId="35736" xr:uid="{00000000-0005-0000-0000-00002C8A0000}"/>
    <cellStyle name="Normal 4 2 3 6 3 2" xfId="35737" xr:uid="{00000000-0005-0000-0000-00002D8A0000}"/>
    <cellStyle name="Normal 4 2 3 6 3 2 2" xfId="35738" xr:uid="{00000000-0005-0000-0000-00002E8A0000}"/>
    <cellStyle name="Normal 4 2 3 6 3 3" xfId="35739" xr:uid="{00000000-0005-0000-0000-00002F8A0000}"/>
    <cellStyle name="Normal 4 2 3 6 4" xfId="35740" xr:uid="{00000000-0005-0000-0000-0000308A0000}"/>
    <cellStyle name="Normal 4 2 3 6 4 2" xfId="35741" xr:uid="{00000000-0005-0000-0000-0000318A0000}"/>
    <cellStyle name="Normal 4 2 3 6 5" xfId="35742" xr:uid="{00000000-0005-0000-0000-0000328A0000}"/>
    <cellStyle name="Normal 4 2 3 6 5 2" xfId="35743" xr:uid="{00000000-0005-0000-0000-0000338A0000}"/>
    <cellStyle name="Normal 4 2 3 6 6" xfId="35744" xr:uid="{00000000-0005-0000-0000-0000348A0000}"/>
    <cellStyle name="Normal 4 2 4" xfId="510" xr:uid="{00000000-0005-0000-0000-0000358A0000}"/>
    <cellStyle name="Normal 4 2 4 10" xfId="35746" xr:uid="{00000000-0005-0000-0000-0000368A0000}"/>
    <cellStyle name="Normal 4 2 4 10 2" xfId="35747" xr:uid="{00000000-0005-0000-0000-0000378A0000}"/>
    <cellStyle name="Normal 4 2 4 11" xfId="35748" xr:uid="{00000000-0005-0000-0000-0000388A0000}"/>
    <cellStyle name="Normal 4 2 4 11 2" xfId="35749" xr:uid="{00000000-0005-0000-0000-0000398A0000}"/>
    <cellStyle name="Normal 4 2 4 12" xfId="35750" xr:uid="{00000000-0005-0000-0000-00003A8A0000}"/>
    <cellStyle name="Normal 4 2 4 13" xfId="35745" xr:uid="{00000000-0005-0000-0000-00003B8A0000}"/>
    <cellStyle name="Normal 4 2 4 2" xfId="35751" xr:uid="{00000000-0005-0000-0000-00003C8A0000}"/>
    <cellStyle name="Normal 4 2 4 3" xfId="35752" xr:uid="{00000000-0005-0000-0000-00003D8A0000}"/>
    <cellStyle name="Normal 4 2 4 3 2" xfId="35753" xr:uid="{00000000-0005-0000-0000-00003E8A0000}"/>
    <cellStyle name="Normal 4 2 4 3 2 2" xfId="35754" xr:uid="{00000000-0005-0000-0000-00003F8A0000}"/>
    <cellStyle name="Normal 4 2 4 3 2 2 2" xfId="35755" xr:uid="{00000000-0005-0000-0000-0000408A0000}"/>
    <cellStyle name="Normal 4 2 4 3 2 2 2 2" xfId="35756" xr:uid="{00000000-0005-0000-0000-0000418A0000}"/>
    <cellStyle name="Normal 4 2 4 3 2 2 2 2 2" xfId="35757" xr:uid="{00000000-0005-0000-0000-0000428A0000}"/>
    <cellStyle name="Normal 4 2 4 3 2 2 2 3" xfId="35758" xr:uid="{00000000-0005-0000-0000-0000438A0000}"/>
    <cellStyle name="Normal 4 2 4 3 2 2 3" xfId="35759" xr:uid="{00000000-0005-0000-0000-0000448A0000}"/>
    <cellStyle name="Normal 4 2 4 3 2 2 3 2" xfId="35760" xr:uid="{00000000-0005-0000-0000-0000458A0000}"/>
    <cellStyle name="Normal 4 2 4 3 2 2 4" xfId="35761" xr:uid="{00000000-0005-0000-0000-0000468A0000}"/>
    <cellStyle name="Normal 4 2 4 3 2 3" xfId="35762" xr:uid="{00000000-0005-0000-0000-0000478A0000}"/>
    <cellStyle name="Normal 4 2 4 3 2 3 2" xfId="35763" xr:uid="{00000000-0005-0000-0000-0000488A0000}"/>
    <cellStyle name="Normal 4 2 4 3 2 3 2 2" xfId="35764" xr:uid="{00000000-0005-0000-0000-0000498A0000}"/>
    <cellStyle name="Normal 4 2 4 3 2 3 3" xfId="35765" xr:uid="{00000000-0005-0000-0000-00004A8A0000}"/>
    <cellStyle name="Normal 4 2 4 3 2 4" xfId="35766" xr:uid="{00000000-0005-0000-0000-00004B8A0000}"/>
    <cellStyle name="Normal 4 2 4 3 2 4 2" xfId="35767" xr:uid="{00000000-0005-0000-0000-00004C8A0000}"/>
    <cellStyle name="Normal 4 2 4 3 2 5" xfId="35768" xr:uid="{00000000-0005-0000-0000-00004D8A0000}"/>
    <cellStyle name="Normal 4 2 4 3 2 5 2" xfId="35769" xr:uid="{00000000-0005-0000-0000-00004E8A0000}"/>
    <cellStyle name="Normal 4 2 4 3 2 6" xfId="35770" xr:uid="{00000000-0005-0000-0000-00004F8A0000}"/>
    <cellStyle name="Normal 4 2 4 3 3" xfId="35771" xr:uid="{00000000-0005-0000-0000-0000508A0000}"/>
    <cellStyle name="Normal 4 2 4 3 3 2" xfId="35772" xr:uid="{00000000-0005-0000-0000-0000518A0000}"/>
    <cellStyle name="Normal 4 2 4 3 3 2 2" xfId="35773" xr:uid="{00000000-0005-0000-0000-0000528A0000}"/>
    <cellStyle name="Normal 4 2 4 3 3 2 2 2" xfId="35774" xr:uid="{00000000-0005-0000-0000-0000538A0000}"/>
    <cellStyle name="Normal 4 2 4 3 3 2 2 2 2" xfId="35775" xr:uid="{00000000-0005-0000-0000-0000548A0000}"/>
    <cellStyle name="Normal 4 2 4 3 3 2 2 3" xfId="35776" xr:uid="{00000000-0005-0000-0000-0000558A0000}"/>
    <cellStyle name="Normal 4 2 4 3 3 2 3" xfId="35777" xr:uid="{00000000-0005-0000-0000-0000568A0000}"/>
    <cellStyle name="Normal 4 2 4 3 3 2 3 2" xfId="35778" xr:uid="{00000000-0005-0000-0000-0000578A0000}"/>
    <cellStyle name="Normal 4 2 4 3 3 2 4" xfId="35779" xr:uid="{00000000-0005-0000-0000-0000588A0000}"/>
    <cellStyle name="Normal 4 2 4 3 3 3" xfId="35780" xr:uid="{00000000-0005-0000-0000-0000598A0000}"/>
    <cellStyle name="Normal 4 2 4 3 3 3 2" xfId="35781" xr:uid="{00000000-0005-0000-0000-00005A8A0000}"/>
    <cellStyle name="Normal 4 2 4 3 3 3 2 2" xfId="35782" xr:uid="{00000000-0005-0000-0000-00005B8A0000}"/>
    <cellStyle name="Normal 4 2 4 3 3 3 3" xfId="35783" xr:uid="{00000000-0005-0000-0000-00005C8A0000}"/>
    <cellStyle name="Normal 4 2 4 3 3 4" xfId="35784" xr:uid="{00000000-0005-0000-0000-00005D8A0000}"/>
    <cellStyle name="Normal 4 2 4 3 3 4 2" xfId="35785" xr:uid="{00000000-0005-0000-0000-00005E8A0000}"/>
    <cellStyle name="Normal 4 2 4 3 3 5" xfId="35786" xr:uid="{00000000-0005-0000-0000-00005F8A0000}"/>
    <cellStyle name="Normal 4 2 4 3 3 5 2" xfId="35787" xr:uid="{00000000-0005-0000-0000-0000608A0000}"/>
    <cellStyle name="Normal 4 2 4 3 3 6" xfId="35788" xr:uid="{00000000-0005-0000-0000-0000618A0000}"/>
    <cellStyle name="Normal 4 2 4 3 4" xfId="35789" xr:uid="{00000000-0005-0000-0000-0000628A0000}"/>
    <cellStyle name="Normal 4 2 4 3 4 2" xfId="35790" xr:uid="{00000000-0005-0000-0000-0000638A0000}"/>
    <cellStyle name="Normal 4 2 4 3 4 2 2" xfId="35791" xr:uid="{00000000-0005-0000-0000-0000648A0000}"/>
    <cellStyle name="Normal 4 2 4 3 4 2 2 2" xfId="35792" xr:uid="{00000000-0005-0000-0000-0000658A0000}"/>
    <cellStyle name="Normal 4 2 4 3 4 2 3" xfId="35793" xr:uid="{00000000-0005-0000-0000-0000668A0000}"/>
    <cellStyle name="Normal 4 2 4 3 4 3" xfId="35794" xr:uid="{00000000-0005-0000-0000-0000678A0000}"/>
    <cellStyle name="Normal 4 2 4 3 4 3 2" xfId="35795" xr:uid="{00000000-0005-0000-0000-0000688A0000}"/>
    <cellStyle name="Normal 4 2 4 3 4 4" xfId="35796" xr:uid="{00000000-0005-0000-0000-0000698A0000}"/>
    <cellStyle name="Normal 4 2 4 3 5" xfId="35797" xr:uid="{00000000-0005-0000-0000-00006A8A0000}"/>
    <cellStyle name="Normal 4 2 4 3 5 2" xfId="35798" xr:uid="{00000000-0005-0000-0000-00006B8A0000}"/>
    <cellStyle name="Normal 4 2 4 3 5 2 2" xfId="35799" xr:uid="{00000000-0005-0000-0000-00006C8A0000}"/>
    <cellStyle name="Normal 4 2 4 3 5 3" xfId="35800" xr:uid="{00000000-0005-0000-0000-00006D8A0000}"/>
    <cellStyle name="Normal 4 2 4 3 6" xfId="35801" xr:uid="{00000000-0005-0000-0000-00006E8A0000}"/>
    <cellStyle name="Normal 4 2 4 3 6 2" xfId="35802" xr:uid="{00000000-0005-0000-0000-00006F8A0000}"/>
    <cellStyle name="Normal 4 2 4 3 7" xfId="35803" xr:uid="{00000000-0005-0000-0000-0000708A0000}"/>
    <cellStyle name="Normal 4 2 4 3 7 2" xfId="35804" xr:uid="{00000000-0005-0000-0000-0000718A0000}"/>
    <cellStyle name="Normal 4 2 4 3 8" xfId="35805" xr:uid="{00000000-0005-0000-0000-0000728A0000}"/>
    <cellStyle name="Normal 4 2 4 4" xfId="35806" xr:uid="{00000000-0005-0000-0000-0000738A0000}"/>
    <cellStyle name="Normal 4 2 4 4 2" xfId="35807" xr:uid="{00000000-0005-0000-0000-0000748A0000}"/>
    <cellStyle name="Normal 4 2 4 4 2 2" xfId="35808" xr:uid="{00000000-0005-0000-0000-0000758A0000}"/>
    <cellStyle name="Normal 4 2 4 4 2 2 2" xfId="35809" xr:uid="{00000000-0005-0000-0000-0000768A0000}"/>
    <cellStyle name="Normal 4 2 4 4 2 2 2 2" xfId="35810" xr:uid="{00000000-0005-0000-0000-0000778A0000}"/>
    <cellStyle name="Normal 4 2 4 4 2 2 2 2 2" xfId="35811" xr:uid="{00000000-0005-0000-0000-0000788A0000}"/>
    <cellStyle name="Normal 4 2 4 4 2 2 2 3" xfId="35812" xr:uid="{00000000-0005-0000-0000-0000798A0000}"/>
    <cellStyle name="Normal 4 2 4 4 2 2 3" xfId="35813" xr:uid="{00000000-0005-0000-0000-00007A8A0000}"/>
    <cellStyle name="Normal 4 2 4 4 2 2 3 2" xfId="35814" xr:uid="{00000000-0005-0000-0000-00007B8A0000}"/>
    <cellStyle name="Normal 4 2 4 4 2 2 4" xfId="35815" xr:uid="{00000000-0005-0000-0000-00007C8A0000}"/>
    <cellStyle name="Normal 4 2 4 4 2 3" xfId="35816" xr:uid="{00000000-0005-0000-0000-00007D8A0000}"/>
    <cellStyle name="Normal 4 2 4 4 2 3 2" xfId="35817" xr:uid="{00000000-0005-0000-0000-00007E8A0000}"/>
    <cellStyle name="Normal 4 2 4 4 2 3 2 2" xfId="35818" xr:uid="{00000000-0005-0000-0000-00007F8A0000}"/>
    <cellStyle name="Normal 4 2 4 4 2 3 3" xfId="35819" xr:uid="{00000000-0005-0000-0000-0000808A0000}"/>
    <cellStyle name="Normal 4 2 4 4 2 4" xfId="35820" xr:uid="{00000000-0005-0000-0000-0000818A0000}"/>
    <cellStyle name="Normal 4 2 4 4 2 4 2" xfId="35821" xr:uid="{00000000-0005-0000-0000-0000828A0000}"/>
    <cellStyle name="Normal 4 2 4 4 2 5" xfId="35822" xr:uid="{00000000-0005-0000-0000-0000838A0000}"/>
    <cellStyle name="Normal 4 2 4 4 2 5 2" xfId="35823" xr:uid="{00000000-0005-0000-0000-0000848A0000}"/>
    <cellStyle name="Normal 4 2 4 4 2 6" xfId="35824" xr:uid="{00000000-0005-0000-0000-0000858A0000}"/>
    <cellStyle name="Normal 4 2 4 4 3" xfId="35825" xr:uid="{00000000-0005-0000-0000-0000868A0000}"/>
    <cellStyle name="Normal 4 2 4 4 3 2" xfId="35826" xr:uid="{00000000-0005-0000-0000-0000878A0000}"/>
    <cellStyle name="Normal 4 2 4 4 3 2 2" xfId="35827" xr:uid="{00000000-0005-0000-0000-0000888A0000}"/>
    <cellStyle name="Normal 4 2 4 4 3 2 2 2" xfId="35828" xr:uid="{00000000-0005-0000-0000-0000898A0000}"/>
    <cellStyle name="Normal 4 2 4 4 3 2 2 2 2" xfId="35829" xr:uid="{00000000-0005-0000-0000-00008A8A0000}"/>
    <cellStyle name="Normal 4 2 4 4 3 2 2 3" xfId="35830" xr:uid="{00000000-0005-0000-0000-00008B8A0000}"/>
    <cellStyle name="Normal 4 2 4 4 3 2 3" xfId="35831" xr:uid="{00000000-0005-0000-0000-00008C8A0000}"/>
    <cellStyle name="Normal 4 2 4 4 3 2 3 2" xfId="35832" xr:uid="{00000000-0005-0000-0000-00008D8A0000}"/>
    <cellStyle name="Normal 4 2 4 4 3 2 4" xfId="35833" xr:uid="{00000000-0005-0000-0000-00008E8A0000}"/>
    <cellStyle name="Normal 4 2 4 4 3 3" xfId="35834" xr:uid="{00000000-0005-0000-0000-00008F8A0000}"/>
    <cellStyle name="Normal 4 2 4 4 3 3 2" xfId="35835" xr:uid="{00000000-0005-0000-0000-0000908A0000}"/>
    <cellStyle name="Normal 4 2 4 4 3 3 2 2" xfId="35836" xr:uid="{00000000-0005-0000-0000-0000918A0000}"/>
    <cellStyle name="Normal 4 2 4 4 3 3 3" xfId="35837" xr:uid="{00000000-0005-0000-0000-0000928A0000}"/>
    <cellStyle name="Normal 4 2 4 4 3 4" xfId="35838" xr:uid="{00000000-0005-0000-0000-0000938A0000}"/>
    <cellStyle name="Normal 4 2 4 4 3 4 2" xfId="35839" xr:uid="{00000000-0005-0000-0000-0000948A0000}"/>
    <cellStyle name="Normal 4 2 4 4 3 5" xfId="35840" xr:uid="{00000000-0005-0000-0000-0000958A0000}"/>
    <cellStyle name="Normal 4 2 4 4 3 5 2" xfId="35841" xr:uid="{00000000-0005-0000-0000-0000968A0000}"/>
    <cellStyle name="Normal 4 2 4 4 3 6" xfId="35842" xr:uid="{00000000-0005-0000-0000-0000978A0000}"/>
    <cellStyle name="Normal 4 2 4 4 4" xfId="35843" xr:uid="{00000000-0005-0000-0000-0000988A0000}"/>
    <cellStyle name="Normal 4 2 4 4 4 2" xfId="35844" xr:uid="{00000000-0005-0000-0000-0000998A0000}"/>
    <cellStyle name="Normal 4 2 4 4 4 2 2" xfId="35845" xr:uid="{00000000-0005-0000-0000-00009A8A0000}"/>
    <cellStyle name="Normal 4 2 4 4 4 2 2 2" xfId="35846" xr:uid="{00000000-0005-0000-0000-00009B8A0000}"/>
    <cellStyle name="Normal 4 2 4 4 4 2 3" xfId="35847" xr:uid="{00000000-0005-0000-0000-00009C8A0000}"/>
    <cellStyle name="Normal 4 2 4 4 4 3" xfId="35848" xr:uid="{00000000-0005-0000-0000-00009D8A0000}"/>
    <cellStyle name="Normal 4 2 4 4 4 3 2" xfId="35849" xr:uid="{00000000-0005-0000-0000-00009E8A0000}"/>
    <cellStyle name="Normal 4 2 4 4 4 4" xfId="35850" xr:uid="{00000000-0005-0000-0000-00009F8A0000}"/>
    <cellStyle name="Normal 4 2 4 4 5" xfId="35851" xr:uid="{00000000-0005-0000-0000-0000A08A0000}"/>
    <cellStyle name="Normal 4 2 4 4 5 2" xfId="35852" xr:uid="{00000000-0005-0000-0000-0000A18A0000}"/>
    <cellStyle name="Normal 4 2 4 4 5 2 2" xfId="35853" xr:uid="{00000000-0005-0000-0000-0000A28A0000}"/>
    <cellStyle name="Normal 4 2 4 4 5 3" xfId="35854" xr:uid="{00000000-0005-0000-0000-0000A38A0000}"/>
    <cellStyle name="Normal 4 2 4 4 6" xfId="35855" xr:uid="{00000000-0005-0000-0000-0000A48A0000}"/>
    <cellStyle name="Normal 4 2 4 4 6 2" xfId="35856" xr:uid="{00000000-0005-0000-0000-0000A58A0000}"/>
    <cellStyle name="Normal 4 2 4 4 7" xfId="35857" xr:uid="{00000000-0005-0000-0000-0000A68A0000}"/>
    <cellStyle name="Normal 4 2 4 4 7 2" xfId="35858" xr:uid="{00000000-0005-0000-0000-0000A78A0000}"/>
    <cellStyle name="Normal 4 2 4 4 8" xfId="35859" xr:uid="{00000000-0005-0000-0000-0000A88A0000}"/>
    <cellStyle name="Normal 4 2 4 5" xfId="35860" xr:uid="{00000000-0005-0000-0000-0000A98A0000}"/>
    <cellStyle name="Normal 4 2 4 5 2" xfId="35861" xr:uid="{00000000-0005-0000-0000-0000AA8A0000}"/>
    <cellStyle name="Normal 4 2 4 5 2 2" xfId="35862" xr:uid="{00000000-0005-0000-0000-0000AB8A0000}"/>
    <cellStyle name="Normal 4 2 4 5 2 2 2" xfId="35863" xr:uid="{00000000-0005-0000-0000-0000AC8A0000}"/>
    <cellStyle name="Normal 4 2 4 5 2 2 2 2" xfId="35864" xr:uid="{00000000-0005-0000-0000-0000AD8A0000}"/>
    <cellStyle name="Normal 4 2 4 5 2 2 3" xfId="35865" xr:uid="{00000000-0005-0000-0000-0000AE8A0000}"/>
    <cellStyle name="Normal 4 2 4 5 2 3" xfId="35866" xr:uid="{00000000-0005-0000-0000-0000AF8A0000}"/>
    <cellStyle name="Normal 4 2 4 5 2 3 2" xfId="35867" xr:uid="{00000000-0005-0000-0000-0000B08A0000}"/>
    <cellStyle name="Normal 4 2 4 5 2 4" xfId="35868" xr:uid="{00000000-0005-0000-0000-0000B18A0000}"/>
    <cellStyle name="Normal 4 2 4 5 3" xfId="35869" xr:uid="{00000000-0005-0000-0000-0000B28A0000}"/>
    <cellStyle name="Normal 4 2 4 5 3 2" xfId="35870" xr:uid="{00000000-0005-0000-0000-0000B38A0000}"/>
    <cellStyle name="Normal 4 2 4 5 3 2 2" xfId="35871" xr:uid="{00000000-0005-0000-0000-0000B48A0000}"/>
    <cellStyle name="Normal 4 2 4 5 3 3" xfId="35872" xr:uid="{00000000-0005-0000-0000-0000B58A0000}"/>
    <cellStyle name="Normal 4 2 4 5 4" xfId="35873" xr:uid="{00000000-0005-0000-0000-0000B68A0000}"/>
    <cellStyle name="Normal 4 2 4 5 4 2" xfId="35874" xr:uid="{00000000-0005-0000-0000-0000B78A0000}"/>
    <cellStyle name="Normal 4 2 4 5 5" xfId="35875" xr:uid="{00000000-0005-0000-0000-0000B88A0000}"/>
    <cellStyle name="Normal 4 2 4 5 5 2" xfId="35876" xr:uid="{00000000-0005-0000-0000-0000B98A0000}"/>
    <cellStyle name="Normal 4 2 4 5 6" xfId="35877" xr:uid="{00000000-0005-0000-0000-0000BA8A0000}"/>
    <cellStyle name="Normal 4 2 4 6" xfId="35878" xr:uid="{00000000-0005-0000-0000-0000BB8A0000}"/>
    <cellStyle name="Normal 4 2 4 6 2" xfId="35879" xr:uid="{00000000-0005-0000-0000-0000BC8A0000}"/>
    <cellStyle name="Normal 4 2 4 6 2 2" xfId="35880" xr:uid="{00000000-0005-0000-0000-0000BD8A0000}"/>
    <cellStyle name="Normal 4 2 4 6 2 2 2" xfId="35881" xr:uid="{00000000-0005-0000-0000-0000BE8A0000}"/>
    <cellStyle name="Normal 4 2 4 6 2 2 2 2" xfId="35882" xr:uid="{00000000-0005-0000-0000-0000BF8A0000}"/>
    <cellStyle name="Normal 4 2 4 6 2 2 3" xfId="35883" xr:uid="{00000000-0005-0000-0000-0000C08A0000}"/>
    <cellStyle name="Normal 4 2 4 6 2 3" xfId="35884" xr:uid="{00000000-0005-0000-0000-0000C18A0000}"/>
    <cellStyle name="Normal 4 2 4 6 2 3 2" xfId="35885" xr:uid="{00000000-0005-0000-0000-0000C28A0000}"/>
    <cellStyle name="Normal 4 2 4 6 2 4" xfId="35886" xr:uid="{00000000-0005-0000-0000-0000C38A0000}"/>
    <cellStyle name="Normal 4 2 4 6 3" xfId="35887" xr:uid="{00000000-0005-0000-0000-0000C48A0000}"/>
    <cellStyle name="Normal 4 2 4 6 3 2" xfId="35888" xr:uid="{00000000-0005-0000-0000-0000C58A0000}"/>
    <cellStyle name="Normal 4 2 4 6 3 2 2" xfId="35889" xr:uid="{00000000-0005-0000-0000-0000C68A0000}"/>
    <cellStyle name="Normal 4 2 4 6 3 3" xfId="35890" xr:uid="{00000000-0005-0000-0000-0000C78A0000}"/>
    <cellStyle name="Normal 4 2 4 6 4" xfId="35891" xr:uid="{00000000-0005-0000-0000-0000C88A0000}"/>
    <cellStyle name="Normal 4 2 4 6 4 2" xfId="35892" xr:uid="{00000000-0005-0000-0000-0000C98A0000}"/>
    <cellStyle name="Normal 4 2 4 6 5" xfId="35893" xr:uid="{00000000-0005-0000-0000-0000CA8A0000}"/>
    <cellStyle name="Normal 4 2 4 6 5 2" xfId="35894" xr:uid="{00000000-0005-0000-0000-0000CB8A0000}"/>
    <cellStyle name="Normal 4 2 4 6 6" xfId="35895" xr:uid="{00000000-0005-0000-0000-0000CC8A0000}"/>
    <cellStyle name="Normal 4 2 4 7" xfId="35896" xr:uid="{00000000-0005-0000-0000-0000CD8A0000}"/>
    <cellStyle name="Normal 4 2 4 7 2" xfId="35897" xr:uid="{00000000-0005-0000-0000-0000CE8A0000}"/>
    <cellStyle name="Normal 4 2 4 7 2 2" xfId="35898" xr:uid="{00000000-0005-0000-0000-0000CF8A0000}"/>
    <cellStyle name="Normal 4 2 4 7 2 2 2" xfId="35899" xr:uid="{00000000-0005-0000-0000-0000D08A0000}"/>
    <cellStyle name="Normal 4 2 4 7 2 2 2 2" xfId="35900" xr:uid="{00000000-0005-0000-0000-0000D18A0000}"/>
    <cellStyle name="Normal 4 2 4 7 2 2 3" xfId="35901" xr:uid="{00000000-0005-0000-0000-0000D28A0000}"/>
    <cellStyle name="Normal 4 2 4 7 2 3" xfId="35902" xr:uid="{00000000-0005-0000-0000-0000D38A0000}"/>
    <cellStyle name="Normal 4 2 4 7 2 3 2" xfId="35903" xr:uid="{00000000-0005-0000-0000-0000D48A0000}"/>
    <cellStyle name="Normal 4 2 4 7 2 4" xfId="35904" xr:uid="{00000000-0005-0000-0000-0000D58A0000}"/>
    <cellStyle name="Normal 4 2 4 7 3" xfId="35905" xr:uid="{00000000-0005-0000-0000-0000D68A0000}"/>
    <cellStyle name="Normal 4 2 4 7 3 2" xfId="35906" xr:uid="{00000000-0005-0000-0000-0000D78A0000}"/>
    <cellStyle name="Normal 4 2 4 7 3 2 2" xfId="35907" xr:uid="{00000000-0005-0000-0000-0000D88A0000}"/>
    <cellStyle name="Normal 4 2 4 7 3 3" xfId="35908" xr:uid="{00000000-0005-0000-0000-0000D98A0000}"/>
    <cellStyle name="Normal 4 2 4 7 4" xfId="35909" xr:uid="{00000000-0005-0000-0000-0000DA8A0000}"/>
    <cellStyle name="Normal 4 2 4 7 4 2" xfId="35910" xr:uid="{00000000-0005-0000-0000-0000DB8A0000}"/>
    <cellStyle name="Normal 4 2 4 7 5" xfId="35911" xr:uid="{00000000-0005-0000-0000-0000DC8A0000}"/>
    <cellStyle name="Normal 4 2 4 7 5 2" xfId="35912" xr:uid="{00000000-0005-0000-0000-0000DD8A0000}"/>
    <cellStyle name="Normal 4 2 4 7 6" xfId="35913" xr:uid="{00000000-0005-0000-0000-0000DE8A0000}"/>
    <cellStyle name="Normal 4 2 4 8" xfId="35914" xr:uid="{00000000-0005-0000-0000-0000DF8A0000}"/>
    <cellStyle name="Normal 4 2 4 8 2" xfId="35915" xr:uid="{00000000-0005-0000-0000-0000E08A0000}"/>
    <cellStyle name="Normal 4 2 4 8 2 2" xfId="35916" xr:uid="{00000000-0005-0000-0000-0000E18A0000}"/>
    <cellStyle name="Normal 4 2 4 8 2 2 2" xfId="35917" xr:uid="{00000000-0005-0000-0000-0000E28A0000}"/>
    <cellStyle name="Normal 4 2 4 8 2 3" xfId="35918" xr:uid="{00000000-0005-0000-0000-0000E38A0000}"/>
    <cellStyle name="Normal 4 2 4 8 3" xfId="35919" xr:uid="{00000000-0005-0000-0000-0000E48A0000}"/>
    <cellStyle name="Normal 4 2 4 8 3 2" xfId="35920" xr:uid="{00000000-0005-0000-0000-0000E58A0000}"/>
    <cellStyle name="Normal 4 2 4 8 4" xfId="35921" xr:uid="{00000000-0005-0000-0000-0000E68A0000}"/>
    <cellStyle name="Normal 4 2 4 9" xfId="35922" xr:uid="{00000000-0005-0000-0000-0000E78A0000}"/>
    <cellStyle name="Normal 4 2 4 9 2" xfId="35923" xr:uid="{00000000-0005-0000-0000-0000E88A0000}"/>
    <cellStyle name="Normal 4 2 4 9 2 2" xfId="35924" xr:uid="{00000000-0005-0000-0000-0000E98A0000}"/>
    <cellStyle name="Normal 4 2 4 9 3" xfId="35925" xr:uid="{00000000-0005-0000-0000-0000EA8A0000}"/>
    <cellStyle name="Normal 4 2 5" xfId="470" xr:uid="{00000000-0005-0000-0000-0000EB8A0000}"/>
    <cellStyle name="Normal 4 2 5 10" xfId="35927" xr:uid="{00000000-0005-0000-0000-0000EC8A0000}"/>
    <cellStyle name="Normal 4 2 5 10 2" xfId="35928" xr:uid="{00000000-0005-0000-0000-0000ED8A0000}"/>
    <cellStyle name="Normal 4 2 5 11" xfId="35929" xr:uid="{00000000-0005-0000-0000-0000EE8A0000}"/>
    <cellStyle name="Normal 4 2 5 12" xfId="35926" xr:uid="{00000000-0005-0000-0000-0000EF8A0000}"/>
    <cellStyle name="Normal 4 2 5 2" xfId="35930" xr:uid="{00000000-0005-0000-0000-0000F08A0000}"/>
    <cellStyle name="Normal 4 2 5 2 2" xfId="35931" xr:uid="{00000000-0005-0000-0000-0000F18A0000}"/>
    <cellStyle name="Normal 4 2 5 2 2 2" xfId="35932" xr:uid="{00000000-0005-0000-0000-0000F28A0000}"/>
    <cellStyle name="Normal 4 2 5 2 2 2 2" xfId="35933" xr:uid="{00000000-0005-0000-0000-0000F38A0000}"/>
    <cellStyle name="Normal 4 2 5 2 2 2 2 2" xfId="35934" xr:uid="{00000000-0005-0000-0000-0000F48A0000}"/>
    <cellStyle name="Normal 4 2 5 2 2 2 2 2 2" xfId="35935" xr:uid="{00000000-0005-0000-0000-0000F58A0000}"/>
    <cellStyle name="Normal 4 2 5 2 2 2 2 3" xfId="35936" xr:uid="{00000000-0005-0000-0000-0000F68A0000}"/>
    <cellStyle name="Normal 4 2 5 2 2 2 3" xfId="35937" xr:uid="{00000000-0005-0000-0000-0000F78A0000}"/>
    <cellStyle name="Normal 4 2 5 2 2 2 3 2" xfId="35938" xr:uid="{00000000-0005-0000-0000-0000F88A0000}"/>
    <cellStyle name="Normal 4 2 5 2 2 2 4" xfId="35939" xr:uid="{00000000-0005-0000-0000-0000F98A0000}"/>
    <cellStyle name="Normal 4 2 5 2 2 3" xfId="35940" xr:uid="{00000000-0005-0000-0000-0000FA8A0000}"/>
    <cellStyle name="Normal 4 2 5 2 2 3 2" xfId="35941" xr:uid="{00000000-0005-0000-0000-0000FB8A0000}"/>
    <cellStyle name="Normal 4 2 5 2 2 3 2 2" xfId="35942" xr:uid="{00000000-0005-0000-0000-0000FC8A0000}"/>
    <cellStyle name="Normal 4 2 5 2 2 3 3" xfId="35943" xr:uid="{00000000-0005-0000-0000-0000FD8A0000}"/>
    <cellStyle name="Normal 4 2 5 2 2 4" xfId="35944" xr:uid="{00000000-0005-0000-0000-0000FE8A0000}"/>
    <cellStyle name="Normal 4 2 5 2 2 4 2" xfId="35945" xr:uid="{00000000-0005-0000-0000-0000FF8A0000}"/>
    <cellStyle name="Normal 4 2 5 2 2 5" xfId="35946" xr:uid="{00000000-0005-0000-0000-0000008B0000}"/>
    <cellStyle name="Normal 4 2 5 2 2 5 2" xfId="35947" xr:uid="{00000000-0005-0000-0000-0000018B0000}"/>
    <cellStyle name="Normal 4 2 5 2 2 6" xfId="35948" xr:uid="{00000000-0005-0000-0000-0000028B0000}"/>
    <cellStyle name="Normal 4 2 5 2 3" xfId="35949" xr:uid="{00000000-0005-0000-0000-0000038B0000}"/>
    <cellStyle name="Normal 4 2 5 2 3 2" xfId="35950" xr:uid="{00000000-0005-0000-0000-0000048B0000}"/>
    <cellStyle name="Normal 4 2 5 2 3 2 2" xfId="35951" xr:uid="{00000000-0005-0000-0000-0000058B0000}"/>
    <cellStyle name="Normal 4 2 5 2 3 2 2 2" xfId="35952" xr:uid="{00000000-0005-0000-0000-0000068B0000}"/>
    <cellStyle name="Normal 4 2 5 2 3 2 2 2 2" xfId="35953" xr:uid="{00000000-0005-0000-0000-0000078B0000}"/>
    <cellStyle name="Normal 4 2 5 2 3 2 2 3" xfId="35954" xr:uid="{00000000-0005-0000-0000-0000088B0000}"/>
    <cellStyle name="Normal 4 2 5 2 3 2 3" xfId="35955" xr:uid="{00000000-0005-0000-0000-0000098B0000}"/>
    <cellStyle name="Normal 4 2 5 2 3 2 3 2" xfId="35956" xr:uid="{00000000-0005-0000-0000-00000A8B0000}"/>
    <cellStyle name="Normal 4 2 5 2 3 2 4" xfId="35957" xr:uid="{00000000-0005-0000-0000-00000B8B0000}"/>
    <cellStyle name="Normal 4 2 5 2 3 3" xfId="35958" xr:uid="{00000000-0005-0000-0000-00000C8B0000}"/>
    <cellStyle name="Normal 4 2 5 2 3 3 2" xfId="35959" xr:uid="{00000000-0005-0000-0000-00000D8B0000}"/>
    <cellStyle name="Normal 4 2 5 2 3 3 2 2" xfId="35960" xr:uid="{00000000-0005-0000-0000-00000E8B0000}"/>
    <cellStyle name="Normal 4 2 5 2 3 3 3" xfId="35961" xr:uid="{00000000-0005-0000-0000-00000F8B0000}"/>
    <cellStyle name="Normal 4 2 5 2 3 4" xfId="35962" xr:uid="{00000000-0005-0000-0000-0000108B0000}"/>
    <cellStyle name="Normal 4 2 5 2 3 4 2" xfId="35963" xr:uid="{00000000-0005-0000-0000-0000118B0000}"/>
    <cellStyle name="Normal 4 2 5 2 3 5" xfId="35964" xr:uid="{00000000-0005-0000-0000-0000128B0000}"/>
    <cellStyle name="Normal 4 2 5 2 3 5 2" xfId="35965" xr:uid="{00000000-0005-0000-0000-0000138B0000}"/>
    <cellStyle name="Normal 4 2 5 2 3 6" xfId="35966" xr:uid="{00000000-0005-0000-0000-0000148B0000}"/>
    <cellStyle name="Normal 4 2 5 2 4" xfId="35967" xr:uid="{00000000-0005-0000-0000-0000158B0000}"/>
    <cellStyle name="Normal 4 2 5 2 4 2" xfId="35968" xr:uid="{00000000-0005-0000-0000-0000168B0000}"/>
    <cellStyle name="Normal 4 2 5 2 4 2 2" xfId="35969" xr:uid="{00000000-0005-0000-0000-0000178B0000}"/>
    <cellStyle name="Normal 4 2 5 2 4 2 2 2" xfId="35970" xr:uid="{00000000-0005-0000-0000-0000188B0000}"/>
    <cellStyle name="Normal 4 2 5 2 4 2 3" xfId="35971" xr:uid="{00000000-0005-0000-0000-0000198B0000}"/>
    <cellStyle name="Normal 4 2 5 2 4 3" xfId="35972" xr:uid="{00000000-0005-0000-0000-00001A8B0000}"/>
    <cellStyle name="Normal 4 2 5 2 4 3 2" xfId="35973" xr:uid="{00000000-0005-0000-0000-00001B8B0000}"/>
    <cellStyle name="Normal 4 2 5 2 4 4" xfId="35974" xr:uid="{00000000-0005-0000-0000-00001C8B0000}"/>
    <cellStyle name="Normal 4 2 5 2 5" xfId="35975" xr:uid="{00000000-0005-0000-0000-00001D8B0000}"/>
    <cellStyle name="Normal 4 2 5 2 5 2" xfId="35976" xr:uid="{00000000-0005-0000-0000-00001E8B0000}"/>
    <cellStyle name="Normal 4 2 5 2 5 2 2" xfId="35977" xr:uid="{00000000-0005-0000-0000-00001F8B0000}"/>
    <cellStyle name="Normal 4 2 5 2 5 3" xfId="35978" xr:uid="{00000000-0005-0000-0000-0000208B0000}"/>
    <cellStyle name="Normal 4 2 5 2 6" xfId="35979" xr:uid="{00000000-0005-0000-0000-0000218B0000}"/>
    <cellStyle name="Normal 4 2 5 2 6 2" xfId="35980" xr:uid="{00000000-0005-0000-0000-0000228B0000}"/>
    <cellStyle name="Normal 4 2 5 2 7" xfId="35981" xr:uid="{00000000-0005-0000-0000-0000238B0000}"/>
    <cellStyle name="Normal 4 2 5 2 7 2" xfId="35982" xr:uid="{00000000-0005-0000-0000-0000248B0000}"/>
    <cellStyle name="Normal 4 2 5 2 8" xfId="35983" xr:uid="{00000000-0005-0000-0000-0000258B0000}"/>
    <cellStyle name="Normal 4 2 5 3" xfId="35984" xr:uid="{00000000-0005-0000-0000-0000268B0000}"/>
    <cellStyle name="Normal 4 2 5 3 2" xfId="35985" xr:uid="{00000000-0005-0000-0000-0000278B0000}"/>
    <cellStyle name="Normal 4 2 5 3 2 2" xfId="35986" xr:uid="{00000000-0005-0000-0000-0000288B0000}"/>
    <cellStyle name="Normal 4 2 5 3 2 2 2" xfId="35987" xr:uid="{00000000-0005-0000-0000-0000298B0000}"/>
    <cellStyle name="Normal 4 2 5 3 2 2 2 2" xfId="35988" xr:uid="{00000000-0005-0000-0000-00002A8B0000}"/>
    <cellStyle name="Normal 4 2 5 3 2 2 2 2 2" xfId="35989" xr:uid="{00000000-0005-0000-0000-00002B8B0000}"/>
    <cellStyle name="Normal 4 2 5 3 2 2 2 3" xfId="35990" xr:uid="{00000000-0005-0000-0000-00002C8B0000}"/>
    <cellStyle name="Normal 4 2 5 3 2 2 3" xfId="35991" xr:uid="{00000000-0005-0000-0000-00002D8B0000}"/>
    <cellStyle name="Normal 4 2 5 3 2 2 3 2" xfId="35992" xr:uid="{00000000-0005-0000-0000-00002E8B0000}"/>
    <cellStyle name="Normal 4 2 5 3 2 2 4" xfId="35993" xr:uid="{00000000-0005-0000-0000-00002F8B0000}"/>
    <cellStyle name="Normal 4 2 5 3 2 3" xfId="35994" xr:uid="{00000000-0005-0000-0000-0000308B0000}"/>
    <cellStyle name="Normal 4 2 5 3 2 3 2" xfId="35995" xr:uid="{00000000-0005-0000-0000-0000318B0000}"/>
    <cellStyle name="Normal 4 2 5 3 2 3 2 2" xfId="35996" xr:uid="{00000000-0005-0000-0000-0000328B0000}"/>
    <cellStyle name="Normal 4 2 5 3 2 3 3" xfId="35997" xr:uid="{00000000-0005-0000-0000-0000338B0000}"/>
    <cellStyle name="Normal 4 2 5 3 2 4" xfId="35998" xr:uid="{00000000-0005-0000-0000-0000348B0000}"/>
    <cellStyle name="Normal 4 2 5 3 2 4 2" xfId="35999" xr:uid="{00000000-0005-0000-0000-0000358B0000}"/>
    <cellStyle name="Normal 4 2 5 3 2 5" xfId="36000" xr:uid="{00000000-0005-0000-0000-0000368B0000}"/>
    <cellStyle name="Normal 4 2 5 3 2 5 2" xfId="36001" xr:uid="{00000000-0005-0000-0000-0000378B0000}"/>
    <cellStyle name="Normal 4 2 5 3 2 6" xfId="36002" xr:uid="{00000000-0005-0000-0000-0000388B0000}"/>
    <cellStyle name="Normal 4 2 5 3 3" xfId="36003" xr:uid="{00000000-0005-0000-0000-0000398B0000}"/>
    <cellStyle name="Normal 4 2 5 3 3 2" xfId="36004" xr:uid="{00000000-0005-0000-0000-00003A8B0000}"/>
    <cellStyle name="Normal 4 2 5 3 3 2 2" xfId="36005" xr:uid="{00000000-0005-0000-0000-00003B8B0000}"/>
    <cellStyle name="Normal 4 2 5 3 3 2 2 2" xfId="36006" xr:uid="{00000000-0005-0000-0000-00003C8B0000}"/>
    <cellStyle name="Normal 4 2 5 3 3 2 2 2 2" xfId="36007" xr:uid="{00000000-0005-0000-0000-00003D8B0000}"/>
    <cellStyle name="Normal 4 2 5 3 3 2 2 3" xfId="36008" xr:uid="{00000000-0005-0000-0000-00003E8B0000}"/>
    <cellStyle name="Normal 4 2 5 3 3 2 3" xfId="36009" xr:uid="{00000000-0005-0000-0000-00003F8B0000}"/>
    <cellStyle name="Normal 4 2 5 3 3 2 3 2" xfId="36010" xr:uid="{00000000-0005-0000-0000-0000408B0000}"/>
    <cellStyle name="Normal 4 2 5 3 3 2 4" xfId="36011" xr:uid="{00000000-0005-0000-0000-0000418B0000}"/>
    <cellStyle name="Normal 4 2 5 3 3 3" xfId="36012" xr:uid="{00000000-0005-0000-0000-0000428B0000}"/>
    <cellStyle name="Normal 4 2 5 3 3 3 2" xfId="36013" xr:uid="{00000000-0005-0000-0000-0000438B0000}"/>
    <cellStyle name="Normal 4 2 5 3 3 3 2 2" xfId="36014" xr:uid="{00000000-0005-0000-0000-0000448B0000}"/>
    <cellStyle name="Normal 4 2 5 3 3 3 3" xfId="36015" xr:uid="{00000000-0005-0000-0000-0000458B0000}"/>
    <cellStyle name="Normal 4 2 5 3 3 4" xfId="36016" xr:uid="{00000000-0005-0000-0000-0000468B0000}"/>
    <cellStyle name="Normal 4 2 5 3 3 4 2" xfId="36017" xr:uid="{00000000-0005-0000-0000-0000478B0000}"/>
    <cellStyle name="Normal 4 2 5 3 3 5" xfId="36018" xr:uid="{00000000-0005-0000-0000-0000488B0000}"/>
    <cellStyle name="Normal 4 2 5 3 3 5 2" xfId="36019" xr:uid="{00000000-0005-0000-0000-0000498B0000}"/>
    <cellStyle name="Normal 4 2 5 3 3 6" xfId="36020" xr:uid="{00000000-0005-0000-0000-00004A8B0000}"/>
    <cellStyle name="Normal 4 2 5 3 4" xfId="36021" xr:uid="{00000000-0005-0000-0000-00004B8B0000}"/>
    <cellStyle name="Normal 4 2 5 3 4 2" xfId="36022" xr:uid="{00000000-0005-0000-0000-00004C8B0000}"/>
    <cellStyle name="Normal 4 2 5 3 4 2 2" xfId="36023" xr:uid="{00000000-0005-0000-0000-00004D8B0000}"/>
    <cellStyle name="Normal 4 2 5 3 4 2 2 2" xfId="36024" xr:uid="{00000000-0005-0000-0000-00004E8B0000}"/>
    <cellStyle name="Normal 4 2 5 3 4 2 3" xfId="36025" xr:uid="{00000000-0005-0000-0000-00004F8B0000}"/>
    <cellStyle name="Normal 4 2 5 3 4 3" xfId="36026" xr:uid="{00000000-0005-0000-0000-0000508B0000}"/>
    <cellStyle name="Normal 4 2 5 3 4 3 2" xfId="36027" xr:uid="{00000000-0005-0000-0000-0000518B0000}"/>
    <cellStyle name="Normal 4 2 5 3 4 4" xfId="36028" xr:uid="{00000000-0005-0000-0000-0000528B0000}"/>
    <cellStyle name="Normal 4 2 5 3 5" xfId="36029" xr:uid="{00000000-0005-0000-0000-0000538B0000}"/>
    <cellStyle name="Normal 4 2 5 3 5 2" xfId="36030" xr:uid="{00000000-0005-0000-0000-0000548B0000}"/>
    <cellStyle name="Normal 4 2 5 3 5 2 2" xfId="36031" xr:uid="{00000000-0005-0000-0000-0000558B0000}"/>
    <cellStyle name="Normal 4 2 5 3 5 3" xfId="36032" xr:uid="{00000000-0005-0000-0000-0000568B0000}"/>
    <cellStyle name="Normal 4 2 5 3 6" xfId="36033" xr:uid="{00000000-0005-0000-0000-0000578B0000}"/>
    <cellStyle name="Normal 4 2 5 3 6 2" xfId="36034" xr:uid="{00000000-0005-0000-0000-0000588B0000}"/>
    <cellStyle name="Normal 4 2 5 3 7" xfId="36035" xr:uid="{00000000-0005-0000-0000-0000598B0000}"/>
    <cellStyle name="Normal 4 2 5 3 7 2" xfId="36036" xr:uid="{00000000-0005-0000-0000-00005A8B0000}"/>
    <cellStyle name="Normal 4 2 5 3 8" xfId="36037" xr:uid="{00000000-0005-0000-0000-00005B8B0000}"/>
    <cellStyle name="Normal 4 2 5 4" xfId="36038" xr:uid="{00000000-0005-0000-0000-00005C8B0000}"/>
    <cellStyle name="Normal 4 2 5 4 2" xfId="36039" xr:uid="{00000000-0005-0000-0000-00005D8B0000}"/>
    <cellStyle name="Normal 4 2 5 4 2 2" xfId="36040" xr:uid="{00000000-0005-0000-0000-00005E8B0000}"/>
    <cellStyle name="Normal 4 2 5 4 2 2 2" xfId="36041" xr:uid="{00000000-0005-0000-0000-00005F8B0000}"/>
    <cellStyle name="Normal 4 2 5 4 2 2 2 2" xfId="36042" xr:uid="{00000000-0005-0000-0000-0000608B0000}"/>
    <cellStyle name="Normal 4 2 5 4 2 2 3" xfId="36043" xr:uid="{00000000-0005-0000-0000-0000618B0000}"/>
    <cellStyle name="Normal 4 2 5 4 2 3" xfId="36044" xr:uid="{00000000-0005-0000-0000-0000628B0000}"/>
    <cellStyle name="Normal 4 2 5 4 2 3 2" xfId="36045" xr:uid="{00000000-0005-0000-0000-0000638B0000}"/>
    <cellStyle name="Normal 4 2 5 4 2 4" xfId="36046" xr:uid="{00000000-0005-0000-0000-0000648B0000}"/>
    <cellStyle name="Normal 4 2 5 4 3" xfId="36047" xr:uid="{00000000-0005-0000-0000-0000658B0000}"/>
    <cellStyle name="Normal 4 2 5 4 3 2" xfId="36048" xr:uid="{00000000-0005-0000-0000-0000668B0000}"/>
    <cellStyle name="Normal 4 2 5 4 3 2 2" xfId="36049" xr:uid="{00000000-0005-0000-0000-0000678B0000}"/>
    <cellStyle name="Normal 4 2 5 4 3 3" xfId="36050" xr:uid="{00000000-0005-0000-0000-0000688B0000}"/>
    <cellStyle name="Normal 4 2 5 4 4" xfId="36051" xr:uid="{00000000-0005-0000-0000-0000698B0000}"/>
    <cellStyle name="Normal 4 2 5 4 4 2" xfId="36052" xr:uid="{00000000-0005-0000-0000-00006A8B0000}"/>
    <cellStyle name="Normal 4 2 5 4 5" xfId="36053" xr:uid="{00000000-0005-0000-0000-00006B8B0000}"/>
    <cellStyle name="Normal 4 2 5 4 5 2" xfId="36054" xr:uid="{00000000-0005-0000-0000-00006C8B0000}"/>
    <cellStyle name="Normal 4 2 5 4 6" xfId="36055" xr:uid="{00000000-0005-0000-0000-00006D8B0000}"/>
    <cellStyle name="Normal 4 2 5 5" xfId="36056" xr:uid="{00000000-0005-0000-0000-00006E8B0000}"/>
    <cellStyle name="Normal 4 2 5 5 2" xfId="36057" xr:uid="{00000000-0005-0000-0000-00006F8B0000}"/>
    <cellStyle name="Normal 4 2 5 5 2 2" xfId="36058" xr:uid="{00000000-0005-0000-0000-0000708B0000}"/>
    <cellStyle name="Normal 4 2 5 5 2 2 2" xfId="36059" xr:uid="{00000000-0005-0000-0000-0000718B0000}"/>
    <cellStyle name="Normal 4 2 5 5 2 2 2 2" xfId="36060" xr:uid="{00000000-0005-0000-0000-0000728B0000}"/>
    <cellStyle name="Normal 4 2 5 5 2 2 3" xfId="36061" xr:uid="{00000000-0005-0000-0000-0000738B0000}"/>
    <cellStyle name="Normal 4 2 5 5 2 3" xfId="36062" xr:uid="{00000000-0005-0000-0000-0000748B0000}"/>
    <cellStyle name="Normal 4 2 5 5 2 3 2" xfId="36063" xr:uid="{00000000-0005-0000-0000-0000758B0000}"/>
    <cellStyle name="Normal 4 2 5 5 2 4" xfId="36064" xr:uid="{00000000-0005-0000-0000-0000768B0000}"/>
    <cellStyle name="Normal 4 2 5 5 3" xfId="36065" xr:uid="{00000000-0005-0000-0000-0000778B0000}"/>
    <cellStyle name="Normal 4 2 5 5 3 2" xfId="36066" xr:uid="{00000000-0005-0000-0000-0000788B0000}"/>
    <cellStyle name="Normal 4 2 5 5 3 2 2" xfId="36067" xr:uid="{00000000-0005-0000-0000-0000798B0000}"/>
    <cellStyle name="Normal 4 2 5 5 3 3" xfId="36068" xr:uid="{00000000-0005-0000-0000-00007A8B0000}"/>
    <cellStyle name="Normal 4 2 5 5 4" xfId="36069" xr:uid="{00000000-0005-0000-0000-00007B8B0000}"/>
    <cellStyle name="Normal 4 2 5 5 4 2" xfId="36070" xr:uid="{00000000-0005-0000-0000-00007C8B0000}"/>
    <cellStyle name="Normal 4 2 5 5 5" xfId="36071" xr:uid="{00000000-0005-0000-0000-00007D8B0000}"/>
    <cellStyle name="Normal 4 2 5 5 5 2" xfId="36072" xr:uid="{00000000-0005-0000-0000-00007E8B0000}"/>
    <cellStyle name="Normal 4 2 5 5 6" xfId="36073" xr:uid="{00000000-0005-0000-0000-00007F8B0000}"/>
    <cellStyle name="Normal 4 2 5 6" xfId="36074" xr:uid="{00000000-0005-0000-0000-0000808B0000}"/>
    <cellStyle name="Normal 4 2 5 6 2" xfId="36075" xr:uid="{00000000-0005-0000-0000-0000818B0000}"/>
    <cellStyle name="Normal 4 2 5 6 2 2" xfId="36076" xr:uid="{00000000-0005-0000-0000-0000828B0000}"/>
    <cellStyle name="Normal 4 2 5 6 2 2 2" xfId="36077" xr:uid="{00000000-0005-0000-0000-0000838B0000}"/>
    <cellStyle name="Normal 4 2 5 6 2 2 2 2" xfId="36078" xr:uid="{00000000-0005-0000-0000-0000848B0000}"/>
    <cellStyle name="Normal 4 2 5 6 2 2 3" xfId="36079" xr:uid="{00000000-0005-0000-0000-0000858B0000}"/>
    <cellStyle name="Normal 4 2 5 6 2 3" xfId="36080" xr:uid="{00000000-0005-0000-0000-0000868B0000}"/>
    <cellStyle name="Normal 4 2 5 6 2 3 2" xfId="36081" xr:uid="{00000000-0005-0000-0000-0000878B0000}"/>
    <cellStyle name="Normal 4 2 5 6 2 4" xfId="36082" xr:uid="{00000000-0005-0000-0000-0000888B0000}"/>
    <cellStyle name="Normal 4 2 5 6 3" xfId="36083" xr:uid="{00000000-0005-0000-0000-0000898B0000}"/>
    <cellStyle name="Normal 4 2 5 6 3 2" xfId="36084" xr:uid="{00000000-0005-0000-0000-00008A8B0000}"/>
    <cellStyle name="Normal 4 2 5 6 3 2 2" xfId="36085" xr:uid="{00000000-0005-0000-0000-00008B8B0000}"/>
    <cellStyle name="Normal 4 2 5 6 3 3" xfId="36086" xr:uid="{00000000-0005-0000-0000-00008C8B0000}"/>
    <cellStyle name="Normal 4 2 5 6 4" xfId="36087" xr:uid="{00000000-0005-0000-0000-00008D8B0000}"/>
    <cellStyle name="Normal 4 2 5 6 4 2" xfId="36088" xr:uid="{00000000-0005-0000-0000-00008E8B0000}"/>
    <cellStyle name="Normal 4 2 5 6 5" xfId="36089" xr:uid="{00000000-0005-0000-0000-00008F8B0000}"/>
    <cellStyle name="Normal 4 2 5 6 5 2" xfId="36090" xr:uid="{00000000-0005-0000-0000-0000908B0000}"/>
    <cellStyle name="Normal 4 2 5 6 6" xfId="36091" xr:uid="{00000000-0005-0000-0000-0000918B0000}"/>
    <cellStyle name="Normal 4 2 5 7" xfId="36092" xr:uid="{00000000-0005-0000-0000-0000928B0000}"/>
    <cellStyle name="Normal 4 2 5 7 2" xfId="36093" xr:uid="{00000000-0005-0000-0000-0000938B0000}"/>
    <cellStyle name="Normal 4 2 5 7 2 2" xfId="36094" xr:uid="{00000000-0005-0000-0000-0000948B0000}"/>
    <cellStyle name="Normal 4 2 5 7 2 2 2" xfId="36095" xr:uid="{00000000-0005-0000-0000-0000958B0000}"/>
    <cellStyle name="Normal 4 2 5 7 2 3" xfId="36096" xr:uid="{00000000-0005-0000-0000-0000968B0000}"/>
    <cellStyle name="Normal 4 2 5 7 3" xfId="36097" xr:uid="{00000000-0005-0000-0000-0000978B0000}"/>
    <cellStyle name="Normal 4 2 5 7 3 2" xfId="36098" xr:uid="{00000000-0005-0000-0000-0000988B0000}"/>
    <cellStyle name="Normal 4 2 5 7 4" xfId="36099" xr:uid="{00000000-0005-0000-0000-0000998B0000}"/>
    <cellStyle name="Normal 4 2 5 8" xfId="36100" xr:uid="{00000000-0005-0000-0000-00009A8B0000}"/>
    <cellStyle name="Normal 4 2 5 8 2" xfId="36101" xr:uid="{00000000-0005-0000-0000-00009B8B0000}"/>
    <cellStyle name="Normal 4 2 5 8 2 2" xfId="36102" xr:uid="{00000000-0005-0000-0000-00009C8B0000}"/>
    <cellStyle name="Normal 4 2 5 8 3" xfId="36103" xr:uid="{00000000-0005-0000-0000-00009D8B0000}"/>
    <cellStyle name="Normal 4 2 5 9" xfId="36104" xr:uid="{00000000-0005-0000-0000-00009E8B0000}"/>
    <cellStyle name="Normal 4 2 5 9 2" xfId="36105" xr:uid="{00000000-0005-0000-0000-00009F8B0000}"/>
    <cellStyle name="Normal 4 2 6" xfId="36106" xr:uid="{00000000-0005-0000-0000-0000A08B0000}"/>
    <cellStyle name="Normal 4 2 6 10" xfId="36107" xr:uid="{00000000-0005-0000-0000-0000A18B0000}"/>
    <cellStyle name="Normal 4 2 6 10 2" xfId="36108" xr:uid="{00000000-0005-0000-0000-0000A28B0000}"/>
    <cellStyle name="Normal 4 2 6 11" xfId="36109" xr:uid="{00000000-0005-0000-0000-0000A38B0000}"/>
    <cellStyle name="Normal 4 2 6 2" xfId="36110" xr:uid="{00000000-0005-0000-0000-0000A48B0000}"/>
    <cellStyle name="Normal 4 2 6 2 2" xfId="36111" xr:uid="{00000000-0005-0000-0000-0000A58B0000}"/>
    <cellStyle name="Normal 4 2 6 2 2 2" xfId="36112" xr:uid="{00000000-0005-0000-0000-0000A68B0000}"/>
    <cellStyle name="Normal 4 2 6 2 2 2 2" xfId="36113" xr:uid="{00000000-0005-0000-0000-0000A78B0000}"/>
    <cellStyle name="Normal 4 2 6 2 2 2 2 2" xfId="36114" xr:uid="{00000000-0005-0000-0000-0000A88B0000}"/>
    <cellStyle name="Normal 4 2 6 2 2 2 2 2 2" xfId="36115" xr:uid="{00000000-0005-0000-0000-0000A98B0000}"/>
    <cellStyle name="Normal 4 2 6 2 2 2 2 3" xfId="36116" xr:uid="{00000000-0005-0000-0000-0000AA8B0000}"/>
    <cellStyle name="Normal 4 2 6 2 2 2 3" xfId="36117" xr:uid="{00000000-0005-0000-0000-0000AB8B0000}"/>
    <cellStyle name="Normal 4 2 6 2 2 2 3 2" xfId="36118" xr:uid="{00000000-0005-0000-0000-0000AC8B0000}"/>
    <cellStyle name="Normal 4 2 6 2 2 2 4" xfId="36119" xr:uid="{00000000-0005-0000-0000-0000AD8B0000}"/>
    <cellStyle name="Normal 4 2 6 2 2 3" xfId="36120" xr:uid="{00000000-0005-0000-0000-0000AE8B0000}"/>
    <cellStyle name="Normal 4 2 6 2 2 3 2" xfId="36121" xr:uid="{00000000-0005-0000-0000-0000AF8B0000}"/>
    <cellStyle name="Normal 4 2 6 2 2 3 2 2" xfId="36122" xr:uid="{00000000-0005-0000-0000-0000B08B0000}"/>
    <cellStyle name="Normal 4 2 6 2 2 3 3" xfId="36123" xr:uid="{00000000-0005-0000-0000-0000B18B0000}"/>
    <cellStyle name="Normal 4 2 6 2 2 4" xfId="36124" xr:uid="{00000000-0005-0000-0000-0000B28B0000}"/>
    <cellStyle name="Normal 4 2 6 2 2 4 2" xfId="36125" xr:uid="{00000000-0005-0000-0000-0000B38B0000}"/>
    <cellStyle name="Normal 4 2 6 2 2 5" xfId="36126" xr:uid="{00000000-0005-0000-0000-0000B48B0000}"/>
    <cellStyle name="Normal 4 2 6 2 2 5 2" xfId="36127" xr:uid="{00000000-0005-0000-0000-0000B58B0000}"/>
    <cellStyle name="Normal 4 2 6 2 2 6" xfId="36128" xr:uid="{00000000-0005-0000-0000-0000B68B0000}"/>
    <cellStyle name="Normal 4 2 6 2 3" xfId="36129" xr:uid="{00000000-0005-0000-0000-0000B78B0000}"/>
    <cellStyle name="Normal 4 2 6 2 3 2" xfId="36130" xr:uid="{00000000-0005-0000-0000-0000B88B0000}"/>
    <cellStyle name="Normal 4 2 6 2 3 2 2" xfId="36131" xr:uid="{00000000-0005-0000-0000-0000B98B0000}"/>
    <cellStyle name="Normal 4 2 6 2 3 2 2 2" xfId="36132" xr:uid="{00000000-0005-0000-0000-0000BA8B0000}"/>
    <cellStyle name="Normal 4 2 6 2 3 2 2 2 2" xfId="36133" xr:uid="{00000000-0005-0000-0000-0000BB8B0000}"/>
    <cellStyle name="Normal 4 2 6 2 3 2 2 3" xfId="36134" xr:uid="{00000000-0005-0000-0000-0000BC8B0000}"/>
    <cellStyle name="Normal 4 2 6 2 3 2 3" xfId="36135" xr:uid="{00000000-0005-0000-0000-0000BD8B0000}"/>
    <cellStyle name="Normal 4 2 6 2 3 2 3 2" xfId="36136" xr:uid="{00000000-0005-0000-0000-0000BE8B0000}"/>
    <cellStyle name="Normal 4 2 6 2 3 2 4" xfId="36137" xr:uid="{00000000-0005-0000-0000-0000BF8B0000}"/>
    <cellStyle name="Normal 4 2 6 2 3 3" xfId="36138" xr:uid="{00000000-0005-0000-0000-0000C08B0000}"/>
    <cellStyle name="Normal 4 2 6 2 3 3 2" xfId="36139" xr:uid="{00000000-0005-0000-0000-0000C18B0000}"/>
    <cellStyle name="Normal 4 2 6 2 3 3 2 2" xfId="36140" xr:uid="{00000000-0005-0000-0000-0000C28B0000}"/>
    <cellStyle name="Normal 4 2 6 2 3 3 3" xfId="36141" xr:uid="{00000000-0005-0000-0000-0000C38B0000}"/>
    <cellStyle name="Normal 4 2 6 2 3 4" xfId="36142" xr:uid="{00000000-0005-0000-0000-0000C48B0000}"/>
    <cellStyle name="Normal 4 2 6 2 3 4 2" xfId="36143" xr:uid="{00000000-0005-0000-0000-0000C58B0000}"/>
    <cellStyle name="Normal 4 2 6 2 3 5" xfId="36144" xr:uid="{00000000-0005-0000-0000-0000C68B0000}"/>
    <cellStyle name="Normal 4 2 6 2 3 5 2" xfId="36145" xr:uid="{00000000-0005-0000-0000-0000C78B0000}"/>
    <cellStyle name="Normal 4 2 6 2 3 6" xfId="36146" xr:uid="{00000000-0005-0000-0000-0000C88B0000}"/>
    <cellStyle name="Normal 4 2 6 2 4" xfId="36147" xr:uid="{00000000-0005-0000-0000-0000C98B0000}"/>
    <cellStyle name="Normal 4 2 6 2 4 2" xfId="36148" xr:uid="{00000000-0005-0000-0000-0000CA8B0000}"/>
    <cellStyle name="Normal 4 2 6 2 4 2 2" xfId="36149" xr:uid="{00000000-0005-0000-0000-0000CB8B0000}"/>
    <cellStyle name="Normal 4 2 6 2 4 2 2 2" xfId="36150" xr:uid="{00000000-0005-0000-0000-0000CC8B0000}"/>
    <cellStyle name="Normal 4 2 6 2 4 2 3" xfId="36151" xr:uid="{00000000-0005-0000-0000-0000CD8B0000}"/>
    <cellStyle name="Normal 4 2 6 2 4 3" xfId="36152" xr:uid="{00000000-0005-0000-0000-0000CE8B0000}"/>
    <cellStyle name="Normal 4 2 6 2 4 3 2" xfId="36153" xr:uid="{00000000-0005-0000-0000-0000CF8B0000}"/>
    <cellStyle name="Normal 4 2 6 2 4 4" xfId="36154" xr:uid="{00000000-0005-0000-0000-0000D08B0000}"/>
    <cellStyle name="Normal 4 2 6 2 5" xfId="36155" xr:uid="{00000000-0005-0000-0000-0000D18B0000}"/>
    <cellStyle name="Normal 4 2 6 2 5 2" xfId="36156" xr:uid="{00000000-0005-0000-0000-0000D28B0000}"/>
    <cellStyle name="Normal 4 2 6 2 5 2 2" xfId="36157" xr:uid="{00000000-0005-0000-0000-0000D38B0000}"/>
    <cellStyle name="Normal 4 2 6 2 5 3" xfId="36158" xr:uid="{00000000-0005-0000-0000-0000D48B0000}"/>
    <cellStyle name="Normal 4 2 6 2 6" xfId="36159" xr:uid="{00000000-0005-0000-0000-0000D58B0000}"/>
    <cellStyle name="Normal 4 2 6 2 6 2" xfId="36160" xr:uid="{00000000-0005-0000-0000-0000D68B0000}"/>
    <cellStyle name="Normal 4 2 6 2 7" xfId="36161" xr:uid="{00000000-0005-0000-0000-0000D78B0000}"/>
    <cellStyle name="Normal 4 2 6 2 7 2" xfId="36162" xr:uid="{00000000-0005-0000-0000-0000D88B0000}"/>
    <cellStyle name="Normal 4 2 6 2 8" xfId="36163" xr:uid="{00000000-0005-0000-0000-0000D98B0000}"/>
    <cellStyle name="Normal 4 2 6 3" xfId="36164" xr:uid="{00000000-0005-0000-0000-0000DA8B0000}"/>
    <cellStyle name="Normal 4 2 6 3 2" xfId="36165" xr:uid="{00000000-0005-0000-0000-0000DB8B0000}"/>
    <cellStyle name="Normal 4 2 6 3 2 2" xfId="36166" xr:uid="{00000000-0005-0000-0000-0000DC8B0000}"/>
    <cellStyle name="Normal 4 2 6 3 2 2 2" xfId="36167" xr:uid="{00000000-0005-0000-0000-0000DD8B0000}"/>
    <cellStyle name="Normal 4 2 6 3 2 2 2 2" xfId="36168" xr:uid="{00000000-0005-0000-0000-0000DE8B0000}"/>
    <cellStyle name="Normal 4 2 6 3 2 2 2 2 2" xfId="36169" xr:uid="{00000000-0005-0000-0000-0000DF8B0000}"/>
    <cellStyle name="Normal 4 2 6 3 2 2 2 3" xfId="36170" xr:uid="{00000000-0005-0000-0000-0000E08B0000}"/>
    <cellStyle name="Normal 4 2 6 3 2 2 3" xfId="36171" xr:uid="{00000000-0005-0000-0000-0000E18B0000}"/>
    <cellStyle name="Normal 4 2 6 3 2 2 3 2" xfId="36172" xr:uid="{00000000-0005-0000-0000-0000E28B0000}"/>
    <cellStyle name="Normal 4 2 6 3 2 2 4" xfId="36173" xr:uid="{00000000-0005-0000-0000-0000E38B0000}"/>
    <cellStyle name="Normal 4 2 6 3 2 3" xfId="36174" xr:uid="{00000000-0005-0000-0000-0000E48B0000}"/>
    <cellStyle name="Normal 4 2 6 3 2 3 2" xfId="36175" xr:uid="{00000000-0005-0000-0000-0000E58B0000}"/>
    <cellStyle name="Normal 4 2 6 3 2 3 2 2" xfId="36176" xr:uid="{00000000-0005-0000-0000-0000E68B0000}"/>
    <cellStyle name="Normal 4 2 6 3 2 3 3" xfId="36177" xr:uid="{00000000-0005-0000-0000-0000E78B0000}"/>
    <cellStyle name="Normal 4 2 6 3 2 4" xfId="36178" xr:uid="{00000000-0005-0000-0000-0000E88B0000}"/>
    <cellStyle name="Normal 4 2 6 3 2 4 2" xfId="36179" xr:uid="{00000000-0005-0000-0000-0000E98B0000}"/>
    <cellStyle name="Normal 4 2 6 3 2 5" xfId="36180" xr:uid="{00000000-0005-0000-0000-0000EA8B0000}"/>
    <cellStyle name="Normal 4 2 6 3 2 5 2" xfId="36181" xr:uid="{00000000-0005-0000-0000-0000EB8B0000}"/>
    <cellStyle name="Normal 4 2 6 3 2 6" xfId="36182" xr:uid="{00000000-0005-0000-0000-0000EC8B0000}"/>
    <cellStyle name="Normal 4 2 6 3 3" xfId="36183" xr:uid="{00000000-0005-0000-0000-0000ED8B0000}"/>
    <cellStyle name="Normal 4 2 6 3 3 2" xfId="36184" xr:uid="{00000000-0005-0000-0000-0000EE8B0000}"/>
    <cellStyle name="Normal 4 2 6 3 3 2 2" xfId="36185" xr:uid="{00000000-0005-0000-0000-0000EF8B0000}"/>
    <cellStyle name="Normal 4 2 6 3 3 2 2 2" xfId="36186" xr:uid="{00000000-0005-0000-0000-0000F08B0000}"/>
    <cellStyle name="Normal 4 2 6 3 3 2 2 2 2" xfId="36187" xr:uid="{00000000-0005-0000-0000-0000F18B0000}"/>
    <cellStyle name="Normal 4 2 6 3 3 2 2 3" xfId="36188" xr:uid="{00000000-0005-0000-0000-0000F28B0000}"/>
    <cellStyle name="Normal 4 2 6 3 3 2 3" xfId="36189" xr:uid="{00000000-0005-0000-0000-0000F38B0000}"/>
    <cellStyle name="Normal 4 2 6 3 3 2 3 2" xfId="36190" xr:uid="{00000000-0005-0000-0000-0000F48B0000}"/>
    <cellStyle name="Normal 4 2 6 3 3 2 4" xfId="36191" xr:uid="{00000000-0005-0000-0000-0000F58B0000}"/>
    <cellStyle name="Normal 4 2 6 3 3 3" xfId="36192" xr:uid="{00000000-0005-0000-0000-0000F68B0000}"/>
    <cellStyle name="Normal 4 2 6 3 3 3 2" xfId="36193" xr:uid="{00000000-0005-0000-0000-0000F78B0000}"/>
    <cellStyle name="Normal 4 2 6 3 3 3 2 2" xfId="36194" xr:uid="{00000000-0005-0000-0000-0000F88B0000}"/>
    <cellStyle name="Normal 4 2 6 3 3 3 3" xfId="36195" xr:uid="{00000000-0005-0000-0000-0000F98B0000}"/>
    <cellStyle name="Normal 4 2 6 3 3 4" xfId="36196" xr:uid="{00000000-0005-0000-0000-0000FA8B0000}"/>
    <cellStyle name="Normal 4 2 6 3 3 4 2" xfId="36197" xr:uid="{00000000-0005-0000-0000-0000FB8B0000}"/>
    <cellStyle name="Normal 4 2 6 3 3 5" xfId="36198" xr:uid="{00000000-0005-0000-0000-0000FC8B0000}"/>
    <cellStyle name="Normal 4 2 6 3 3 5 2" xfId="36199" xr:uid="{00000000-0005-0000-0000-0000FD8B0000}"/>
    <cellStyle name="Normal 4 2 6 3 3 6" xfId="36200" xr:uid="{00000000-0005-0000-0000-0000FE8B0000}"/>
    <cellStyle name="Normal 4 2 6 3 4" xfId="36201" xr:uid="{00000000-0005-0000-0000-0000FF8B0000}"/>
    <cellStyle name="Normal 4 2 6 3 4 2" xfId="36202" xr:uid="{00000000-0005-0000-0000-0000008C0000}"/>
    <cellStyle name="Normal 4 2 6 3 4 2 2" xfId="36203" xr:uid="{00000000-0005-0000-0000-0000018C0000}"/>
    <cellStyle name="Normal 4 2 6 3 4 2 2 2" xfId="36204" xr:uid="{00000000-0005-0000-0000-0000028C0000}"/>
    <cellStyle name="Normal 4 2 6 3 4 2 3" xfId="36205" xr:uid="{00000000-0005-0000-0000-0000038C0000}"/>
    <cellStyle name="Normal 4 2 6 3 4 3" xfId="36206" xr:uid="{00000000-0005-0000-0000-0000048C0000}"/>
    <cellStyle name="Normal 4 2 6 3 4 3 2" xfId="36207" xr:uid="{00000000-0005-0000-0000-0000058C0000}"/>
    <cellStyle name="Normal 4 2 6 3 4 4" xfId="36208" xr:uid="{00000000-0005-0000-0000-0000068C0000}"/>
    <cellStyle name="Normal 4 2 6 3 5" xfId="36209" xr:uid="{00000000-0005-0000-0000-0000078C0000}"/>
    <cellStyle name="Normal 4 2 6 3 5 2" xfId="36210" xr:uid="{00000000-0005-0000-0000-0000088C0000}"/>
    <cellStyle name="Normal 4 2 6 3 5 2 2" xfId="36211" xr:uid="{00000000-0005-0000-0000-0000098C0000}"/>
    <cellStyle name="Normal 4 2 6 3 5 3" xfId="36212" xr:uid="{00000000-0005-0000-0000-00000A8C0000}"/>
    <cellStyle name="Normal 4 2 6 3 6" xfId="36213" xr:uid="{00000000-0005-0000-0000-00000B8C0000}"/>
    <cellStyle name="Normal 4 2 6 3 6 2" xfId="36214" xr:uid="{00000000-0005-0000-0000-00000C8C0000}"/>
    <cellStyle name="Normal 4 2 6 3 7" xfId="36215" xr:uid="{00000000-0005-0000-0000-00000D8C0000}"/>
    <cellStyle name="Normal 4 2 6 3 7 2" xfId="36216" xr:uid="{00000000-0005-0000-0000-00000E8C0000}"/>
    <cellStyle name="Normal 4 2 6 3 8" xfId="36217" xr:uid="{00000000-0005-0000-0000-00000F8C0000}"/>
    <cellStyle name="Normal 4 2 6 4" xfId="36218" xr:uid="{00000000-0005-0000-0000-0000108C0000}"/>
    <cellStyle name="Normal 4 2 6 4 2" xfId="36219" xr:uid="{00000000-0005-0000-0000-0000118C0000}"/>
    <cellStyle name="Normal 4 2 6 4 2 2" xfId="36220" xr:uid="{00000000-0005-0000-0000-0000128C0000}"/>
    <cellStyle name="Normal 4 2 6 4 2 2 2" xfId="36221" xr:uid="{00000000-0005-0000-0000-0000138C0000}"/>
    <cellStyle name="Normal 4 2 6 4 2 2 2 2" xfId="36222" xr:uid="{00000000-0005-0000-0000-0000148C0000}"/>
    <cellStyle name="Normal 4 2 6 4 2 2 3" xfId="36223" xr:uid="{00000000-0005-0000-0000-0000158C0000}"/>
    <cellStyle name="Normal 4 2 6 4 2 3" xfId="36224" xr:uid="{00000000-0005-0000-0000-0000168C0000}"/>
    <cellStyle name="Normal 4 2 6 4 2 3 2" xfId="36225" xr:uid="{00000000-0005-0000-0000-0000178C0000}"/>
    <cellStyle name="Normal 4 2 6 4 2 4" xfId="36226" xr:uid="{00000000-0005-0000-0000-0000188C0000}"/>
    <cellStyle name="Normal 4 2 6 4 3" xfId="36227" xr:uid="{00000000-0005-0000-0000-0000198C0000}"/>
    <cellStyle name="Normal 4 2 6 4 3 2" xfId="36228" xr:uid="{00000000-0005-0000-0000-00001A8C0000}"/>
    <cellStyle name="Normal 4 2 6 4 3 2 2" xfId="36229" xr:uid="{00000000-0005-0000-0000-00001B8C0000}"/>
    <cellStyle name="Normal 4 2 6 4 3 3" xfId="36230" xr:uid="{00000000-0005-0000-0000-00001C8C0000}"/>
    <cellStyle name="Normal 4 2 6 4 4" xfId="36231" xr:uid="{00000000-0005-0000-0000-00001D8C0000}"/>
    <cellStyle name="Normal 4 2 6 4 4 2" xfId="36232" xr:uid="{00000000-0005-0000-0000-00001E8C0000}"/>
    <cellStyle name="Normal 4 2 6 4 5" xfId="36233" xr:uid="{00000000-0005-0000-0000-00001F8C0000}"/>
    <cellStyle name="Normal 4 2 6 4 5 2" xfId="36234" xr:uid="{00000000-0005-0000-0000-0000208C0000}"/>
    <cellStyle name="Normal 4 2 6 4 6" xfId="36235" xr:uid="{00000000-0005-0000-0000-0000218C0000}"/>
    <cellStyle name="Normal 4 2 6 5" xfId="36236" xr:uid="{00000000-0005-0000-0000-0000228C0000}"/>
    <cellStyle name="Normal 4 2 6 5 2" xfId="36237" xr:uid="{00000000-0005-0000-0000-0000238C0000}"/>
    <cellStyle name="Normal 4 2 6 5 2 2" xfId="36238" xr:uid="{00000000-0005-0000-0000-0000248C0000}"/>
    <cellStyle name="Normal 4 2 6 5 2 2 2" xfId="36239" xr:uid="{00000000-0005-0000-0000-0000258C0000}"/>
    <cellStyle name="Normal 4 2 6 5 2 2 2 2" xfId="36240" xr:uid="{00000000-0005-0000-0000-0000268C0000}"/>
    <cellStyle name="Normal 4 2 6 5 2 2 3" xfId="36241" xr:uid="{00000000-0005-0000-0000-0000278C0000}"/>
    <cellStyle name="Normal 4 2 6 5 2 3" xfId="36242" xr:uid="{00000000-0005-0000-0000-0000288C0000}"/>
    <cellStyle name="Normal 4 2 6 5 2 3 2" xfId="36243" xr:uid="{00000000-0005-0000-0000-0000298C0000}"/>
    <cellStyle name="Normal 4 2 6 5 2 4" xfId="36244" xr:uid="{00000000-0005-0000-0000-00002A8C0000}"/>
    <cellStyle name="Normal 4 2 6 5 3" xfId="36245" xr:uid="{00000000-0005-0000-0000-00002B8C0000}"/>
    <cellStyle name="Normal 4 2 6 5 3 2" xfId="36246" xr:uid="{00000000-0005-0000-0000-00002C8C0000}"/>
    <cellStyle name="Normal 4 2 6 5 3 2 2" xfId="36247" xr:uid="{00000000-0005-0000-0000-00002D8C0000}"/>
    <cellStyle name="Normal 4 2 6 5 3 3" xfId="36248" xr:uid="{00000000-0005-0000-0000-00002E8C0000}"/>
    <cellStyle name="Normal 4 2 6 5 4" xfId="36249" xr:uid="{00000000-0005-0000-0000-00002F8C0000}"/>
    <cellStyle name="Normal 4 2 6 5 4 2" xfId="36250" xr:uid="{00000000-0005-0000-0000-0000308C0000}"/>
    <cellStyle name="Normal 4 2 6 5 5" xfId="36251" xr:uid="{00000000-0005-0000-0000-0000318C0000}"/>
    <cellStyle name="Normal 4 2 6 5 5 2" xfId="36252" xr:uid="{00000000-0005-0000-0000-0000328C0000}"/>
    <cellStyle name="Normal 4 2 6 5 6" xfId="36253" xr:uid="{00000000-0005-0000-0000-0000338C0000}"/>
    <cellStyle name="Normal 4 2 6 6" xfId="36254" xr:uid="{00000000-0005-0000-0000-0000348C0000}"/>
    <cellStyle name="Normal 4 2 6 6 2" xfId="36255" xr:uid="{00000000-0005-0000-0000-0000358C0000}"/>
    <cellStyle name="Normal 4 2 6 6 2 2" xfId="36256" xr:uid="{00000000-0005-0000-0000-0000368C0000}"/>
    <cellStyle name="Normal 4 2 6 6 2 2 2" xfId="36257" xr:uid="{00000000-0005-0000-0000-0000378C0000}"/>
    <cellStyle name="Normal 4 2 6 6 2 2 2 2" xfId="36258" xr:uid="{00000000-0005-0000-0000-0000388C0000}"/>
    <cellStyle name="Normal 4 2 6 6 2 2 3" xfId="36259" xr:uid="{00000000-0005-0000-0000-0000398C0000}"/>
    <cellStyle name="Normal 4 2 6 6 2 3" xfId="36260" xr:uid="{00000000-0005-0000-0000-00003A8C0000}"/>
    <cellStyle name="Normal 4 2 6 6 2 3 2" xfId="36261" xr:uid="{00000000-0005-0000-0000-00003B8C0000}"/>
    <cellStyle name="Normal 4 2 6 6 2 4" xfId="36262" xr:uid="{00000000-0005-0000-0000-00003C8C0000}"/>
    <cellStyle name="Normal 4 2 6 6 3" xfId="36263" xr:uid="{00000000-0005-0000-0000-00003D8C0000}"/>
    <cellStyle name="Normal 4 2 6 6 3 2" xfId="36264" xr:uid="{00000000-0005-0000-0000-00003E8C0000}"/>
    <cellStyle name="Normal 4 2 6 6 3 2 2" xfId="36265" xr:uid="{00000000-0005-0000-0000-00003F8C0000}"/>
    <cellStyle name="Normal 4 2 6 6 3 3" xfId="36266" xr:uid="{00000000-0005-0000-0000-0000408C0000}"/>
    <cellStyle name="Normal 4 2 6 6 4" xfId="36267" xr:uid="{00000000-0005-0000-0000-0000418C0000}"/>
    <cellStyle name="Normal 4 2 6 6 4 2" xfId="36268" xr:uid="{00000000-0005-0000-0000-0000428C0000}"/>
    <cellStyle name="Normal 4 2 6 6 5" xfId="36269" xr:uid="{00000000-0005-0000-0000-0000438C0000}"/>
    <cellStyle name="Normal 4 2 6 6 5 2" xfId="36270" xr:uid="{00000000-0005-0000-0000-0000448C0000}"/>
    <cellStyle name="Normal 4 2 6 6 6" xfId="36271" xr:uid="{00000000-0005-0000-0000-0000458C0000}"/>
    <cellStyle name="Normal 4 2 6 7" xfId="36272" xr:uid="{00000000-0005-0000-0000-0000468C0000}"/>
    <cellStyle name="Normal 4 2 6 7 2" xfId="36273" xr:uid="{00000000-0005-0000-0000-0000478C0000}"/>
    <cellStyle name="Normal 4 2 6 7 2 2" xfId="36274" xr:uid="{00000000-0005-0000-0000-0000488C0000}"/>
    <cellStyle name="Normal 4 2 6 7 2 2 2" xfId="36275" xr:uid="{00000000-0005-0000-0000-0000498C0000}"/>
    <cellStyle name="Normal 4 2 6 7 2 3" xfId="36276" xr:uid="{00000000-0005-0000-0000-00004A8C0000}"/>
    <cellStyle name="Normal 4 2 6 7 3" xfId="36277" xr:uid="{00000000-0005-0000-0000-00004B8C0000}"/>
    <cellStyle name="Normal 4 2 6 7 3 2" xfId="36278" xr:uid="{00000000-0005-0000-0000-00004C8C0000}"/>
    <cellStyle name="Normal 4 2 6 7 4" xfId="36279" xr:uid="{00000000-0005-0000-0000-00004D8C0000}"/>
    <cellStyle name="Normal 4 2 6 8" xfId="36280" xr:uid="{00000000-0005-0000-0000-00004E8C0000}"/>
    <cellStyle name="Normal 4 2 6 8 2" xfId="36281" xr:uid="{00000000-0005-0000-0000-00004F8C0000}"/>
    <cellStyle name="Normal 4 2 6 8 2 2" xfId="36282" xr:uid="{00000000-0005-0000-0000-0000508C0000}"/>
    <cellStyle name="Normal 4 2 6 8 3" xfId="36283" xr:uid="{00000000-0005-0000-0000-0000518C0000}"/>
    <cellStyle name="Normal 4 2 6 9" xfId="36284" xr:uid="{00000000-0005-0000-0000-0000528C0000}"/>
    <cellStyle name="Normal 4 2 6 9 2" xfId="36285" xr:uid="{00000000-0005-0000-0000-0000538C0000}"/>
    <cellStyle name="Normal 4 2 7" xfId="36286" xr:uid="{00000000-0005-0000-0000-0000548C0000}"/>
    <cellStyle name="Normal 4 2 7 2" xfId="36287" xr:uid="{00000000-0005-0000-0000-0000558C0000}"/>
    <cellStyle name="Normal 4 2 7 2 2" xfId="36288" xr:uid="{00000000-0005-0000-0000-0000568C0000}"/>
    <cellStyle name="Normal 4 2 7 2 2 2" xfId="36289" xr:uid="{00000000-0005-0000-0000-0000578C0000}"/>
    <cellStyle name="Normal 4 2 7 2 2 2 2" xfId="36290" xr:uid="{00000000-0005-0000-0000-0000588C0000}"/>
    <cellStyle name="Normal 4 2 7 2 2 2 2 2" xfId="36291" xr:uid="{00000000-0005-0000-0000-0000598C0000}"/>
    <cellStyle name="Normal 4 2 7 2 2 2 3" xfId="36292" xr:uid="{00000000-0005-0000-0000-00005A8C0000}"/>
    <cellStyle name="Normal 4 2 7 2 2 3" xfId="36293" xr:uid="{00000000-0005-0000-0000-00005B8C0000}"/>
    <cellStyle name="Normal 4 2 7 2 2 3 2" xfId="36294" xr:uid="{00000000-0005-0000-0000-00005C8C0000}"/>
    <cellStyle name="Normal 4 2 7 2 2 4" xfId="36295" xr:uid="{00000000-0005-0000-0000-00005D8C0000}"/>
    <cellStyle name="Normal 4 2 7 2 3" xfId="36296" xr:uid="{00000000-0005-0000-0000-00005E8C0000}"/>
    <cellStyle name="Normal 4 2 7 2 3 2" xfId="36297" xr:uid="{00000000-0005-0000-0000-00005F8C0000}"/>
    <cellStyle name="Normal 4 2 7 2 3 2 2" xfId="36298" xr:uid="{00000000-0005-0000-0000-0000608C0000}"/>
    <cellStyle name="Normal 4 2 7 2 3 3" xfId="36299" xr:uid="{00000000-0005-0000-0000-0000618C0000}"/>
    <cellStyle name="Normal 4 2 7 2 4" xfId="36300" xr:uid="{00000000-0005-0000-0000-0000628C0000}"/>
    <cellStyle name="Normal 4 2 7 2 4 2" xfId="36301" xr:uid="{00000000-0005-0000-0000-0000638C0000}"/>
    <cellStyle name="Normal 4 2 7 2 5" xfId="36302" xr:uid="{00000000-0005-0000-0000-0000648C0000}"/>
    <cellStyle name="Normal 4 2 7 2 5 2" xfId="36303" xr:uid="{00000000-0005-0000-0000-0000658C0000}"/>
    <cellStyle name="Normal 4 2 7 2 6" xfId="36304" xr:uid="{00000000-0005-0000-0000-0000668C0000}"/>
    <cellStyle name="Normal 4 2 7 3" xfId="36305" xr:uid="{00000000-0005-0000-0000-0000678C0000}"/>
    <cellStyle name="Normal 4 2 7 3 2" xfId="36306" xr:uid="{00000000-0005-0000-0000-0000688C0000}"/>
    <cellStyle name="Normal 4 2 7 3 2 2" xfId="36307" xr:uid="{00000000-0005-0000-0000-0000698C0000}"/>
    <cellStyle name="Normal 4 2 7 3 2 2 2" xfId="36308" xr:uid="{00000000-0005-0000-0000-00006A8C0000}"/>
    <cellStyle name="Normal 4 2 7 3 2 2 2 2" xfId="36309" xr:uid="{00000000-0005-0000-0000-00006B8C0000}"/>
    <cellStyle name="Normal 4 2 7 3 2 2 3" xfId="36310" xr:uid="{00000000-0005-0000-0000-00006C8C0000}"/>
    <cellStyle name="Normal 4 2 7 3 2 3" xfId="36311" xr:uid="{00000000-0005-0000-0000-00006D8C0000}"/>
    <cellStyle name="Normal 4 2 7 3 2 3 2" xfId="36312" xr:uid="{00000000-0005-0000-0000-00006E8C0000}"/>
    <cellStyle name="Normal 4 2 7 3 2 4" xfId="36313" xr:uid="{00000000-0005-0000-0000-00006F8C0000}"/>
    <cellStyle name="Normal 4 2 7 3 3" xfId="36314" xr:uid="{00000000-0005-0000-0000-0000708C0000}"/>
    <cellStyle name="Normal 4 2 7 3 3 2" xfId="36315" xr:uid="{00000000-0005-0000-0000-0000718C0000}"/>
    <cellStyle name="Normal 4 2 7 3 3 2 2" xfId="36316" xr:uid="{00000000-0005-0000-0000-0000728C0000}"/>
    <cellStyle name="Normal 4 2 7 3 3 3" xfId="36317" xr:uid="{00000000-0005-0000-0000-0000738C0000}"/>
    <cellStyle name="Normal 4 2 7 3 4" xfId="36318" xr:uid="{00000000-0005-0000-0000-0000748C0000}"/>
    <cellStyle name="Normal 4 2 7 3 4 2" xfId="36319" xr:uid="{00000000-0005-0000-0000-0000758C0000}"/>
    <cellStyle name="Normal 4 2 7 3 5" xfId="36320" xr:uid="{00000000-0005-0000-0000-0000768C0000}"/>
    <cellStyle name="Normal 4 2 7 3 5 2" xfId="36321" xr:uid="{00000000-0005-0000-0000-0000778C0000}"/>
    <cellStyle name="Normal 4 2 7 3 6" xfId="36322" xr:uid="{00000000-0005-0000-0000-0000788C0000}"/>
    <cellStyle name="Normal 4 2 7 4" xfId="36323" xr:uid="{00000000-0005-0000-0000-0000798C0000}"/>
    <cellStyle name="Normal 4 2 7 4 2" xfId="36324" xr:uid="{00000000-0005-0000-0000-00007A8C0000}"/>
    <cellStyle name="Normal 4 2 7 4 2 2" xfId="36325" xr:uid="{00000000-0005-0000-0000-00007B8C0000}"/>
    <cellStyle name="Normal 4 2 7 4 2 2 2" xfId="36326" xr:uid="{00000000-0005-0000-0000-00007C8C0000}"/>
    <cellStyle name="Normal 4 2 7 4 2 3" xfId="36327" xr:uid="{00000000-0005-0000-0000-00007D8C0000}"/>
    <cellStyle name="Normal 4 2 7 4 3" xfId="36328" xr:uid="{00000000-0005-0000-0000-00007E8C0000}"/>
    <cellStyle name="Normal 4 2 7 4 3 2" xfId="36329" xr:uid="{00000000-0005-0000-0000-00007F8C0000}"/>
    <cellStyle name="Normal 4 2 7 4 4" xfId="36330" xr:uid="{00000000-0005-0000-0000-0000808C0000}"/>
    <cellStyle name="Normal 4 2 7 5" xfId="36331" xr:uid="{00000000-0005-0000-0000-0000818C0000}"/>
    <cellStyle name="Normal 4 2 7 5 2" xfId="36332" xr:uid="{00000000-0005-0000-0000-0000828C0000}"/>
    <cellStyle name="Normal 4 2 7 5 2 2" xfId="36333" xr:uid="{00000000-0005-0000-0000-0000838C0000}"/>
    <cellStyle name="Normal 4 2 7 5 3" xfId="36334" xr:uid="{00000000-0005-0000-0000-0000848C0000}"/>
    <cellStyle name="Normal 4 2 7 6" xfId="36335" xr:uid="{00000000-0005-0000-0000-0000858C0000}"/>
    <cellStyle name="Normal 4 2 7 6 2" xfId="36336" xr:uid="{00000000-0005-0000-0000-0000868C0000}"/>
    <cellStyle name="Normal 4 2 7 7" xfId="36337" xr:uid="{00000000-0005-0000-0000-0000878C0000}"/>
    <cellStyle name="Normal 4 2 7 7 2" xfId="36338" xr:uid="{00000000-0005-0000-0000-0000888C0000}"/>
    <cellStyle name="Normal 4 2 7 8" xfId="36339" xr:uid="{00000000-0005-0000-0000-0000898C0000}"/>
    <cellStyle name="Normal 4 2 8" xfId="36340" xr:uid="{00000000-0005-0000-0000-00008A8C0000}"/>
    <cellStyle name="Normal 4 2 8 2" xfId="36341" xr:uid="{00000000-0005-0000-0000-00008B8C0000}"/>
    <cellStyle name="Normal 4 2 8 2 2" xfId="36342" xr:uid="{00000000-0005-0000-0000-00008C8C0000}"/>
    <cellStyle name="Normal 4 2 8 2 2 2" xfId="36343" xr:uid="{00000000-0005-0000-0000-00008D8C0000}"/>
    <cellStyle name="Normal 4 2 8 2 2 2 2" xfId="36344" xr:uid="{00000000-0005-0000-0000-00008E8C0000}"/>
    <cellStyle name="Normal 4 2 8 2 2 2 2 2" xfId="36345" xr:uid="{00000000-0005-0000-0000-00008F8C0000}"/>
    <cellStyle name="Normal 4 2 8 2 2 2 3" xfId="36346" xr:uid="{00000000-0005-0000-0000-0000908C0000}"/>
    <cellStyle name="Normal 4 2 8 2 2 3" xfId="36347" xr:uid="{00000000-0005-0000-0000-0000918C0000}"/>
    <cellStyle name="Normal 4 2 8 2 2 3 2" xfId="36348" xr:uid="{00000000-0005-0000-0000-0000928C0000}"/>
    <cellStyle name="Normal 4 2 8 2 2 4" xfId="36349" xr:uid="{00000000-0005-0000-0000-0000938C0000}"/>
    <cellStyle name="Normal 4 2 8 2 3" xfId="36350" xr:uid="{00000000-0005-0000-0000-0000948C0000}"/>
    <cellStyle name="Normal 4 2 8 2 3 2" xfId="36351" xr:uid="{00000000-0005-0000-0000-0000958C0000}"/>
    <cellStyle name="Normal 4 2 8 2 3 2 2" xfId="36352" xr:uid="{00000000-0005-0000-0000-0000968C0000}"/>
    <cellStyle name="Normal 4 2 8 2 3 3" xfId="36353" xr:uid="{00000000-0005-0000-0000-0000978C0000}"/>
    <cellStyle name="Normal 4 2 8 2 4" xfId="36354" xr:uid="{00000000-0005-0000-0000-0000988C0000}"/>
    <cellStyle name="Normal 4 2 8 2 4 2" xfId="36355" xr:uid="{00000000-0005-0000-0000-0000998C0000}"/>
    <cellStyle name="Normal 4 2 8 2 5" xfId="36356" xr:uid="{00000000-0005-0000-0000-00009A8C0000}"/>
    <cellStyle name="Normal 4 2 8 2 5 2" xfId="36357" xr:uid="{00000000-0005-0000-0000-00009B8C0000}"/>
    <cellStyle name="Normal 4 2 8 2 6" xfId="36358" xr:uid="{00000000-0005-0000-0000-00009C8C0000}"/>
    <cellStyle name="Normal 4 2 8 3" xfId="36359" xr:uid="{00000000-0005-0000-0000-00009D8C0000}"/>
    <cellStyle name="Normal 4 2 8 3 2" xfId="36360" xr:uid="{00000000-0005-0000-0000-00009E8C0000}"/>
    <cellStyle name="Normal 4 2 8 3 2 2" xfId="36361" xr:uid="{00000000-0005-0000-0000-00009F8C0000}"/>
    <cellStyle name="Normal 4 2 8 3 2 2 2" xfId="36362" xr:uid="{00000000-0005-0000-0000-0000A08C0000}"/>
    <cellStyle name="Normal 4 2 8 3 2 2 2 2" xfId="36363" xr:uid="{00000000-0005-0000-0000-0000A18C0000}"/>
    <cellStyle name="Normal 4 2 8 3 2 2 3" xfId="36364" xr:uid="{00000000-0005-0000-0000-0000A28C0000}"/>
    <cellStyle name="Normal 4 2 8 3 2 3" xfId="36365" xr:uid="{00000000-0005-0000-0000-0000A38C0000}"/>
    <cellStyle name="Normal 4 2 8 3 2 3 2" xfId="36366" xr:uid="{00000000-0005-0000-0000-0000A48C0000}"/>
    <cellStyle name="Normal 4 2 8 3 2 4" xfId="36367" xr:uid="{00000000-0005-0000-0000-0000A58C0000}"/>
    <cellStyle name="Normal 4 2 8 3 3" xfId="36368" xr:uid="{00000000-0005-0000-0000-0000A68C0000}"/>
    <cellStyle name="Normal 4 2 8 3 3 2" xfId="36369" xr:uid="{00000000-0005-0000-0000-0000A78C0000}"/>
    <cellStyle name="Normal 4 2 8 3 3 2 2" xfId="36370" xr:uid="{00000000-0005-0000-0000-0000A88C0000}"/>
    <cellStyle name="Normal 4 2 8 3 3 3" xfId="36371" xr:uid="{00000000-0005-0000-0000-0000A98C0000}"/>
    <cellStyle name="Normal 4 2 8 3 4" xfId="36372" xr:uid="{00000000-0005-0000-0000-0000AA8C0000}"/>
    <cellStyle name="Normal 4 2 8 3 4 2" xfId="36373" xr:uid="{00000000-0005-0000-0000-0000AB8C0000}"/>
    <cellStyle name="Normal 4 2 8 3 5" xfId="36374" xr:uid="{00000000-0005-0000-0000-0000AC8C0000}"/>
    <cellStyle name="Normal 4 2 8 3 5 2" xfId="36375" xr:uid="{00000000-0005-0000-0000-0000AD8C0000}"/>
    <cellStyle name="Normal 4 2 8 3 6" xfId="36376" xr:uid="{00000000-0005-0000-0000-0000AE8C0000}"/>
    <cellStyle name="Normal 4 2 8 4" xfId="36377" xr:uid="{00000000-0005-0000-0000-0000AF8C0000}"/>
    <cellStyle name="Normal 4 2 8 4 2" xfId="36378" xr:uid="{00000000-0005-0000-0000-0000B08C0000}"/>
    <cellStyle name="Normal 4 2 8 4 2 2" xfId="36379" xr:uid="{00000000-0005-0000-0000-0000B18C0000}"/>
    <cellStyle name="Normal 4 2 8 4 2 2 2" xfId="36380" xr:uid="{00000000-0005-0000-0000-0000B28C0000}"/>
    <cellStyle name="Normal 4 2 8 4 2 3" xfId="36381" xr:uid="{00000000-0005-0000-0000-0000B38C0000}"/>
    <cellStyle name="Normal 4 2 8 4 3" xfId="36382" xr:uid="{00000000-0005-0000-0000-0000B48C0000}"/>
    <cellStyle name="Normal 4 2 8 4 3 2" xfId="36383" xr:uid="{00000000-0005-0000-0000-0000B58C0000}"/>
    <cellStyle name="Normal 4 2 8 4 4" xfId="36384" xr:uid="{00000000-0005-0000-0000-0000B68C0000}"/>
    <cellStyle name="Normal 4 2 8 5" xfId="36385" xr:uid="{00000000-0005-0000-0000-0000B78C0000}"/>
    <cellStyle name="Normal 4 2 8 5 2" xfId="36386" xr:uid="{00000000-0005-0000-0000-0000B88C0000}"/>
    <cellStyle name="Normal 4 2 8 5 2 2" xfId="36387" xr:uid="{00000000-0005-0000-0000-0000B98C0000}"/>
    <cellStyle name="Normal 4 2 8 5 3" xfId="36388" xr:uid="{00000000-0005-0000-0000-0000BA8C0000}"/>
    <cellStyle name="Normal 4 2 8 6" xfId="36389" xr:uid="{00000000-0005-0000-0000-0000BB8C0000}"/>
    <cellStyle name="Normal 4 2 8 6 2" xfId="36390" xr:uid="{00000000-0005-0000-0000-0000BC8C0000}"/>
    <cellStyle name="Normal 4 2 8 7" xfId="36391" xr:uid="{00000000-0005-0000-0000-0000BD8C0000}"/>
    <cellStyle name="Normal 4 2 8 7 2" xfId="36392" xr:uid="{00000000-0005-0000-0000-0000BE8C0000}"/>
    <cellStyle name="Normal 4 2 8 8" xfId="36393" xr:uid="{00000000-0005-0000-0000-0000BF8C0000}"/>
    <cellStyle name="Normal 4 2 9" xfId="36394" xr:uid="{00000000-0005-0000-0000-0000C08C0000}"/>
    <cellStyle name="Normal 4 2 9 2" xfId="36395" xr:uid="{00000000-0005-0000-0000-0000C18C0000}"/>
    <cellStyle name="Normal 4 2 9 2 2" xfId="36396" xr:uid="{00000000-0005-0000-0000-0000C28C0000}"/>
    <cellStyle name="Normal 4 2 9 2 2 2" xfId="36397" xr:uid="{00000000-0005-0000-0000-0000C38C0000}"/>
    <cellStyle name="Normal 4 2 9 2 2 2 2" xfId="36398" xr:uid="{00000000-0005-0000-0000-0000C48C0000}"/>
    <cellStyle name="Normal 4 2 9 2 2 3" xfId="36399" xr:uid="{00000000-0005-0000-0000-0000C58C0000}"/>
    <cellStyle name="Normal 4 2 9 2 3" xfId="36400" xr:uid="{00000000-0005-0000-0000-0000C68C0000}"/>
    <cellStyle name="Normal 4 2 9 2 3 2" xfId="36401" xr:uid="{00000000-0005-0000-0000-0000C78C0000}"/>
    <cellStyle name="Normal 4 2 9 2 4" xfId="36402" xr:uid="{00000000-0005-0000-0000-0000C88C0000}"/>
    <cellStyle name="Normal 4 2 9 3" xfId="36403" xr:uid="{00000000-0005-0000-0000-0000C98C0000}"/>
    <cellStyle name="Normal 4 2 9 3 2" xfId="36404" xr:uid="{00000000-0005-0000-0000-0000CA8C0000}"/>
    <cellStyle name="Normal 4 2 9 3 2 2" xfId="36405" xr:uid="{00000000-0005-0000-0000-0000CB8C0000}"/>
    <cellStyle name="Normal 4 2 9 3 3" xfId="36406" xr:uid="{00000000-0005-0000-0000-0000CC8C0000}"/>
    <cellStyle name="Normal 4 2 9 4" xfId="36407" xr:uid="{00000000-0005-0000-0000-0000CD8C0000}"/>
    <cellStyle name="Normal 4 2 9 4 2" xfId="36408" xr:uid="{00000000-0005-0000-0000-0000CE8C0000}"/>
    <cellStyle name="Normal 4 2 9 5" xfId="36409" xr:uid="{00000000-0005-0000-0000-0000CF8C0000}"/>
    <cellStyle name="Normal 4 2 9 5 2" xfId="36410" xr:uid="{00000000-0005-0000-0000-0000D08C0000}"/>
    <cellStyle name="Normal 4 2 9 6" xfId="36411" xr:uid="{00000000-0005-0000-0000-0000D18C0000}"/>
    <cellStyle name="Normal 4 3" xfId="168" xr:uid="{00000000-0005-0000-0000-0000D28C0000}"/>
    <cellStyle name="Normal 4 3 2" xfId="286" xr:uid="{00000000-0005-0000-0000-0000D38C0000}"/>
    <cellStyle name="Normal 4 3 2 2" xfId="36412" xr:uid="{00000000-0005-0000-0000-0000D48C0000}"/>
    <cellStyle name="Normal 4 3 3" xfId="608" xr:uid="{00000000-0005-0000-0000-0000D58C0000}"/>
    <cellStyle name="Normal 4 4" xfId="457" xr:uid="{00000000-0005-0000-0000-0000D68C0000}"/>
    <cellStyle name="Normal 4 4 2" xfId="36414" xr:uid="{00000000-0005-0000-0000-0000D78C0000}"/>
    <cellStyle name="Normal 4 4 3" xfId="36413" xr:uid="{00000000-0005-0000-0000-0000D88C0000}"/>
    <cellStyle name="Normal 4 5" xfId="514" xr:uid="{00000000-0005-0000-0000-0000D98C0000}"/>
    <cellStyle name="Normal 4 5 2" xfId="36416" xr:uid="{00000000-0005-0000-0000-0000DA8C0000}"/>
    <cellStyle name="Normal 4 5 3" xfId="36415" xr:uid="{00000000-0005-0000-0000-0000DB8C0000}"/>
    <cellStyle name="Normal 4 6" xfId="451" xr:uid="{00000000-0005-0000-0000-0000DC8C0000}"/>
    <cellStyle name="Normal 4 6 2" xfId="36417" xr:uid="{00000000-0005-0000-0000-0000DD8C0000}"/>
    <cellStyle name="Normal 4 7" xfId="36418" xr:uid="{00000000-0005-0000-0000-0000DE8C0000}"/>
    <cellStyle name="Normal 4 7 2" xfId="36419" xr:uid="{00000000-0005-0000-0000-0000DF8C0000}"/>
    <cellStyle name="Normal 4 7 2 2" xfId="36420" xr:uid="{00000000-0005-0000-0000-0000E08C0000}"/>
    <cellStyle name="Normal 4 7 3" xfId="36421" xr:uid="{00000000-0005-0000-0000-0000E18C0000}"/>
    <cellStyle name="Normal 4 8" xfId="36422" xr:uid="{00000000-0005-0000-0000-0000E28C0000}"/>
    <cellStyle name="Normal 4 9" xfId="760" xr:uid="{00000000-0005-0000-0000-0000E38C0000}"/>
    <cellStyle name="Normal 4_29(d) - Gas extensions -tariffs" xfId="169" xr:uid="{00000000-0005-0000-0000-0000E48C0000}"/>
    <cellStyle name="Normal 40" xfId="170" xr:uid="{00000000-0005-0000-0000-0000E58C0000}"/>
    <cellStyle name="Normal 40 2" xfId="171" xr:uid="{00000000-0005-0000-0000-0000E68C0000}"/>
    <cellStyle name="Normal 40 3" xfId="36423" xr:uid="{00000000-0005-0000-0000-0000E78C0000}"/>
    <cellStyle name="Normal 40_29(d) - Gas extensions -tariffs" xfId="172" xr:uid="{00000000-0005-0000-0000-0000E88C0000}"/>
    <cellStyle name="Normal 41" xfId="36424" xr:uid="{00000000-0005-0000-0000-0000E98C0000}"/>
    <cellStyle name="Normal 42" xfId="36425" xr:uid="{00000000-0005-0000-0000-0000EA8C0000}"/>
    <cellStyle name="Normal 43" xfId="36426" xr:uid="{00000000-0005-0000-0000-0000EB8C0000}"/>
    <cellStyle name="Normal 44" xfId="36427" xr:uid="{00000000-0005-0000-0000-0000EC8C0000}"/>
    <cellStyle name="Normal 45" xfId="36428" xr:uid="{00000000-0005-0000-0000-0000ED8C0000}"/>
    <cellStyle name="Normal 46" xfId="36429" xr:uid="{00000000-0005-0000-0000-0000EE8C0000}"/>
    <cellStyle name="Normal 47" xfId="36430" xr:uid="{00000000-0005-0000-0000-0000EF8C0000}"/>
    <cellStyle name="Normal 48" xfId="36431" xr:uid="{00000000-0005-0000-0000-0000F08C0000}"/>
    <cellStyle name="Normal 49" xfId="36432" xr:uid="{00000000-0005-0000-0000-0000F18C0000}"/>
    <cellStyle name="Normal 5" xfId="173" xr:uid="{00000000-0005-0000-0000-0000F28C0000}"/>
    <cellStyle name="Normal 5 10" xfId="36433" xr:uid="{00000000-0005-0000-0000-0000F38C0000}"/>
    <cellStyle name="Normal 5 10 2" xfId="36434" xr:uid="{00000000-0005-0000-0000-0000F48C0000}"/>
    <cellStyle name="Normal 5 11" xfId="36435" xr:uid="{00000000-0005-0000-0000-0000F58C0000}"/>
    <cellStyle name="Normal 5 12" xfId="36436" xr:uid="{00000000-0005-0000-0000-0000F68C0000}"/>
    <cellStyle name="Normal 5 13" xfId="888" xr:uid="{00000000-0005-0000-0000-0000F78C0000}"/>
    <cellStyle name="Normal 5 14" xfId="609" xr:uid="{00000000-0005-0000-0000-0000F88C0000}"/>
    <cellStyle name="Normal 5 15" xfId="411" xr:uid="{00000000-0005-0000-0000-0000F98C0000}"/>
    <cellStyle name="Normal 5 2" xfId="174" xr:uid="{00000000-0005-0000-0000-0000FA8C0000}"/>
    <cellStyle name="Normal 5 2 10" xfId="36437" xr:uid="{00000000-0005-0000-0000-0000FB8C0000}"/>
    <cellStyle name="Normal 5 2 11" xfId="1001" xr:uid="{00000000-0005-0000-0000-0000FC8C0000}"/>
    <cellStyle name="Normal 5 2 12" xfId="752" xr:uid="{00000000-0005-0000-0000-0000FD8C0000}"/>
    <cellStyle name="Normal 5 2 2" xfId="1002" xr:uid="{00000000-0005-0000-0000-0000FE8C0000}"/>
    <cellStyle name="Normal 5 2 2 10" xfId="36438" xr:uid="{00000000-0005-0000-0000-0000FF8C0000}"/>
    <cellStyle name="Normal 5 2 2 10 2" xfId="36439" xr:uid="{00000000-0005-0000-0000-0000008D0000}"/>
    <cellStyle name="Normal 5 2 2 11" xfId="36440" xr:uid="{00000000-0005-0000-0000-0000018D0000}"/>
    <cellStyle name="Normal 5 2 2 11 2" xfId="36441" xr:uid="{00000000-0005-0000-0000-0000028D0000}"/>
    <cellStyle name="Normal 5 2 2 12" xfId="36442" xr:uid="{00000000-0005-0000-0000-0000038D0000}"/>
    <cellStyle name="Normal 5 2 2 12 2" xfId="36443" xr:uid="{00000000-0005-0000-0000-0000048D0000}"/>
    <cellStyle name="Normal 5 2 2 13" xfId="36444" xr:uid="{00000000-0005-0000-0000-0000058D0000}"/>
    <cellStyle name="Normal 5 2 2 13 2" xfId="36445" xr:uid="{00000000-0005-0000-0000-0000068D0000}"/>
    <cellStyle name="Normal 5 2 2 14" xfId="36446" xr:uid="{00000000-0005-0000-0000-0000078D0000}"/>
    <cellStyle name="Normal 5 2 2 15" xfId="36447" xr:uid="{00000000-0005-0000-0000-0000088D0000}"/>
    <cellStyle name="Normal 5 2 2 2" xfId="36448" xr:uid="{00000000-0005-0000-0000-0000098D0000}"/>
    <cellStyle name="Normal 5 2 2 2 10" xfId="36449" xr:uid="{00000000-0005-0000-0000-00000A8D0000}"/>
    <cellStyle name="Normal 5 2 2 2 10 2" xfId="36450" xr:uid="{00000000-0005-0000-0000-00000B8D0000}"/>
    <cellStyle name="Normal 5 2 2 2 11" xfId="36451" xr:uid="{00000000-0005-0000-0000-00000C8D0000}"/>
    <cellStyle name="Normal 5 2 2 2 11 2" xfId="36452" xr:uid="{00000000-0005-0000-0000-00000D8D0000}"/>
    <cellStyle name="Normal 5 2 2 2 12" xfId="36453" xr:uid="{00000000-0005-0000-0000-00000E8D0000}"/>
    <cellStyle name="Normal 5 2 2 2 12 2" xfId="36454" xr:uid="{00000000-0005-0000-0000-00000F8D0000}"/>
    <cellStyle name="Normal 5 2 2 2 13" xfId="36455" xr:uid="{00000000-0005-0000-0000-0000108D0000}"/>
    <cellStyle name="Normal 5 2 2 2 14" xfId="36456" xr:uid="{00000000-0005-0000-0000-0000118D0000}"/>
    <cellStyle name="Normal 5 2 2 2 2" xfId="36457" xr:uid="{00000000-0005-0000-0000-0000128D0000}"/>
    <cellStyle name="Normal 5 2 2 2 2 10" xfId="36458" xr:uid="{00000000-0005-0000-0000-0000138D0000}"/>
    <cellStyle name="Normal 5 2 2 2 2 11" xfId="36459" xr:uid="{00000000-0005-0000-0000-0000148D0000}"/>
    <cellStyle name="Normal 5 2 2 2 2 2" xfId="36460" xr:uid="{00000000-0005-0000-0000-0000158D0000}"/>
    <cellStyle name="Normal 5 2 2 2 2 2 2" xfId="36461" xr:uid="{00000000-0005-0000-0000-0000168D0000}"/>
    <cellStyle name="Normal 5 2 2 2 2 2 2 2" xfId="36462" xr:uid="{00000000-0005-0000-0000-0000178D0000}"/>
    <cellStyle name="Normal 5 2 2 2 2 2 2 2 2" xfId="36463" xr:uid="{00000000-0005-0000-0000-0000188D0000}"/>
    <cellStyle name="Normal 5 2 2 2 2 2 2 2 2 2" xfId="36464" xr:uid="{00000000-0005-0000-0000-0000198D0000}"/>
    <cellStyle name="Normal 5 2 2 2 2 2 2 2 3" xfId="36465" xr:uid="{00000000-0005-0000-0000-00001A8D0000}"/>
    <cellStyle name="Normal 5 2 2 2 2 2 2 3" xfId="36466" xr:uid="{00000000-0005-0000-0000-00001B8D0000}"/>
    <cellStyle name="Normal 5 2 2 2 2 2 2 3 2" xfId="36467" xr:uid="{00000000-0005-0000-0000-00001C8D0000}"/>
    <cellStyle name="Normal 5 2 2 2 2 2 2 4" xfId="36468" xr:uid="{00000000-0005-0000-0000-00001D8D0000}"/>
    <cellStyle name="Normal 5 2 2 2 2 2 3" xfId="36469" xr:uid="{00000000-0005-0000-0000-00001E8D0000}"/>
    <cellStyle name="Normal 5 2 2 2 2 2 3 2" xfId="36470" xr:uid="{00000000-0005-0000-0000-00001F8D0000}"/>
    <cellStyle name="Normal 5 2 2 2 2 2 3 2 2" xfId="36471" xr:uid="{00000000-0005-0000-0000-0000208D0000}"/>
    <cellStyle name="Normal 5 2 2 2 2 2 3 3" xfId="36472" xr:uid="{00000000-0005-0000-0000-0000218D0000}"/>
    <cellStyle name="Normal 5 2 2 2 2 2 4" xfId="36473" xr:uid="{00000000-0005-0000-0000-0000228D0000}"/>
    <cellStyle name="Normal 5 2 2 2 2 2 4 2" xfId="36474" xr:uid="{00000000-0005-0000-0000-0000238D0000}"/>
    <cellStyle name="Normal 5 2 2 2 2 2 5" xfId="36475" xr:uid="{00000000-0005-0000-0000-0000248D0000}"/>
    <cellStyle name="Normal 5 2 2 2 2 2 5 2" xfId="36476" xr:uid="{00000000-0005-0000-0000-0000258D0000}"/>
    <cellStyle name="Normal 5 2 2 2 2 2 6" xfId="36477" xr:uid="{00000000-0005-0000-0000-0000268D0000}"/>
    <cellStyle name="Normal 5 2 2 2 2 2 6 2" xfId="36478" xr:uid="{00000000-0005-0000-0000-0000278D0000}"/>
    <cellStyle name="Normal 5 2 2 2 2 2 7" xfId="36479" xr:uid="{00000000-0005-0000-0000-0000288D0000}"/>
    <cellStyle name="Normal 5 2 2 2 2 2 7 2" xfId="36480" xr:uid="{00000000-0005-0000-0000-0000298D0000}"/>
    <cellStyle name="Normal 5 2 2 2 2 2 8" xfId="36481" xr:uid="{00000000-0005-0000-0000-00002A8D0000}"/>
    <cellStyle name="Normal 5 2 2 2 2 2 9" xfId="36482" xr:uid="{00000000-0005-0000-0000-00002B8D0000}"/>
    <cellStyle name="Normal 5 2 2 2 2 3" xfId="36483" xr:uid="{00000000-0005-0000-0000-00002C8D0000}"/>
    <cellStyle name="Normal 5 2 2 2 2 3 2" xfId="36484" xr:uid="{00000000-0005-0000-0000-00002D8D0000}"/>
    <cellStyle name="Normal 5 2 2 2 2 3 2 2" xfId="36485" xr:uid="{00000000-0005-0000-0000-00002E8D0000}"/>
    <cellStyle name="Normal 5 2 2 2 2 3 2 2 2" xfId="36486" xr:uid="{00000000-0005-0000-0000-00002F8D0000}"/>
    <cellStyle name="Normal 5 2 2 2 2 3 2 2 2 2" xfId="36487" xr:uid="{00000000-0005-0000-0000-0000308D0000}"/>
    <cellStyle name="Normal 5 2 2 2 2 3 2 2 3" xfId="36488" xr:uid="{00000000-0005-0000-0000-0000318D0000}"/>
    <cellStyle name="Normal 5 2 2 2 2 3 2 3" xfId="36489" xr:uid="{00000000-0005-0000-0000-0000328D0000}"/>
    <cellStyle name="Normal 5 2 2 2 2 3 2 3 2" xfId="36490" xr:uid="{00000000-0005-0000-0000-0000338D0000}"/>
    <cellStyle name="Normal 5 2 2 2 2 3 2 4" xfId="36491" xr:uid="{00000000-0005-0000-0000-0000348D0000}"/>
    <cellStyle name="Normal 5 2 2 2 2 3 3" xfId="36492" xr:uid="{00000000-0005-0000-0000-0000358D0000}"/>
    <cellStyle name="Normal 5 2 2 2 2 3 3 2" xfId="36493" xr:uid="{00000000-0005-0000-0000-0000368D0000}"/>
    <cellStyle name="Normal 5 2 2 2 2 3 3 2 2" xfId="36494" xr:uid="{00000000-0005-0000-0000-0000378D0000}"/>
    <cellStyle name="Normal 5 2 2 2 2 3 3 3" xfId="36495" xr:uid="{00000000-0005-0000-0000-0000388D0000}"/>
    <cellStyle name="Normal 5 2 2 2 2 3 4" xfId="36496" xr:uid="{00000000-0005-0000-0000-0000398D0000}"/>
    <cellStyle name="Normal 5 2 2 2 2 3 4 2" xfId="36497" xr:uid="{00000000-0005-0000-0000-00003A8D0000}"/>
    <cellStyle name="Normal 5 2 2 2 2 3 5" xfId="36498" xr:uid="{00000000-0005-0000-0000-00003B8D0000}"/>
    <cellStyle name="Normal 5 2 2 2 2 3 5 2" xfId="36499" xr:uid="{00000000-0005-0000-0000-00003C8D0000}"/>
    <cellStyle name="Normal 5 2 2 2 2 3 6" xfId="36500" xr:uid="{00000000-0005-0000-0000-00003D8D0000}"/>
    <cellStyle name="Normal 5 2 2 2 2 4" xfId="36501" xr:uid="{00000000-0005-0000-0000-00003E8D0000}"/>
    <cellStyle name="Normal 5 2 2 2 2 4 2" xfId="36502" xr:uid="{00000000-0005-0000-0000-00003F8D0000}"/>
    <cellStyle name="Normal 5 2 2 2 2 4 2 2" xfId="36503" xr:uid="{00000000-0005-0000-0000-0000408D0000}"/>
    <cellStyle name="Normal 5 2 2 2 2 4 2 2 2" xfId="36504" xr:uid="{00000000-0005-0000-0000-0000418D0000}"/>
    <cellStyle name="Normal 5 2 2 2 2 4 2 3" xfId="36505" xr:uid="{00000000-0005-0000-0000-0000428D0000}"/>
    <cellStyle name="Normal 5 2 2 2 2 4 3" xfId="36506" xr:uid="{00000000-0005-0000-0000-0000438D0000}"/>
    <cellStyle name="Normal 5 2 2 2 2 4 3 2" xfId="36507" xr:uid="{00000000-0005-0000-0000-0000448D0000}"/>
    <cellStyle name="Normal 5 2 2 2 2 4 4" xfId="36508" xr:uid="{00000000-0005-0000-0000-0000458D0000}"/>
    <cellStyle name="Normal 5 2 2 2 2 5" xfId="36509" xr:uid="{00000000-0005-0000-0000-0000468D0000}"/>
    <cellStyle name="Normal 5 2 2 2 2 5 2" xfId="36510" xr:uid="{00000000-0005-0000-0000-0000478D0000}"/>
    <cellStyle name="Normal 5 2 2 2 2 5 2 2" xfId="36511" xr:uid="{00000000-0005-0000-0000-0000488D0000}"/>
    <cellStyle name="Normal 5 2 2 2 2 5 3" xfId="36512" xr:uid="{00000000-0005-0000-0000-0000498D0000}"/>
    <cellStyle name="Normal 5 2 2 2 2 6" xfId="36513" xr:uid="{00000000-0005-0000-0000-00004A8D0000}"/>
    <cellStyle name="Normal 5 2 2 2 2 6 2" xfId="36514" xr:uid="{00000000-0005-0000-0000-00004B8D0000}"/>
    <cellStyle name="Normal 5 2 2 2 2 7" xfId="36515" xr:uid="{00000000-0005-0000-0000-00004C8D0000}"/>
    <cellStyle name="Normal 5 2 2 2 2 7 2" xfId="36516" xr:uid="{00000000-0005-0000-0000-00004D8D0000}"/>
    <cellStyle name="Normal 5 2 2 2 2 8" xfId="36517" xr:uid="{00000000-0005-0000-0000-00004E8D0000}"/>
    <cellStyle name="Normal 5 2 2 2 2 8 2" xfId="36518" xr:uid="{00000000-0005-0000-0000-00004F8D0000}"/>
    <cellStyle name="Normal 5 2 2 2 2 9" xfId="36519" xr:uid="{00000000-0005-0000-0000-0000508D0000}"/>
    <cellStyle name="Normal 5 2 2 2 2 9 2" xfId="36520" xr:uid="{00000000-0005-0000-0000-0000518D0000}"/>
    <cellStyle name="Normal 5 2 2 2 3" xfId="36521" xr:uid="{00000000-0005-0000-0000-0000528D0000}"/>
    <cellStyle name="Normal 5 2 2 2 3 10" xfId="36522" xr:uid="{00000000-0005-0000-0000-0000538D0000}"/>
    <cellStyle name="Normal 5 2 2 2 3 11" xfId="36523" xr:uid="{00000000-0005-0000-0000-0000548D0000}"/>
    <cellStyle name="Normal 5 2 2 2 3 2" xfId="36524" xr:uid="{00000000-0005-0000-0000-0000558D0000}"/>
    <cellStyle name="Normal 5 2 2 2 3 2 2" xfId="36525" xr:uid="{00000000-0005-0000-0000-0000568D0000}"/>
    <cellStyle name="Normal 5 2 2 2 3 2 2 2" xfId="36526" xr:uid="{00000000-0005-0000-0000-0000578D0000}"/>
    <cellStyle name="Normal 5 2 2 2 3 2 2 2 2" xfId="36527" xr:uid="{00000000-0005-0000-0000-0000588D0000}"/>
    <cellStyle name="Normal 5 2 2 2 3 2 2 2 2 2" xfId="36528" xr:uid="{00000000-0005-0000-0000-0000598D0000}"/>
    <cellStyle name="Normal 5 2 2 2 3 2 2 2 3" xfId="36529" xr:uid="{00000000-0005-0000-0000-00005A8D0000}"/>
    <cellStyle name="Normal 5 2 2 2 3 2 2 3" xfId="36530" xr:uid="{00000000-0005-0000-0000-00005B8D0000}"/>
    <cellStyle name="Normal 5 2 2 2 3 2 2 3 2" xfId="36531" xr:uid="{00000000-0005-0000-0000-00005C8D0000}"/>
    <cellStyle name="Normal 5 2 2 2 3 2 2 4" xfId="36532" xr:uid="{00000000-0005-0000-0000-00005D8D0000}"/>
    <cellStyle name="Normal 5 2 2 2 3 2 3" xfId="36533" xr:uid="{00000000-0005-0000-0000-00005E8D0000}"/>
    <cellStyle name="Normal 5 2 2 2 3 2 3 2" xfId="36534" xr:uid="{00000000-0005-0000-0000-00005F8D0000}"/>
    <cellStyle name="Normal 5 2 2 2 3 2 3 2 2" xfId="36535" xr:uid="{00000000-0005-0000-0000-0000608D0000}"/>
    <cellStyle name="Normal 5 2 2 2 3 2 3 3" xfId="36536" xr:uid="{00000000-0005-0000-0000-0000618D0000}"/>
    <cellStyle name="Normal 5 2 2 2 3 2 4" xfId="36537" xr:uid="{00000000-0005-0000-0000-0000628D0000}"/>
    <cellStyle name="Normal 5 2 2 2 3 2 4 2" xfId="36538" xr:uid="{00000000-0005-0000-0000-0000638D0000}"/>
    <cellStyle name="Normal 5 2 2 2 3 2 5" xfId="36539" xr:uid="{00000000-0005-0000-0000-0000648D0000}"/>
    <cellStyle name="Normal 5 2 2 2 3 2 5 2" xfId="36540" xr:uid="{00000000-0005-0000-0000-0000658D0000}"/>
    <cellStyle name="Normal 5 2 2 2 3 2 6" xfId="36541" xr:uid="{00000000-0005-0000-0000-0000668D0000}"/>
    <cellStyle name="Normal 5 2 2 2 3 3" xfId="36542" xr:uid="{00000000-0005-0000-0000-0000678D0000}"/>
    <cellStyle name="Normal 5 2 2 2 3 3 2" xfId="36543" xr:uid="{00000000-0005-0000-0000-0000688D0000}"/>
    <cellStyle name="Normal 5 2 2 2 3 3 2 2" xfId="36544" xr:uid="{00000000-0005-0000-0000-0000698D0000}"/>
    <cellStyle name="Normal 5 2 2 2 3 3 2 2 2" xfId="36545" xr:uid="{00000000-0005-0000-0000-00006A8D0000}"/>
    <cellStyle name="Normal 5 2 2 2 3 3 2 2 2 2" xfId="36546" xr:uid="{00000000-0005-0000-0000-00006B8D0000}"/>
    <cellStyle name="Normal 5 2 2 2 3 3 2 2 3" xfId="36547" xr:uid="{00000000-0005-0000-0000-00006C8D0000}"/>
    <cellStyle name="Normal 5 2 2 2 3 3 2 3" xfId="36548" xr:uid="{00000000-0005-0000-0000-00006D8D0000}"/>
    <cellStyle name="Normal 5 2 2 2 3 3 2 3 2" xfId="36549" xr:uid="{00000000-0005-0000-0000-00006E8D0000}"/>
    <cellStyle name="Normal 5 2 2 2 3 3 2 4" xfId="36550" xr:uid="{00000000-0005-0000-0000-00006F8D0000}"/>
    <cellStyle name="Normal 5 2 2 2 3 3 3" xfId="36551" xr:uid="{00000000-0005-0000-0000-0000708D0000}"/>
    <cellStyle name="Normal 5 2 2 2 3 3 3 2" xfId="36552" xr:uid="{00000000-0005-0000-0000-0000718D0000}"/>
    <cellStyle name="Normal 5 2 2 2 3 3 3 2 2" xfId="36553" xr:uid="{00000000-0005-0000-0000-0000728D0000}"/>
    <cellStyle name="Normal 5 2 2 2 3 3 3 3" xfId="36554" xr:uid="{00000000-0005-0000-0000-0000738D0000}"/>
    <cellStyle name="Normal 5 2 2 2 3 3 4" xfId="36555" xr:uid="{00000000-0005-0000-0000-0000748D0000}"/>
    <cellStyle name="Normal 5 2 2 2 3 3 4 2" xfId="36556" xr:uid="{00000000-0005-0000-0000-0000758D0000}"/>
    <cellStyle name="Normal 5 2 2 2 3 3 5" xfId="36557" xr:uid="{00000000-0005-0000-0000-0000768D0000}"/>
    <cellStyle name="Normal 5 2 2 2 3 3 5 2" xfId="36558" xr:uid="{00000000-0005-0000-0000-0000778D0000}"/>
    <cellStyle name="Normal 5 2 2 2 3 3 6" xfId="36559" xr:uid="{00000000-0005-0000-0000-0000788D0000}"/>
    <cellStyle name="Normal 5 2 2 2 3 4" xfId="36560" xr:uid="{00000000-0005-0000-0000-0000798D0000}"/>
    <cellStyle name="Normal 5 2 2 2 3 4 2" xfId="36561" xr:uid="{00000000-0005-0000-0000-00007A8D0000}"/>
    <cellStyle name="Normal 5 2 2 2 3 4 2 2" xfId="36562" xr:uid="{00000000-0005-0000-0000-00007B8D0000}"/>
    <cellStyle name="Normal 5 2 2 2 3 4 2 2 2" xfId="36563" xr:uid="{00000000-0005-0000-0000-00007C8D0000}"/>
    <cellStyle name="Normal 5 2 2 2 3 4 2 3" xfId="36564" xr:uid="{00000000-0005-0000-0000-00007D8D0000}"/>
    <cellStyle name="Normal 5 2 2 2 3 4 3" xfId="36565" xr:uid="{00000000-0005-0000-0000-00007E8D0000}"/>
    <cellStyle name="Normal 5 2 2 2 3 4 3 2" xfId="36566" xr:uid="{00000000-0005-0000-0000-00007F8D0000}"/>
    <cellStyle name="Normal 5 2 2 2 3 4 4" xfId="36567" xr:uid="{00000000-0005-0000-0000-0000808D0000}"/>
    <cellStyle name="Normal 5 2 2 2 3 5" xfId="36568" xr:uid="{00000000-0005-0000-0000-0000818D0000}"/>
    <cellStyle name="Normal 5 2 2 2 3 5 2" xfId="36569" xr:uid="{00000000-0005-0000-0000-0000828D0000}"/>
    <cellStyle name="Normal 5 2 2 2 3 5 2 2" xfId="36570" xr:uid="{00000000-0005-0000-0000-0000838D0000}"/>
    <cellStyle name="Normal 5 2 2 2 3 5 3" xfId="36571" xr:uid="{00000000-0005-0000-0000-0000848D0000}"/>
    <cellStyle name="Normal 5 2 2 2 3 6" xfId="36572" xr:uid="{00000000-0005-0000-0000-0000858D0000}"/>
    <cellStyle name="Normal 5 2 2 2 3 6 2" xfId="36573" xr:uid="{00000000-0005-0000-0000-0000868D0000}"/>
    <cellStyle name="Normal 5 2 2 2 3 7" xfId="36574" xr:uid="{00000000-0005-0000-0000-0000878D0000}"/>
    <cellStyle name="Normal 5 2 2 2 3 7 2" xfId="36575" xr:uid="{00000000-0005-0000-0000-0000888D0000}"/>
    <cellStyle name="Normal 5 2 2 2 3 8" xfId="36576" xr:uid="{00000000-0005-0000-0000-0000898D0000}"/>
    <cellStyle name="Normal 5 2 2 2 3 8 2" xfId="36577" xr:uid="{00000000-0005-0000-0000-00008A8D0000}"/>
    <cellStyle name="Normal 5 2 2 2 3 9" xfId="36578" xr:uid="{00000000-0005-0000-0000-00008B8D0000}"/>
    <cellStyle name="Normal 5 2 2 2 3 9 2" xfId="36579" xr:uid="{00000000-0005-0000-0000-00008C8D0000}"/>
    <cellStyle name="Normal 5 2 2 2 4" xfId="36580" xr:uid="{00000000-0005-0000-0000-00008D8D0000}"/>
    <cellStyle name="Normal 5 2 2 2 4 2" xfId="36581" xr:uid="{00000000-0005-0000-0000-00008E8D0000}"/>
    <cellStyle name="Normal 5 2 2 2 4 2 2" xfId="36582" xr:uid="{00000000-0005-0000-0000-00008F8D0000}"/>
    <cellStyle name="Normal 5 2 2 2 4 2 2 2" xfId="36583" xr:uid="{00000000-0005-0000-0000-0000908D0000}"/>
    <cellStyle name="Normal 5 2 2 2 4 2 2 2 2" xfId="36584" xr:uid="{00000000-0005-0000-0000-0000918D0000}"/>
    <cellStyle name="Normal 5 2 2 2 4 2 2 3" xfId="36585" xr:uid="{00000000-0005-0000-0000-0000928D0000}"/>
    <cellStyle name="Normal 5 2 2 2 4 2 3" xfId="36586" xr:uid="{00000000-0005-0000-0000-0000938D0000}"/>
    <cellStyle name="Normal 5 2 2 2 4 2 3 2" xfId="36587" xr:uid="{00000000-0005-0000-0000-0000948D0000}"/>
    <cellStyle name="Normal 5 2 2 2 4 2 4" xfId="36588" xr:uid="{00000000-0005-0000-0000-0000958D0000}"/>
    <cellStyle name="Normal 5 2 2 2 4 3" xfId="36589" xr:uid="{00000000-0005-0000-0000-0000968D0000}"/>
    <cellStyle name="Normal 5 2 2 2 4 3 2" xfId="36590" xr:uid="{00000000-0005-0000-0000-0000978D0000}"/>
    <cellStyle name="Normal 5 2 2 2 4 3 2 2" xfId="36591" xr:uid="{00000000-0005-0000-0000-0000988D0000}"/>
    <cellStyle name="Normal 5 2 2 2 4 3 3" xfId="36592" xr:uid="{00000000-0005-0000-0000-0000998D0000}"/>
    <cellStyle name="Normal 5 2 2 2 4 4" xfId="36593" xr:uid="{00000000-0005-0000-0000-00009A8D0000}"/>
    <cellStyle name="Normal 5 2 2 2 4 4 2" xfId="36594" xr:uid="{00000000-0005-0000-0000-00009B8D0000}"/>
    <cellStyle name="Normal 5 2 2 2 4 5" xfId="36595" xr:uid="{00000000-0005-0000-0000-00009C8D0000}"/>
    <cellStyle name="Normal 5 2 2 2 4 5 2" xfId="36596" xr:uid="{00000000-0005-0000-0000-00009D8D0000}"/>
    <cellStyle name="Normal 5 2 2 2 4 6" xfId="36597" xr:uid="{00000000-0005-0000-0000-00009E8D0000}"/>
    <cellStyle name="Normal 5 2 2 2 5" xfId="36598" xr:uid="{00000000-0005-0000-0000-00009F8D0000}"/>
    <cellStyle name="Normal 5 2 2 2 5 2" xfId="36599" xr:uid="{00000000-0005-0000-0000-0000A08D0000}"/>
    <cellStyle name="Normal 5 2 2 2 5 2 2" xfId="36600" xr:uid="{00000000-0005-0000-0000-0000A18D0000}"/>
    <cellStyle name="Normal 5 2 2 2 5 2 2 2" xfId="36601" xr:uid="{00000000-0005-0000-0000-0000A28D0000}"/>
    <cellStyle name="Normal 5 2 2 2 5 2 2 2 2" xfId="36602" xr:uid="{00000000-0005-0000-0000-0000A38D0000}"/>
    <cellStyle name="Normal 5 2 2 2 5 2 2 3" xfId="36603" xr:uid="{00000000-0005-0000-0000-0000A48D0000}"/>
    <cellStyle name="Normal 5 2 2 2 5 2 3" xfId="36604" xr:uid="{00000000-0005-0000-0000-0000A58D0000}"/>
    <cellStyle name="Normal 5 2 2 2 5 2 3 2" xfId="36605" xr:uid="{00000000-0005-0000-0000-0000A68D0000}"/>
    <cellStyle name="Normal 5 2 2 2 5 2 4" xfId="36606" xr:uid="{00000000-0005-0000-0000-0000A78D0000}"/>
    <cellStyle name="Normal 5 2 2 2 5 3" xfId="36607" xr:uid="{00000000-0005-0000-0000-0000A88D0000}"/>
    <cellStyle name="Normal 5 2 2 2 5 3 2" xfId="36608" xr:uid="{00000000-0005-0000-0000-0000A98D0000}"/>
    <cellStyle name="Normal 5 2 2 2 5 3 2 2" xfId="36609" xr:uid="{00000000-0005-0000-0000-0000AA8D0000}"/>
    <cellStyle name="Normal 5 2 2 2 5 3 3" xfId="36610" xr:uid="{00000000-0005-0000-0000-0000AB8D0000}"/>
    <cellStyle name="Normal 5 2 2 2 5 4" xfId="36611" xr:uid="{00000000-0005-0000-0000-0000AC8D0000}"/>
    <cellStyle name="Normal 5 2 2 2 5 4 2" xfId="36612" xr:uid="{00000000-0005-0000-0000-0000AD8D0000}"/>
    <cellStyle name="Normal 5 2 2 2 5 5" xfId="36613" xr:uid="{00000000-0005-0000-0000-0000AE8D0000}"/>
    <cellStyle name="Normal 5 2 2 2 5 5 2" xfId="36614" xr:uid="{00000000-0005-0000-0000-0000AF8D0000}"/>
    <cellStyle name="Normal 5 2 2 2 5 6" xfId="36615" xr:uid="{00000000-0005-0000-0000-0000B08D0000}"/>
    <cellStyle name="Normal 5 2 2 2 6" xfId="36616" xr:uid="{00000000-0005-0000-0000-0000B18D0000}"/>
    <cellStyle name="Normal 5 2 2 2 6 2" xfId="36617" xr:uid="{00000000-0005-0000-0000-0000B28D0000}"/>
    <cellStyle name="Normal 5 2 2 2 6 2 2" xfId="36618" xr:uid="{00000000-0005-0000-0000-0000B38D0000}"/>
    <cellStyle name="Normal 5 2 2 2 6 2 2 2" xfId="36619" xr:uid="{00000000-0005-0000-0000-0000B48D0000}"/>
    <cellStyle name="Normal 5 2 2 2 6 2 2 2 2" xfId="36620" xr:uid="{00000000-0005-0000-0000-0000B58D0000}"/>
    <cellStyle name="Normal 5 2 2 2 6 2 2 3" xfId="36621" xr:uid="{00000000-0005-0000-0000-0000B68D0000}"/>
    <cellStyle name="Normal 5 2 2 2 6 2 3" xfId="36622" xr:uid="{00000000-0005-0000-0000-0000B78D0000}"/>
    <cellStyle name="Normal 5 2 2 2 6 2 3 2" xfId="36623" xr:uid="{00000000-0005-0000-0000-0000B88D0000}"/>
    <cellStyle name="Normal 5 2 2 2 6 2 4" xfId="36624" xr:uid="{00000000-0005-0000-0000-0000B98D0000}"/>
    <cellStyle name="Normal 5 2 2 2 6 3" xfId="36625" xr:uid="{00000000-0005-0000-0000-0000BA8D0000}"/>
    <cellStyle name="Normal 5 2 2 2 6 3 2" xfId="36626" xr:uid="{00000000-0005-0000-0000-0000BB8D0000}"/>
    <cellStyle name="Normal 5 2 2 2 6 3 2 2" xfId="36627" xr:uid="{00000000-0005-0000-0000-0000BC8D0000}"/>
    <cellStyle name="Normal 5 2 2 2 6 3 3" xfId="36628" xr:uid="{00000000-0005-0000-0000-0000BD8D0000}"/>
    <cellStyle name="Normal 5 2 2 2 6 4" xfId="36629" xr:uid="{00000000-0005-0000-0000-0000BE8D0000}"/>
    <cellStyle name="Normal 5 2 2 2 6 4 2" xfId="36630" xr:uid="{00000000-0005-0000-0000-0000BF8D0000}"/>
    <cellStyle name="Normal 5 2 2 2 6 5" xfId="36631" xr:uid="{00000000-0005-0000-0000-0000C08D0000}"/>
    <cellStyle name="Normal 5 2 2 2 6 5 2" xfId="36632" xr:uid="{00000000-0005-0000-0000-0000C18D0000}"/>
    <cellStyle name="Normal 5 2 2 2 6 6" xfId="36633" xr:uid="{00000000-0005-0000-0000-0000C28D0000}"/>
    <cellStyle name="Normal 5 2 2 2 7" xfId="36634" xr:uid="{00000000-0005-0000-0000-0000C38D0000}"/>
    <cellStyle name="Normal 5 2 2 2 7 2" xfId="36635" xr:uid="{00000000-0005-0000-0000-0000C48D0000}"/>
    <cellStyle name="Normal 5 2 2 2 7 2 2" xfId="36636" xr:uid="{00000000-0005-0000-0000-0000C58D0000}"/>
    <cellStyle name="Normal 5 2 2 2 7 2 2 2" xfId="36637" xr:uid="{00000000-0005-0000-0000-0000C68D0000}"/>
    <cellStyle name="Normal 5 2 2 2 7 2 3" xfId="36638" xr:uid="{00000000-0005-0000-0000-0000C78D0000}"/>
    <cellStyle name="Normal 5 2 2 2 7 3" xfId="36639" xr:uid="{00000000-0005-0000-0000-0000C88D0000}"/>
    <cellStyle name="Normal 5 2 2 2 7 3 2" xfId="36640" xr:uid="{00000000-0005-0000-0000-0000C98D0000}"/>
    <cellStyle name="Normal 5 2 2 2 7 4" xfId="36641" xr:uid="{00000000-0005-0000-0000-0000CA8D0000}"/>
    <cellStyle name="Normal 5 2 2 2 8" xfId="36642" xr:uid="{00000000-0005-0000-0000-0000CB8D0000}"/>
    <cellStyle name="Normal 5 2 2 2 8 2" xfId="36643" xr:uid="{00000000-0005-0000-0000-0000CC8D0000}"/>
    <cellStyle name="Normal 5 2 2 2 8 2 2" xfId="36644" xr:uid="{00000000-0005-0000-0000-0000CD8D0000}"/>
    <cellStyle name="Normal 5 2 2 2 8 3" xfId="36645" xr:uid="{00000000-0005-0000-0000-0000CE8D0000}"/>
    <cellStyle name="Normal 5 2 2 2 9" xfId="36646" xr:uid="{00000000-0005-0000-0000-0000CF8D0000}"/>
    <cellStyle name="Normal 5 2 2 2 9 2" xfId="36647" xr:uid="{00000000-0005-0000-0000-0000D08D0000}"/>
    <cellStyle name="Normal 5 2 2 3" xfId="36648" xr:uid="{00000000-0005-0000-0000-0000D18D0000}"/>
    <cellStyle name="Normal 5 2 2 3 10" xfId="36649" xr:uid="{00000000-0005-0000-0000-0000D28D0000}"/>
    <cellStyle name="Normal 5 2 2 3 11" xfId="36650" xr:uid="{00000000-0005-0000-0000-0000D38D0000}"/>
    <cellStyle name="Normal 5 2 2 3 2" xfId="36651" xr:uid="{00000000-0005-0000-0000-0000D48D0000}"/>
    <cellStyle name="Normal 5 2 2 3 2 2" xfId="36652" xr:uid="{00000000-0005-0000-0000-0000D58D0000}"/>
    <cellStyle name="Normal 5 2 2 3 2 2 2" xfId="36653" xr:uid="{00000000-0005-0000-0000-0000D68D0000}"/>
    <cellStyle name="Normal 5 2 2 3 2 2 2 2" xfId="36654" xr:uid="{00000000-0005-0000-0000-0000D78D0000}"/>
    <cellStyle name="Normal 5 2 2 3 2 2 2 2 2" xfId="36655" xr:uid="{00000000-0005-0000-0000-0000D88D0000}"/>
    <cellStyle name="Normal 5 2 2 3 2 2 2 3" xfId="36656" xr:uid="{00000000-0005-0000-0000-0000D98D0000}"/>
    <cellStyle name="Normal 5 2 2 3 2 2 3" xfId="36657" xr:uid="{00000000-0005-0000-0000-0000DA8D0000}"/>
    <cellStyle name="Normal 5 2 2 3 2 2 3 2" xfId="36658" xr:uid="{00000000-0005-0000-0000-0000DB8D0000}"/>
    <cellStyle name="Normal 5 2 2 3 2 2 4" xfId="36659" xr:uid="{00000000-0005-0000-0000-0000DC8D0000}"/>
    <cellStyle name="Normal 5 2 2 3 2 2 4 2" xfId="36660" xr:uid="{00000000-0005-0000-0000-0000DD8D0000}"/>
    <cellStyle name="Normal 5 2 2 3 2 2 5" xfId="36661" xr:uid="{00000000-0005-0000-0000-0000DE8D0000}"/>
    <cellStyle name="Normal 5 2 2 3 2 2 5 2" xfId="36662" xr:uid="{00000000-0005-0000-0000-0000DF8D0000}"/>
    <cellStyle name="Normal 5 2 2 3 2 2 6" xfId="36663" xr:uid="{00000000-0005-0000-0000-0000E08D0000}"/>
    <cellStyle name="Normal 5 2 2 3 2 2 7" xfId="36664" xr:uid="{00000000-0005-0000-0000-0000E18D0000}"/>
    <cellStyle name="Normal 5 2 2 3 2 3" xfId="36665" xr:uid="{00000000-0005-0000-0000-0000E28D0000}"/>
    <cellStyle name="Normal 5 2 2 3 2 3 2" xfId="36666" xr:uid="{00000000-0005-0000-0000-0000E38D0000}"/>
    <cellStyle name="Normal 5 2 2 3 2 3 2 2" xfId="36667" xr:uid="{00000000-0005-0000-0000-0000E48D0000}"/>
    <cellStyle name="Normal 5 2 2 3 2 3 3" xfId="36668" xr:uid="{00000000-0005-0000-0000-0000E58D0000}"/>
    <cellStyle name="Normal 5 2 2 3 2 4" xfId="36669" xr:uid="{00000000-0005-0000-0000-0000E68D0000}"/>
    <cellStyle name="Normal 5 2 2 3 2 4 2" xfId="36670" xr:uid="{00000000-0005-0000-0000-0000E78D0000}"/>
    <cellStyle name="Normal 5 2 2 3 2 5" xfId="36671" xr:uid="{00000000-0005-0000-0000-0000E88D0000}"/>
    <cellStyle name="Normal 5 2 2 3 2 5 2" xfId="36672" xr:uid="{00000000-0005-0000-0000-0000E98D0000}"/>
    <cellStyle name="Normal 5 2 2 3 2 6" xfId="36673" xr:uid="{00000000-0005-0000-0000-0000EA8D0000}"/>
    <cellStyle name="Normal 5 2 2 3 2 6 2" xfId="36674" xr:uid="{00000000-0005-0000-0000-0000EB8D0000}"/>
    <cellStyle name="Normal 5 2 2 3 2 7" xfId="36675" xr:uid="{00000000-0005-0000-0000-0000EC8D0000}"/>
    <cellStyle name="Normal 5 2 2 3 2 7 2" xfId="36676" xr:uid="{00000000-0005-0000-0000-0000ED8D0000}"/>
    <cellStyle name="Normal 5 2 2 3 2 8" xfId="36677" xr:uid="{00000000-0005-0000-0000-0000EE8D0000}"/>
    <cellStyle name="Normal 5 2 2 3 2 9" xfId="36678" xr:uid="{00000000-0005-0000-0000-0000EF8D0000}"/>
    <cellStyle name="Normal 5 2 2 3 3" xfId="36679" xr:uid="{00000000-0005-0000-0000-0000F08D0000}"/>
    <cellStyle name="Normal 5 2 2 3 3 2" xfId="36680" xr:uid="{00000000-0005-0000-0000-0000F18D0000}"/>
    <cellStyle name="Normal 5 2 2 3 3 2 2" xfId="36681" xr:uid="{00000000-0005-0000-0000-0000F28D0000}"/>
    <cellStyle name="Normal 5 2 2 3 3 2 2 2" xfId="36682" xr:uid="{00000000-0005-0000-0000-0000F38D0000}"/>
    <cellStyle name="Normal 5 2 2 3 3 2 2 2 2" xfId="36683" xr:uid="{00000000-0005-0000-0000-0000F48D0000}"/>
    <cellStyle name="Normal 5 2 2 3 3 2 2 3" xfId="36684" xr:uid="{00000000-0005-0000-0000-0000F58D0000}"/>
    <cellStyle name="Normal 5 2 2 3 3 2 3" xfId="36685" xr:uid="{00000000-0005-0000-0000-0000F68D0000}"/>
    <cellStyle name="Normal 5 2 2 3 3 2 3 2" xfId="36686" xr:uid="{00000000-0005-0000-0000-0000F78D0000}"/>
    <cellStyle name="Normal 5 2 2 3 3 2 4" xfId="36687" xr:uid="{00000000-0005-0000-0000-0000F88D0000}"/>
    <cellStyle name="Normal 5 2 2 3 3 3" xfId="36688" xr:uid="{00000000-0005-0000-0000-0000F98D0000}"/>
    <cellStyle name="Normal 5 2 2 3 3 3 2" xfId="36689" xr:uid="{00000000-0005-0000-0000-0000FA8D0000}"/>
    <cellStyle name="Normal 5 2 2 3 3 3 2 2" xfId="36690" xr:uid="{00000000-0005-0000-0000-0000FB8D0000}"/>
    <cellStyle name="Normal 5 2 2 3 3 3 3" xfId="36691" xr:uid="{00000000-0005-0000-0000-0000FC8D0000}"/>
    <cellStyle name="Normal 5 2 2 3 3 4" xfId="36692" xr:uid="{00000000-0005-0000-0000-0000FD8D0000}"/>
    <cellStyle name="Normal 5 2 2 3 3 4 2" xfId="36693" xr:uid="{00000000-0005-0000-0000-0000FE8D0000}"/>
    <cellStyle name="Normal 5 2 2 3 3 5" xfId="36694" xr:uid="{00000000-0005-0000-0000-0000FF8D0000}"/>
    <cellStyle name="Normal 5 2 2 3 3 5 2" xfId="36695" xr:uid="{00000000-0005-0000-0000-0000008E0000}"/>
    <cellStyle name="Normal 5 2 2 3 3 6" xfId="36696" xr:uid="{00000000-0005-0000-0000-0000018E0000}"/>
    <cellStyle name="Normal 5 2 2 3 3 6 2" xfId="36697" xr:uid="{00000000-0005-0000-0000-0000028E0000}"/>
    <cellStyle name="Normal 5 2 2 3 3 7" xfId="36698" xr:uid="{00000000-0005-0000-0000-0000038E0000}"/>
    <cellStyle name="Normal 5 2 2 3 3 7 2" xfId="36699" xr:uid="{00000000-0005-0000-0000-0000048E0000}"/>
    <cellStyle name="Normal 5 2 2 3 3 8" xfId="36700" xr:uid="{00000000-0005-0000-0000-0000058E0000}"/>
    <cellStyle name="Normal 5 2 2 3 3 9" xfId="36701" xr:uid="{00000000-0005-0000-0000-0000068E0000}"/>
    <cellStyle name="Normal 5 2 2 3 4" xfId="36702" xr:uid="{00000000-0005-0000-0000-0000078E0000}"/>
    <cellStyle name="Normal 5 2 2 3 4 2" xfId="36703" xr:uid="{00000000-0005-0000-0000-0000088E0000}"/>
    <cellStyle name="Normal 5 2 2 3 4 2 2" xfId="36704" xr:uid="{00000000-0005-0000-0000-0000098E0000}"/>
    <cellStyle name="Normal 5 2 2 3 4 2 2 2" xfId="36705" xr:uid="{00000000-0005-0000-0000-00000A8E0000}"/>
    <cellStyle name="Normal 5 2 2 3 4 2 3" xfId="36706" xr:uid="{00000000-0005-0000-0000-00000B8E0000}"/>
    <cellStyle name="Normal 5 2 2 3 4 3" xfId="36707" xr:uid="{00000000-0005-0000-0000-00000C8E0000}"/>
    <cellStyle name="Normal 5 2 2 3 4 3 2" xfId="36708" xr:uid="{00000000-0005-0000-0000-00000D8E0000}"/>
    <cellStyle name="Normal 5 2 2 3 4 4" xfId="36709" xr:uid="{00000000-0005-0000-0000-00000E8E0000}"/>
    <cellStyle name="Normal 5 2 2 3 5" xfId="36710" xr:uid="{00000000-0005-0000-0000-00000F8E0000}"/>
    <cellStyle name="Normal 5 2 2 3 5 2" xfId="36711" xr:uid="{00000000-0005-0000-0000-0000108E0000}"/>
    <cellStyle name="Normal 5 2 2 3 5 2 2" xfId="36712" xr:uid="{00000000-0005-0000-0000-0000118E0000}"/>
    <cellStyle name="Normal 5 2 2 3 5 3" xfId="36713" xr:uid="{00000000-0005-0000-0000-0000128E0000}"/>
    <cellStyle name="Normal 5 2 2 3 6" xfId="36714" xr:uid="{00000000-0005-0000-0000-0000138E0000}"/>
    <cellStyle name="Normal 5 2 2 3 6 2" xfId="36715" xr:uid="{00000000-0005-0000-0000-0000148E0000}"/>
    <cellStyle name="Normal 5 2 2 3 7" xfId="36716" xr:uid="{00000000-0005-0000-0000-0000158E0000}"/>
    <cellStyle name="Normal 5 2 2 3 7 2" xfId="36717" xr:uid="{00000000-0005-0000-0000-0000168E0000}"/>
    <cellStyle name="Normal 5 2 2 3 8" xfId="36718" xr:uid="{00000000-0005-0000-0000-0000178E0000}"/>
    <cellStyle name="Normal 5 2 2 3 8 2" xfId="36719" xr:uid="{00000000-0005-0000-0000-0000188E0000}"/>
    <cellStyle name="Normal 5 2 2 3 9" xfId="36720" xr:uid="{00000000-0005-0000-0000-0000198E0000}"/>
    <cellStyle name="Normal 5 2 2 3 9 2" xfId="36721" xr:uid="{00000000-0005-0000-0000-00001A8E0000}"/>
    <cellStyle name="Normal 5 2 2 4" xfId="36722" xr:uid="{00000000-0005-0000-0000-00001B8E0000}"/>
    <cellStyle name="Normal 5 2 2 4 10" xfId="36723" xr:uid="{00000000-0005-0000-0000-00001C8E0000}"/>
    <cellStyle name="Normal 5 2 2 4 11" xfId="36724" xr:uid="{00000000-0005-0000-0000-00001D8E0000}"/>
    <cellStyle name="Normal 5 2 2 4 2" xfId="36725" xr:uid="{00000000-0005-0000-0000-00001E8E0000}"/>
    <cellStyle name="Normal 5 2 2 4 2 2" xfId="36726" xr:uid="{00000000-0005-0000-0000-00001F8E0000}"/>
    <cellStyle name="Normal 5 2 2 4 2 2 2" xfId="36727" xr:uid="{00000000-0005-0000-0000-0000208E0000}"/>
    <cellStyle name="Normal 5 2 2 4 2 2 2 2" xfId="36728" xr:uid="{00000000-0005-0000-0000-0000218E0000}"/>
    <cellStyle name="Normal 5 2 2 4 2 2 2 2 2" xfId="36729" xr:uid="{00000000-0005-0000-0000-0000228E0000}"/>
    <cellStyle name="Normal 5 2 2 4 2 2 2 3" xfId="36730" xr:uid="{00000000-0005-0000-0000-0000238E0000}"/>
    <cellStyle name="Normal 5 2 2 4 2 2 3" xfId="36731" xr:uid="{00000000-0005-0000-0000-0000248E0000}"/>
    <cellStyle name="Normal 5 2 2 4 2 2 3 2" xfId="36732" xr:uid="{00000000-0005-0000-0000-0000258E0000}"/>
    <cellStyle name="Normal 5 2 2 4 2 2 4" xfId="36733" xr:uid="{00000000-0005-0000-0000-0000268E0000}"/>
    <cellStyle name="Normal 5 2 2 4 2 3" xfId="36734" xr:uid="{00000000-0005-0000-0000-0000278E0000}"/>
    <cellStyle name="Normal 5 2 2 4 2 3 2" xfId="36735" xr:uid="{00000000-0005-0000-0000-0000288E0000}"/>
    <cellStyle name="Normal 5 2 2 4 2 3 2 2" xfId="36736" xr:uid="{00000000-0005-0000-0000-0000298E0000}"/>
    <cellStyle name="Normal 5 2 2 4 2 3 3" xfId="36737" xr:uid="{00000000-0005-0000-0000-00002A8E0000}"/>
    <cellStyle name="Normal 5 2 2 4 2 4" xfId="36738" xr:uid="{00000000-0005-0000-0000-00002B8E0000}"/>
    <cellStyle name="Normal 5 2 2 4 2 4 2" xfId="36739" xr:uid="{00000000-0005-0000-0000-00002C8E0000}"/>
    <cellStyle name="Normal 5 2 2 4 2 5" xfId="36740" xr:uid="{00000000-0005-0000-0000-00002D8E0000}"/>
    <cellStyle name="Normal 5 2 2 4 2 5 2" xfId="36741" xr:uid="{00000000-0005-0000-0000-00002E8E0000}"/>
    <cellStyle name="Normal 5 2 2 4 2 6" xfId="36742" xr:uid="{00000000-0005-0000-0000-00002F8E0000}"/>
    <cellStyle name="Normal 5 2 2 4 2 6 2" xfId="36743" xr:uid="{00000000-0005-0000-0000-0000308E0000}"/>
    <cellStyle name="Normal 5 2 2 4 2 7" xfId="36744" xr:uid="{00000000-0005-0000-0000-0000318E0000}"/>
    <cellStyle name="Normal 5 2 2 4 2 7 2" xfId="36745" xr:uid="{00000000-0005-0000-0000-0000328E0000}"/>
    <cellStyle name="Normal 5 2 2 4 2 8" xfId="36746" xr:uid="{00000000-0005-0000-0000-0000338E0000}"/>
    <cellStyle name="Normal 5 2 2 4 2 9" xfId="36747" xr:uid="{00000000-0005-0000-0000-0000348E0000}"/>
    <cellStyle name="Normal 5 2 2 4 3" xfId="36748" xr:uid="{00000000-0005-0000-0000-0000358E0000}"/>
    <cellStyle name="Normal 5 2 2 4 3 2" xfId="36749" xr:uid="{00000000-0005-0000-0000-0000368E0000}"/>
    <cellStyle name="Normal 5 2 2 4 3 2 2" xfId="36750" xr:uid="{00000000-0005-0000-0000-0000378E0000}"/>
    <cellStyle name="Normal 5 2 2 4 3 2 2 2" xfId="36751" xr:uid="{00000000-0005-0000-0000-0000388E0000}"/>
    <cellStyle name="Normal 5 2 2 4 3 2 2 2 2" xfId="36752" xr:uid="{00000000-0005-0000-0000-0000398E0000}"/>
    <cellStyle name="Normal 5 2 2 4 3 2 2 3" xfId="36753" xr:uid="{00000000-0005-0000-0000-00003A8E0000}"/>
    <cellStyle name="Normal 5 2 2 4 3 2 3" xfId="36754" xr:uid="{00000000-0005-0000-0000-00003B8E0000}"/>
    <cellStyle name="Normal 5 2 2 4 3 2 3 2" xfId="36755" xr:uid="{00000000-0005-0000-0000-00003C8E0000}"/>
    <cellStyle name="Normal 5 2 2 4 3 2 4" xfId="36756" xr:uid="{00000000-0005-0000-0000-00003D8E0000}"/>
    <cellStyle name="Normal 5 2 2 4 3 3" xfId="36757" xr:uid="{00000000-0005-0000-0000-00003E8E0000}"/>
    <cellStyle name="Normal 5 2 2 4 3 3 2" xfId="36758" xr:uid="{00000000-0005-0000-0000-00003F8E0000}"/>
    <cellStyle name="Normal 5 2 2 4 3 3 2 2" xfId="36759" xr:uid="{00000000-0005-0000-0000-0000408E0000}"/>
    <cellStyle name="Normal 5 2 2 4 3 3 3" xfId="36760" xr:uid="{00000000-0005-0000-0000-0000418E0000}"/>
    <cellStyle name="Normal 5 2 2 4 3 4" xfId="36761" xr:uid="{00000000-0005-0000-0000-0000428E0000}"/>
    <cellStyle name="Normal 5 2 2 4 3 4 2" xfId="36762" xr:uid="{00000000-0005-0000-0000-0000438E0000}"/>
    <cellStyle name="Normal 5 2 2 4 3 5" xfId="36763" xr:uid="{00000000-0005-0000-0000-0000448E0000}"/>
    <cellStyle name="Normal 5 2 2 4 3 5 2" xfId="36764" xr:uid="{00000000-0005-0000-0000-0000458E0000}"/>
    <cellStyle name="Normal 5 2 2 4 3 6" xfId="36765" xr:uid="{00000000-0005-0000-0000-0000468E0000}"/>
    <cellStyle name="Normal 5 2 2 4 4" xfId="36766" xr:uid="{00000000-0005-0000-0000-0000478E0000}"/>
    <cellStyle name="Normal 5 2 2 4 4 2" xfId="36767" xr:uid="{00000000-0005-0000-0000-0000488E0000}"/>
    <cellStyle name="Normal 5 2 2 4 4 2 2" xfId="36768" xr:uid="{00000000-0005-0000-0000-0000498E0000}"/>
    <cellStyle name="Normal 5 2 2 4 4 2 2 2" xfId="36769" xr:uid="{00000000-0005-0000-0000-00004A8E0000}"/>
    <cellStyle name="Normal 5 2 2 4 4 2 3" xfId="36770" xr:uid="{00000000-0005-0000-0000-00004B8E0000}"/>
    <cellStyle name="Normal 5 2 2 4 4 3" xfId="36771" xr:uid="{00000000-0005-0000-0000-00004C8E0000}"/>
    <cellStyle name="Normal 5 2 2 4 4 3 2" xfId="36772" xr:uid="{00000000-0005-0000-0000-00004D8E0000}"/>
    <cellStyle name="Normal 5 2 2 4 4 4" xfId="36773" xr:uid="{00000000-0005-0000-0000-00004E8E0000}"/>
    <cellStyle name="Normal 5 2 2 4 5" xfId="36774" xr:uid="{00000000-0005-0000-0000-00004F8E0000}"/>
    <cellStyle name="Normal 5 2 2 4 5 2" xfId="36775" xr:uid="{00000000-0005-0000-0000-0000508E0000}"/>
    <cellStyle name="Normal 5 2 2 4 5 2 2" xfId="36776" xr:uid="{00000000-0005-0000-0000-0000518E0000}"/>
    <cellStyle name="Normal 5 2 2 4 5 3" xfId="36777" xr:uid="{00000000-0005-0000-0000-0000528E0000}"/>
    <cellStyle name="Normal 5 2 2 4 6" xfId="36778" xr:uid="{00000000-0005-0000-0000-0000538E0000}"/>
    <cellStyle name="Normal 5 2 2 4 6 2" xfId="36779" xr:uid="{00000000-0005-0000-0000-0000548E0000}"/>
    <cellStyle name="Normal 5 2 2 4 7" xfId="36780" xr:uid="{00000000-0005-0000-0000-0000558E0000}"/>
    <cellStyle name="Normal 5 2 2 4 7 2" xfId="36781" xr:uid="{00000000-0005-0000-0000-0000568E0000}"/>
    <cellStyle name="Normal 5 2 2 4 8" xfId="36782" xr:uid="{00000000-0005-0000-0000-0000578E0000}"/>
    <cellStyle name="Normal 5 2 2 4 8 2" xfId="36783" xr:uid="{00000000-0005-0000-0000-0000588E0000}"/>
    <cellStyle name="Normal 5 2 2 4 9" xfId="36784" xr:uid="{00000000-0005-0000-0000-0000598E0000}"/>
    <cellStyle name="Normal 5 2 2 4 9 2" xfId="36785" xr:uid="{00000000-0005-0000-0000-00005A8E0000}"/>
    <cellStyle name="Normal 5 2 2 5" xfId="36786" xr:uid="{00000000-0005-0000-0000-00005B8E0000}"/>
    <cellStyle name="Normal 5 2 2 5 2" xfId="36787" xr:uid="{00000000-0005-0000-0000-00005C8E0000}"/>
    <cellStyle name="Normal 5 2 2 5 2 2" xfId="36788" xr:uid="{00000000-0005-0000-0000-00005D8E0000}"/>
    <cellStyle name="Normal 5 2 2 5 2 2 2" xfId="36789" xr:uid="{00000000-0005-0000-0000-00005E8E0000}"/>
    <cellStyle name="Normal 5 2 2 5 2 2 2 2" xfId="36790" xr:uid="{00000000-0005-0000-0000-00005F8E0000}"/>
    <cellStyle name="Normal 5 2 2 5 2 2 3" xfId="36791" xr:uid="{00000000-0005-0000-0000-0000608E0000}"/>
    <cellStyle name="Normal 5 2 2 5 2 3" xfId="36792" xr:uid="{00000000-0005-0000-0000-0000618E0000}"/>
    <cellStyle name="Normal 5 2 2 5 2 3 2" xfId="36793" xr:uid="{00000000-0005-0000-0000-0000628E0000}"/>
    <cellStyle name="Normal 5 2 2 5 2 4" xfId="36794" xr:uid="{00000000-0005-0000-0000-0000638E0000}"/>
    <cellStyle name="Normal 5 2 2 5 3" xfId="36795" xr:uid="{00000000-0005-0000-0000-0000648E0000}"/>
    <cellStyle name="Normal 5 2 2 5 3 2" xfId="36796" xr:uid="{00000000-0005-0000-0000-0000658E0000}"/>
    <cellStyle name="Normal 5 2 2 5 3 2 2" xfId="36797" xr:uid="{00000000-0005-0000-0000-0000668E0000}"/>
    <cellStyle name="Normal 5 2 2 5 3 3" xfId="36798" xr:uid="{00000000-0005-0000-0000-0000678E0000}"/>
    <cellStyle name="Normal 5 2 2 5 4" xfId="36799" xr:uid="{00000000-0005-0000-0000-0000688E0000}"/>
    <cellStyle name="Normal 5 2 2 5 4 2" xfId="36800" xr:uid="{00000000-0005-0000-0000-0000698E0000}"/>
    <cellStyle name="Normal 5 2 2 5 5" xfId="36801" xr:uid="{00000000-0005-0000-0000-00006A8E0000}"/>
    <cellStyle name="Normal 5 2 2 5 5 2" xfId="36802" xr:uid="{00000000-0005-0000-0000-00006B8E0000}"/>
    <cellStyle name="Normal 5 2 2 5 6" xfId="36803" xr:uid="{00000000-0005-0000-0000-00006C8E0000}"/>
    <cellStyle name="Normal 5 2 2 5 6 2" xfId="36804" xr:uid="{00000000-0005-0000-0000-00006D8E0000}"/>
    <cellStyle name="Normal 5 2 2 5 7" xfId="36805" xr:uid="{00000000-0005-0000-0000-00006E8E0000}"/>
    <cellStyle name="Normal 5 2 2 5 7 2" xfId="36806" xr:uid="{00000000-0005-0000-0000-00006F8E0000}"/>
    <cellStyle name="Normal 5 2 2 5 8" xfId="36807" xr:uid="{00000000-0005-0000-0000-0000708E0000}"/>
    <cellStyle name="Normal 5 2 2 5 9" xfId="36808" xr:uid="{00000000-0005-0000-0000-0000718E0000}"/>
    <cellStyle name="Normal 5 2 2 6" xfId="36809" xr:uid="{00000000-0005-0000-0000-0000728E0000}"/>
    <cellStyle name="Normal 5 2 2 6 2" xfId="36810" xr:uid="{00000000-0005-0000-0000-0000738E0000}"/>
    <cellStyle name="Normal 5 2 2 6 2 2" xfId="36811" xr:uid="{00000000-0005-0000-0000-0000748E0000}"/>
    <cellStyle name="Normal 5 2 2 6 2 2 2" xfId="36812" xr:uid="{00000000-0005-0000-0000-0000758E0000}"/>
    <cellStyle name="Normal 5 2 2 6 2 2 2 2" xfId="36813" xr:uid="{00000000-0005-0000-0000-0000768E0000}"/>
    <cellStyle name="Normal 5 2 2 6 2 2 3" xfId="36814" xr:uid="{00000000-0005-0000-0000-0000778E0000}"/>
    <cellStyle name="Normal 5 2 2 6 2 3" xfId="36815" xr:uid="{00000000-0005-0000-0000-0000788E0000}"/>
    <cellStyle name="Normal 5 2 2 6 2 3 2" xfId="36816" xr:uid="{00000000-0005-0000-0000-0000798E0000}"/>
    <cellStyle name="Normal 5 2 2 6 2 4" xfId="36817" xr:uid="{00000000-0005-0000-0000-00007A8E0000}"/>
    <cellStyle name="Normal 5 2 2 6 3" xfId="36818" xr:uid="{00000000-0005-0000-0000-00007B8E0000}"/>
    <cellStyle name="Normal 5 2 2 6 3 2" xfId="36819" xr:uid="{00000000-0005-0000-0000-00007C8E0000}"/>
    <cellStyle name="Normal 5 2 2 6 3 2 2" xfId="36820" xr:uid="{00000000-0005-0000-0000-00007D8E0000}"/>
    <cellStyle name="Normal 5 2 2 6 3 3" xfId="36821" xr:uid="{00000000-0005-0000-0000-00007E8E0000}"/>
    <cellStyle name="Normal 5 2 2 6 4" xfId="36822" xr:uid="{00000000-0005-0000-0000-00007F8E0000}"/>
    <cellStyle name="Normal 5 2 2 6 4 2" xfId="36823" xr:uid="{00000000-0005-0000-0000-0000808E0000}"/>
    <cellStyle name="Normal 5 2 2 6 5" xfId="36824" xr:uid="{00000000-0005-0000-0000-0000818E0000}"/>
    <cellStyle name="Normal 5 2 2 6 5 2" xfId="36825" xr:uid="{00000000-0005-0000-0000-0000828E0000}"/>
    <cellStyle name="Normal 5 2 2 6 6" xfId="36826" xr:uid="{00000000-0005-0000-0000-0000838E0000}"/>
    <cellStyle name="Normal 5 2 2 7" xfId="36827" xr:uid="{00000000-0005-0000-0000-0000848E0000}"/>
    <cellStyle name="Normal 5 2 2 7 2" xfId="36828" xr:uid="{00000000-0005-0000-0000-0000858E0000}"/>
    <cellStyle name="Normal 5 2 2 7 2 2" xfId="36829" xr:uid="{00000000-0005-0000-0000-0000868E0000}"/>
    <cellStyle name="Normal 5 2 2 7 2 2 2" xfId="36830" xr:uid="{00000000-0005-0000-0000-0000878E0000}"/>
    <cellStyle name="Normal 5 2 2 7 2 2 2 2" xfId="36831" xr:uid="{00000000-0005-0000-0000-0000888E0000}"/>
    <cellStyle name="Normal 5 2 2 7 2 2 3" xfId="36832" xr:uid="{00000000-0005-0000-0000-0000898E0000}"/>
    <cellStyle name="Normal 5 2 2 7 2 3" xfId="36833" xr:uid="{00000000-0005-0000-0000-00008A8E0000}"/>
    <cellStyle name="Normal 5 2 2 7 2 3 2" xfId="36834" xr:uid="{00000000-0005-0000-0000-00008B8E0000}"/>
    <cellStyle name="Normal 5 2 2 7 2 4" xfId="36835" xr:uid="{00000000-0005-0000-0000-00008C8E0000}"/>
    <cellStyle name="Normal 5 2 2 7 3" xfId="36836" xr:uid="{00000000-0005-0000-0000-00008D8E0000}"/>
    <cellStyle name="Normal 5 2 2 7 3 2" xfId="36837" xr:uid="{00000000-0005-0000-0000-00008E8E0000}"/>
    <cellStyle name="Normal 5 2 2 7 3 2 2" xfId="36838" xr:uid="{00000000-0005-0000-0000-00008F8E0000}"/>
    <cellStyle name="Normal 5 2 2 7 3 3" xfId="36839" xr:uid="{00000000-0005-0000-0000-0000908E0000}"/>
    <cellStyle name="Normal 5 2 2 7 4" xfId="36840" xr:uid="{00000000-0005-0000-0000-0000918E0000}"/>
    <cellStyle name="Normal 5 2 2 7 4 2" xfId="36841" xr:uid="{00000000-0005-0000-0000-0000928E0000}"/>
    <cellStyle name="Normal 5 2 2 7 5" xfId="36842" xr:uid="{00000000-0005-0000-0000-0000938E0000}"/>
    <cellStyle name="Normal 5 2 2 7 5 2" xfId="36843" xr:uid="{00000000-0005-0000-0000-0000948E0000}"/>
    <cellStyle name="Normal 5 2 2 7 6" xfId="36844" xr:uid="{00000000-0005-0000-0000-0000958E0000}"/>
    <cellStyle name="Normal 5 2 2 8" xfId="36845" xr:uid="{00000000-0005-0000-0000-0000968E0000}"/>
    <cellStyle name="Normal 5 2 2 8 2" xfId="36846" xr:uid="{00000000-0005-0000-0000-0000978E0000}"/>
    <cellStyle name="Normal 5 2 2 8 2 2" xfId="36847" xr:uid="{00000000-0005-0000-0000-0000988E0000}"/>
    <cellStyle name="Normal 5 2 2 8 2 2 2" xfId="36848" xr:uid="{00000000-0005-0000-0000-0000998E0000}"/>
    <cellStyle name="Normal 5 2 2 8 2 3" xfId="36849" xr:uid="{00000000-0005-0000-0000-00009A8E0000}"/>
    <cellStyle name="Normal 5 2 2 8 3" xfId="36850" xr:uid="{00000000-0005-0000-0000-00009B8E0000}"/>
    <cellStyle name="Normal 5 2 2 8 3 2" xfId="36851" xr:uid="{00000000-0005-0000-0000-00009C8E0000}"/>
    <cellStyle name="Normal 5 2 2 8 4" xfId="36852" xr:uid="{00000000-0005-0000-0000-00009D8E0000}"/>
    <cellStyle name="Normal 5 2 2 9" xfId="36853" xr:uid="{00000000-0005-0000-0000-00009E8E0000}"/>
    <cellStyle name="Normal 5 2 2 9 2" xfId="36854" xr:uid="{00000000-0005-0000-0000-00009F8E0000}"/>
    <cellStyle name="Normal 5 2 2 9 2 2" xfId="36855" xr:uid="{00000000-0005-0000-0000-0000A08E0000}"/>
    <cellStyle name="Normal 5 2 2 9 3" xfId="36856" xr:uid="{00000000-0005-0000-0000-0000A18E0000}"/>
    <cellStyle name="Normal 5 2 3" xfId="36857" xr:uid="{00000000-0005-0000-0000-0000A28E0000}"/>
    <cellStyle name="Normal 5 2 3 2" xfId="36858" xr:uid="{00000000-0005-0000-0000-0000A38E0000}"/>
    <cellStyle name="Normal 5 2 3 2 2" xfId="36859" xr:uid="{00000000-0005-0000-0000-0000A48E0000}"/>
    <cellStyle name="Normal 5 2 3 2 2 2" xfId="36860" xr:uid="{00000000-0005-0000-0000-0000A58E0000}"/>
    <cellStyle name="Normal 5 2 3 2 2 2 2" xfId="36861" xr:uid="{00000000-0005-0000-0000-0000A68E0000}"/>
    <cellStyle name="Normal 5 2 3 2 2 3" xfId="36862" xr:uid="{00000000-0005-0000-0000-0000A78E0000}"/>
    <cellStyle name="Normal 5 2 3 2 2 4" xfId="36863" xr:uid="{00000000-0005-0000-0000-0000A88E0000}"/>
    <cellStyle name="Normal 5 2 3 2 3" xfId="36864" xr:uid="{00000000-0005-0000-0000-0000A98E0000}"/>
    <cellStyle name="Normal 5 2 3 2 3 2" xfId="36865" xr:uid="{00000000-0005-0000-0000-0000AA8E0000}"/>
    <cellStyle name="Normal 5 2 3 2 4" xfId="36866" xr:uid="{00000000-0005-0000-0000-0000AB8E0000}"/>
    <cellStyle name="Normal 5 2 3 2 5" xfId="36867" xr:uid="{00000000-0005-0000-0000-0000AC8E0000}"/>
    <cellStyle name="Normal 5 2 3 3" xfId="36868" xr:uid="{00000000-0005-0000-0000-0000AD8E0000}"/>
    <cellStyle name="Normal 5 2 3 3 2" xfId="36869" xr:uid="{00000000-0005-0000-0000-0000AE8E0000}"/>
    <cellStyle name="Normal 5 2 3 3 2 2" xfId="36870" xr:uid="{00000000-0005-0000-0000-0000AF8E0000}"/>
    <cellStyle name="Normal 5 2 3 3 3" xfId="36871" xr:uid="{00000000-0005-0000-0000-0000B08E0000}"/>
    <cellStyle name="Normal 5 2 3 3 4" xfId="36872" xr:uid="{00000000-0005-0000-0000-0000B18E0000}"/>
    <cellStyle name="Normal 5 2 3 4" xfId="36873" xr:uid="{00000000-0005-0000-0000-0000B28E0000}"/>
    <cellStyle name="Normal 5 2 3 5" xfId="36874" xr:uid="{00000000-0005-0000-0000-0000B38E0000}"/>
    <cellStyle name="Normal 5 2 3 5 2" xfId="36875" xr:uid="{00000000-0005-0000-0000-0000B48E0000}"/>
    <cellStyle name="Normal 5 2 3 6" xfId="36876" xr:uid="{00000000-0005-0000-0000-0000B58E0000}"/>
    <cellStyle name="Normal 5 2 3 7" xfId="36877" xr:uid="{00000000-0005-0000-0000-0000B68E0000}"/>
    <cellStyle name="Normal 5 2 4" xfId="36878" xr:uid="{00000000-0005-0000-0000-0000B78E0000}"/>
    <cellStyle name="Normal 5 2 4 10" xfId="36879" xr:uid="{00000000-0005-0000-0000-0000B88E0000}"/>
    <cellStyle name="Normal 5 2 4 10 2" xfId="36880" xr:uid="{00000000-0005-0000-0000-0000B98E0000}"/>
    <cellStyle name="Normal 5 2 4 11" xfId="36881" xr:uid="{00000000-0005-0000-0000-0000BA8E0000}"/>
    <cellStyle name="Normal 5 2 4 11 2" xfId="36882" xr:uid="{00000000-0005-0000-0000-0000BB8E0000}"/>
    <cellStyle name="Normal 5 2 4 12" xfId="36883" xr:uid="{00000000-0005-0000-0000-0000BC8E0000}"/>
    <cellStyle name="Normal 5 2 4 12 2" xfId="36884" xr:uid="{00000000-0005-0000-0000-0000BD8E0000}"/>
    <cellStyle name="Normal 5 2 4 13" xfId="36885" xr:uid="{00000000-0005-0000-0000-0000BE8E0000}"/>
    <cellStyle name="Normal 5 2 4 13 2" xfId="36886" xr:uid="{00000000-0005-0000-0000-0000BF8E0000}"/>
    <cellStyle name="Normal 5 2 4 14" xfId="36887" xr:uid="{00000000-0005-0000-0000-0000C08E0000}"/>
    <cellStyle name="Normal 5 2 4 15" xfId="36888" xr:uid="{00000000-0005-0000-0000-0000C18E0000}"/>
    <cellStyle name="Normal 5 2 4 2" xfId="36889" xr:uid="{00000000-0005-0000-0000-0000C28E0000}"/>
    <cellStyle name="Normal 5 2 4 2 10" xfId="36890" xr:uid="{00000000-0005-0000-0000-0000C38E0000}"/>
    <cellStyle name="Normal 5 2 4 2 10 2" xfId="36891" xr:uid="{00000000-0005-0000-0000-0000C48E0000}"/>
    <cellStyle name="Normal 5 2 4 2 11" xfId="36892" xr:uid="{00000000-0005-0000-0000-0000C58E0000}"/>
    <cellStyle name="Normal 5 2 4 2 11 2" xfId="36893" xr:uid="{00000000-0005-0000-0000-0000C68E0000}"/>
    <cellStyle name="Normal 5 2 4 2 12" xfId="36894" xr:uid="{00000000-0005-0000-0000-0000C78E0000}"/>
    <cellStyle name="Normal 5 2 4 2 12 2" xfId="36895" xr:uid="{00000000-0005-0000-0000-0000C88E0000}"/>
    <cellStyle name="Normal 5 2 4 2 13" xfId="36896" xr:uid="{00000000-0005-0000-0000-0000C98E0000}"/>
    <cellStyle name="Normal 5 2 4 2 14" xfId="36897" xr:uid="{00000000-0005-0000-0000-0000CA8E0000}"/>
    <cellStyle name="Normal 5 2 4 2 2" xfId="36898" xr:uid="{00000000-0005-0000-0000-0000CB8E0000}"/>
    <cellStyle name="Normal 5 2 4 2 2 10" xfId="36899" xr:uid="{00000000-0005-0000-0000-0000CC8E0000}"/>
    <cellStyle name="Normal 5 2 4 2 2 11" xfId="36900" xr:uid="{00000000-0005-0000-0000-0000CD8E0000}"/>
    <cellStyle name="Normal 5 2 4 2 2 2" xfId="36901" xr:uid="{00000000-0005-0000-0000-0000CE8E0000}"/>
    <cellStyle name="Normal 5 2 4 2 2 2 2" xfId="36902" xr:uid="{00000000-0005-0000-0000-0000CF8E0000}"/>
    <cellStyle name="Normal 5 2 4 2 2 2 2 2" xfId="36903" xr:uid="{00000000-0005-0000-0000-0000D08E0000}"/>
    <cellStyle name="Normal 5 2 4 2 2 2 2 2 2" xfId="36904" xr:uid="{00000000-0005-0000-0000-0000D18E0000}"/>
    <cellStyle name="Normal 5 2 4 2 2 2 2 2 2 2" xfId="36905" xr:uid="{00000000-0005-0000-0000-0000D28E0000}"/>
    <cellStyle name="Normal 5 2 4 2 2 2 2 2 3" xfId="36906" xr:uid="{00000000-0005-0000-0000-0000D38E0000}"/>
    <cellStyle name="Normal 5 2 4 2 2 2 2 3" xfId="36907" xr:uid="{00000000-0005-0000-0000-0000D48E0000}"/>
    <cellStyle name="Normal 5 2 4 2 2 2 2 3 2" xfId="36908" xr:uid="{00000000-0005-0000-0000-0000D58E0000}"/>
    <cellStyle name="Normal 5 2 4 2 2 2 2 4" xfId="36909" xr:uid="{00000000-0005-0000-0000-0000D68E0000}"/>
    <cellStyle name="Normal 5 2 4 2 2 2 3" xfId="36910" xr:uid="{00000000-0005-0000-0000-0000D78E0000}"/>
    <cellStyle name="Normal 5 2 4 2 2 2 3 2" xfId="36911" xr:uid="{00000000-0005-0000-0000-0000D88E0000}"/>
    <cellStyle name="Normal 5 2 4 2 2 2 3 2 2" xfId="36912" xr:uid="{00000000-0005-0000-0000-0000D98E0000}"/>
    <cellStyle name="Normal 5 2 4 2 2 2 3 3" xfId="36913" xr:uid="{00000000-0005-0000-0000-0000DA8E0000}"/>
    <cellStyle name="Normal 5 2 4 2 2 2 4" xfId="36914" xr:uid="{00000000-0005-0000-0000-0000DB8E0000}"/>
    <cellStyle name="Normal 5 2 4 2 2 2 4 2" xfId="36915" xr:uid="{00000000-0005-0000-0000-0000DC8E0000}"/>
    <cellStyle name="Normal 5 2 4 2 2 2 5" xfId="36916" xr:uid="{00000000-0005-0000-0000-0000DD8E0000}"/>
    <cellStyle name="Normal 5 2 4 2 2 2 5 2" xfId="36917" xr:uid="{00000000-0005-0000-0000-0000DE8E0000}"/>
    <cellStyle name="Normal 5 2 4 2 2 2 6" xfId="36918" xr:uid="{00000000-0005-0000-0000-0000DF8E0000}"/>
    <cellStyle name="Normal 5 2 4 2 2 3" xfId="36919" xr:uid="{00000000-0005-0000-0000-0000E08E0000}"/>
    <cellStyle name="Normal 5 2 4 2 2 3 2" xfId="36920" xr:uid="{00000000-0005-0000-0000-0000E18E0000}"/>
    <cellStyle name="Normal 5 2 4 2 2 3 2 2" xfId="36921" xr:uid="{00000000-0005-0000-0000-0000E28E0000}"/>
    <cellStyle name="Normal 5 2 4 2 2 3 2 2 2" xfId="36922" xr:uid="{00000000-0005-0000-0000-0000E38E0000}"/>
    <cellStyle name="Normal 5 2 4 2 2 3 2 2 2 2" xfId="36923" xr:uid="{00000000-0005-0000-0000-0000E48E0000}"/>
    <cellStyle name="Normal 5 2 4 2 2 3 2 2 3" xfId="36924" xr:uid="{00000000-0005-0000-0000-0000E58E0000}"/>
    <cellStyle name="Normal 5 2 4 2 2 3 2 3" xfId="36925" xr:uid="{00000000-0005-0000-0000-0000E68E0000}"/>
    <cellStyle name="Normal 5 2 4 2 2 3 2 3 2" xfId="36926" xr:uid="{00000000-0005-0000-0000-0000E78E0000}"/>
    <cellStyle name="Normal 5 2 4 2 2 3 2 4" xfId="36927" xr:uid="{00000000-0005-0000-0000-0000E88E0000}"/>
    <cellStyle name="Normal 5 2 4 2 2 3 3" xfId="36928" xr:uid="{00000000-0005-0000-0000-0000E98E0000}"/>
    <cellStyle name="Normal 5 2 4 2 2 3 3 2" xfId="36929" xr:uid="{00000000-0005-0000-0000-0000EA8E0000}"/>
    <cellStyle name="Normal 5 2 4 2 2 3 3 2 2" xfId="36930" xr:uid="{00000000-0005-0000-0000-0000EB8E0000}"/>
    <cellStyle name="Normal 5 2 4 2 2 3 3 3" xfId="36931" xr:uid="{00000000-0005-0000-0000-0000EC8E0000}"/>
    <cellStyle name="Normal 5 2 4 2 2 3 4" xfId="36932" xr:uid="{00000000-0005-0000-0000-0000ED8E0000}"/>
    <cellStyle name="Normal 5 2 4 2 2 3 4 2" xfId="36933" xr:uid="{00000000-0005-0000-0000-0000EE8E0000}"/>
    <cellStyle name="Normal 5 2 4 2 2 3 5" xfId="36934" xr:uid="{00000000-0005-0000-0000-0000EF8E0000}"/>
    <cellStyle name="Normal 5 2 4 2 2 3 5 2" xfId="36935" xr:uid="{00000000-0005-0000-0000-0000F08E0000}"/>
    <cellStyle name="Normal 5 2 4 2 2 3 6" xfId="36936" xr:uid="{00000000-0005-0000-0000-0000F18E0000}"/>
    <cellStyle name="Normal 5 2 4 2 2 4" xfId="36937" xr:uid="{00000000-0005-0000-0000-0000F28E0000}"/>
    <cellStyle name="Normal 5 2 4 2 2 4 2" xfId="36938" xr:uid="{00000000-0005-0000-0000-0000F38E0000}"/>
    <cellStyle name="Normal 5 2 4 2 2 4 2 2" xfId="36939" xr:uid="{00000000-0005-0000-0000-0000F48E0000}"/>
    <cellStyle name="Normal 5 2 4 2 2 4 2 2 2" xfId="36940" xr:uid="{00000000-0005-0000-0000-0000F58E0000}"/>
    <cellStyle name="Normal 5 2 4 2 2 4 2 3" xfId="36941" xr:uid="{00000000-0005-0000-0000-0000F68E0000}"/>
    <cellStyle name="Normal 5 2 4 2 2 4 3" xfId="36942" xr:uid="{00000000-0005-0000-0000-0000F78E0000}"/>
    <cellStyle name="Normal 5 2 4 2 2 4 3 2" xfId="36943" xr:uid="{00000000-0005-0000-0000-0000F88E0000}"/>
    <cellStyle name="Normal 5 2 4 2 2 4 4" xfId="36944" xr:uid="{00000000-0005-0000-0000-0000F98E0000}"/>
    <cellStyle name="Normal 5 2 4 2 2 5" xfId="36945" xr:uid="{00000000-0005-0000-0000-0000FA8E0000}"/>
    <cellStyle name="Normal 5 2 4 2 2 5 2" xfId="36946" xr:uid="{00000000-0005-0000-0000-0000FB8E0000}"/>
    <cellStyle name="Normal 5 2 4 2 2 5 2 2" xfId="36947" xr:uid="{00000000-0005-0000-0000-0000FC8E0000}"/>
    <cellStyle name="Normal 5 2 4 2 2 5 3" xfId="36948" xr:uid="{00000000-0005-0000-0000-0000FD8E0000}"/>
    <cellStyle name="Normal 5 2 4 2 2 6" xfId="36949" xr:uid="{00000000-0005-0000-0000-0000FE8E0000}"/>
    <cellStyle name="Normal 5 2 4 2 2 6 2" xfId="36950" xr:uid="{00000000-0005-0000-0000-0000FF8E0000}"/>
    <cellStyle name="Normal 5 2 4 2 2 7" xfId="36951" xr:uid="{00000000-0005-0000-0000-0000008F0000}"/>
    <cellStyle name="Normal 5 2 4 2 2 7 2" xfId="36952" xr:uid="{00000000-0005-0000-0000-0000018F0000}"/>
    <cellStyle name="Normal 5 2 4 2 2 8" xfId="36953" xr:uid="{00000000-0005-0000-0000-0000028F0000}"/>
    <cellStyle name="Normal 5 2 4 2 2 8 2" xfId="36954" xr:uid="{00000000-0005-0000-0000-0000038F0000}"/>
    <cellStyle name="Normal 5 2 4 2 2 9" xfId="36955" xr:uid="{00000000-0005-0000-0000-0000048F0000}"/>
    <cellStyle name="Normal 5 2 4 2 2 9 2" xfId="36956" xr:uid="{00000000-0005-0000-0000-0000058F0000}"/>
    <cellStyle name="Normal 5 2 4 2 3" xfId="36957" xr:uid="{00000000-0005-0000-0000-0000068F0000}"/>
    <cellStyle name="Normal 5 2 4 2 3 2" xfId="36958" xr:uid="{00000000-0005-0000-0000-0000078F0000}"/>
    <cellStyle name="Normal 5 2 4 2 3 2 2" xfId="36959" xr:uid="{00000000-0005-0000-0000-0000088F0000}"/>
    <cellStyle name="Normal 5 2 4 2 3 2 2 2" xfId="36960" xr:uid="{00000000-0005-0000-0000-0000098F0000}"/>
    <cellStyle name="Normal 5 2 4 2 3 2 2 2 2" xfId="36961" xr:uid="{00000000-0005-0000-0000-00000A8F0000}"/>
    <cellStyle name="Normal 5 2 4 2 3 2 2 2 2 2" xfId="36962" xr:uid="{00000000-0005-0000-0000-00000B8F0000}"/>
    <cellStyle name="Normal 5 2 4 2 3 2 2 2 3" xfId="36963" xr:uid="{00000000-0005-0000-0000-00000C8F0000}"/>
    <cellStyle name="Normal 5 2 4 2 3 2 2 3" xfId="36964" xr:uid="{00000000-0005-0000-0000-00000D8F0000}"/>
    <cellStyle name="Normal 5 2 4 2 3 2 2 3 2" xfId="36965" xr:uid="{00000000-0005-0000-0000-00000E8F0000}"/>
    <cellStyle name="Normal 5 2 4 2 3 2 2 4" xfId="36966" xr:uid="{00000000-0005-0000-0000-00000F8F0000}"/>
    <cellStyle name="Normal 5 2 4 2 3 2 3" xfId="36967" xr:uid="{00000000-0005-0000-0000-0000108F0000}"/>
    <cellStyle name="Normal 5 2 4 2 3 2 3 2" xfId="36968" xr:uid="{00000000-0005-0000-0000-0000118F0000}"/>
    <cellStyle name="Normal 5 2 4 2 3 2 3 2 2" xfId="36969" xr:uid="{00000000-0005-0000-0000-0000128F0000}"/>
    <cellStyle name="Normal 5 2 4 2 3 2 3 3" xfId="36970" xr:uid="{00000000-0005-0000-0000-0000138F0000}"/>
    <cellStyle name="Normal 5 2 4 2 3 2 4" xfId="36971" xr:uid="{00000000-0005-0000-0000-0000148F0000}"/>
    <cellStyle name="Normal 5 2 4 2 3 2 4 2" xfId="36972" xr:uid="{00000000-0005-0000-0000-0000158F0000}"/>
    <cellStyle name="Normal 5 2 4 2 3 2 5" xfId="36973" xr:uid="{00000000-0005-0000-0000-0000168F0000}"/>
    <cellStyle name="Normal 5 2 4 2 3 2 5 2" xfId="36974" xr:uid="{00000000-0005-0000-0000-0000178F0000}"/>
    <cellStyle name="Normal 5 2 4 2 3 2 6" xfId="36975" xr:uid="{00000000-0005-0000-0000-0000188F0000}"/>
    <cellStyle name="Normal 5 2 4 2 3 3" xfId="36976" xr:uid="{00000000-0005-0000-0000-0000198F0000}"/>
    <cellStyle name="Normal 5 2 4 2 3 3 2" xfId="36977" xr:uid="{00000000-0005-0000-0000-00001A8F0000}"/>
    <cellStyle name="Normal 5 2 4 2 3 3 2 2" xfId="36978" xr:uid="{00000000-0005-0000-0000-00001B8F0000}"/>
    <cellStyle name="Normal 5 2 4 2 3 3 2 2 2" xfId="36979" xr:uid="{00000000-0005-0000-0000-00001C8F0000}"/>
    <cellStyle name="Normal 5 2 4 2 3 3 2 2 2 2" xfId="36980" xr:uid="{00000000-0005-0000-0000-00001D8F0000}"/>
    <cellStyle name="Normal 5 2 4 2 3 3 2 2 3" xfId="36981" xr:uid="{00000000-0005-0000-0000-00001E8F0000}"/>
    <cellStyle name="Normal 5 2 4 2 3 3 2 3" xfId="36982" xr:uid="{00000000-0005-0000-0000-00001F8F0000}"/>
    <cellStyle name="Normal 5 2 4 2 3 3 2 3 2" xfId="36983" xr:uid="{00000000-0005-0000-0000-0000208F0000}"/>
    <cellStyle name="Normal 5 2 4 2 3 3 2 4" xfId="36984" xr:uid="{00000000-0005-0000-0000-0000218F0000}"/>
    <cellStyle name="Normal 5 2 4 2 3 3 3" xfId="36985" xr:uid="{00000000-0005-0000-0000-0000228F0000}"/>
    <cellStyle name="Normal 5 2 4 2 3 3 3 2" xfId="36986" xr:uid="{00000000-0005-0000-0000-0000238F0000}"/>
    <cellStyle name="Normal 5 2 4 2 3 3 3 2 2" xfId="36987" xr:uid="{00000000-0005-0000-0000-0000248F0000}"/>
    <cellStyle name="Normal 5 2 4 2 3 3 3 3" xfId="36988" xr:uid="{00000000-0005-0000-0000-0000258F0000}"/>
    <cellStyle name="Normal 5 2 4 2 3 3 4" xfId="36989" xr:uid="{00000000-0005-0000-0000-0000268F0000}"/>
    <cellStyle name="Normal 5 2 4 2 3 3 4 2" xfId="36990" xr:uid="{00000000-0005-0000-0000-0000278F0000}"/>
    <cellStyle name="Normal 5 2 4 2 3 3 5" xfId="36991" xr:uid="{00000000-0005-0000-0000-0000288F0000}"/>
    <cellStyle name="Normal 5 2 4 2 3 3 5 2" xfId="36992" xr:uid="{00000000-0005-0000-0000-0000298F0000}"/>
    <cellStyle name="Normal 5 2 4 2 3 3 6" xfId="36993" xr:uid="{00000000-0005-0000-0000-00002A8F0000}"/>
    <cellStyle name="Normal 5 2 4 2 3 4" xfId="36994" xr:uid="{00000000-0005-0000-0000-00002B8F0000}"/>
    <cellStyle name="Normal 5 2 4 2 3 4 2" xfId="36995" xr:uid="{00000000-0005-0000-0000-00002C8F0000}"/>
    <cellStyle name="Normal 5 2 4 2 3 4 2 2" xfId="36996" xr:uid="{00000000-0005-0000-0000-00002D8F0000}"/>
    <cellStyle name="Normal 5 2 4 2 3 4 2 2 2" xfId="36997" xr:uid="{00000000-0005-0000-0000-00002E8F0000}"/>
    <cellStyle name="Normal 5 2 4 2 3 4 2 3" xfId="36998" xr:uid="{00000000-0005-0000-0000-00002F8F0000}"/>
    <cellStyle name="Normal 5 2 4 2 3 4 3" xfId="36999" xr:uid="{00000000-0005-0000-0000-0000308F0000}"/>
    <cellStyle name="Normal 5 2 4 2 3 4 3 2" xfId="37000" xr:uid="{00000000-0005-0000-0000-0000318F0000}"/>
    <cellStyle name="Normal 5 2 4 2 3 4 4" xfId="37001" xr:uid="{00000000-0005-0000-0000-0000328F0000}"/>
    <cellStyle name="Normal 5 2 4 2 3 5" xfId="37002" xr:uid="{00000000-0005-0000-0000-0000338F0000}"/>
    <cellStyle name="Normal 5 2 4 2 3 5 2" xfId="37003" xr:uid="{00000000-0005-0000-0000-0000348F0000}"/>
    <cellStyle name="Normal 5 2 4 2 3 5 2 2" xfId="37004" xr:uid="{00000000-0005-0000-0000-0000358F0000}"/>
    <cellStyle name="Normal 5 2 4 2 3 5 3" xfId="37005" xr:uid="{00000000-0005-0000-0000-0000368F0000}"/>
    <cellStyle name="Normal 5 2 4 2 3 6" xfId="37006" xr:uid="{00000000-0005-0000-0000-0000378F0000}"/>
    <cellStyle name="Normal 5 2 4 2 3 6 2" xfId="37007" xr:uid="{00000000-0005-0000-0000-0000388F0000}"/>
    <cellStyle name="Normal 5 2 4 2 3 7" xfId="37008" xr:uid="{00000000-0005-0000-0000-0000398F0000}"/>
    <cellStyle name="Normal 5 2 4 2 3 7 2" xfId="37009" xr:uid="{00000000-0005-0000-0000-00003A8F0000}"/>
    <cellStyle name="Normal 5 2 4 2 3 8" xfId="37010" xr:uid="{00000000-0005-0000-0000-00003B8F0000}"/>
    <cellStyle name="Normal 5 2 4 2 4" xfId="37011" xr:uid="{00000000-0005-0000-0000-00003C8F0000}"/>
    <cellStyle name="Normal 5 2 4 2 4 2" xfId="37012" xr:uid="{00000000-0005-0000-0000-00003D8F0000}"/>
    <cellStyle name="Normal 5 2 4 2 4 2 2" xfId="37013" xr:uid="{00000000-0005-0000-0000-00003E8F0000}"/>
    <cellStyle name="Normal 5 2 4 2 4 2 2 2" xfId="37014" xr:uid="{00000000-0005-0000-0000-00003F8F0000}"/>
    <cellStyle name="Normal 5 2 4 2 4 2 2 2 2" xfId="37015" xr:uid="{00000000-0005-0000-0000-0000408F0000}"/>
    <cellStyle name="Normal 5 2 4 2 4 2 2 3" xfId="37016" xr:uid="{00000000-0005-0000-0000-0000418F0000}"/>
    <cellStyle name="Normal 5 2 4 2 4 2 3" xfId="37017" xr:uid="{00000000-0005-0000-0000-0000428F0000}"/>
    <cellStyle name="Normal 5 2 4 2 4 2 3 2" xfId="37018" xr:uid="{00000000-0005-0000-0000-0000438F0000}"/>
    <cellStyle name="Normal 5 2 4 2 4 2 4" xfId="37019" xr:uid="{00000000-0005-0000-0000-0000448F0000}"/>
    <cellStyle name="Normal 5 2 4 2 4 3" xfId="37020" xr:uid="{00000000-0005-0000-0000-0000458F0000}"/>
    <cellStyle name="Normal 5 2 4 2 4 3 2" xfId="37021" xr:uid="{00000000-0005-0000-0000-0000468F0000}"/>
    <cellStyle name="Normal 5 2 4 2 4 3 2 2" xfId="37022" xr:uid="{00000000-0005-0000-0000-0000478F0000}"/>
    <cellStyle name="Normal 5 2 4 2 4 3 3" xfId="37023" xr:uid="{00000000-0005-0000-0000-0000488F0000}"/>
    <cellStyle name="Normal 5 2 4 2 4 4" xfId="37024" xr:uid="{00000000-0005-0000-0000-0000498F0000}"/>
    <cellStyle name="Normal 5 2 4 2 4 4 2" xfId="37025" xr:uid="{00000000-0005-0000-0000-00004A8F0000}"/>
    <cellStyle name="Normal 5 2 4 2 4 5" xfId="37026" xr:uid="{00000000-0005-0000-0000-00004B8F0000}"/>
    <cellStyle name="Normal 5 2 4 2 4 5 2" xfId="37027" xr:uid="{00000000-0005-0000-0000-00004C8F0000}"/>
    <cellStyle name="Normal 5 2 4 2 4 6" xfId="37028" xr:uid="{00000000-0005-0000-0000-00004D8F0000}"/>
    <cellStyle name="Normal 5 2 4 2 5" xfId="37029" xr:uid="{00000000-0005-0000-0000-00004E8F0000}"/>
    <cellStyle name="Normal 5 2 4 2 5 2" xfId="37030" xr:uid="{00000000-0005-0000-0000-00004F8F0000}"/>
    <cellStyle name="Normal 5 2 4 2 5 2 2" xfId="37031" xr:uid="{00000000-0005-0000-0000-0000508F0000}"/>
    <cellStyle name="Normal 5 2 4 2 5 2 2 2" xfId="37032" xr:uid="{00000000-0005-0000-0000-0000518F0000}"/>
    <cellStyle name="Normal 5 2 4 2 5 2 2 2 2" xfId="37033" xr:uid="{00000000-0005-0000-0000-0000528F0000}"/>
    <cellStyle name="Normal 5 2 4 2 5 2 2 3" xfId="37034" xr:uid="{00000000-0005-0000-0000-0000538F0000}"/>
    <cellStyle name="Normal 5 2 4 2 5 2 3" xfId="37035" xr:uid="{00000000-0005-0000-0000-0000548F0000}"/>
    <cellStyle name="Normal 5 2 4 2 5 2 3 2" xfId="37036" xr:uid="{00000000-0005-0000-0000-0000558F0000}"/>
    <cellStyle name="Normal 5 2 4 2 5 2 4" xfId="37037" xr:uid="{00000000-0005-0000-0000-0000568F0000}"/>
    <cellStyle name="Normal 5 2 4 2 5 3" xfId="37038" xr:uid="{00000000-0005-0000-0000-0000578F0000}"/>
    <cellStyle name="Normal 5 2 4 2 5 3 2" xfId="37039" xr:uid="{00000000-0005-0000-0000-0000588F0000}"/>
    <cellStyle name="Normal 5 2 4 2 5 3 2 2" xfId="37040" xr:uid="{00000000-0005-0000-0000-0000598F0000}"/>
    <cellStyle name="Normal 5 2 4 2 5 3 3" xfId="37041" xr:uid="{00000000-0005-0000-0000-00005A8F0000}"/>
    <cellStyle name="Normal 5 2 4 2 5 4" xfId="37042" xr:uid="{00000000-0005-0000-0000-00005B8F0000}"/>
    <cellStyle name="Normal 5 2 4 2 5 4 2" xfId="37043" xr:uid="{00000000-0005-0000-0000-00005C8F0000}"/>
    <cellStyle name="Normal 5 2 4 2 5 5" xfId="37044" xr:uid="{00000000-0005-0000-0000-00005D8F0000}"/>
    <cellStyle name="Normal 5 2 4 2 5 5 2" xfId="37045" xr:uid="{00000000-0005-0000-0000-00005E8F0000}"/>
    <cellStyle name="Normal 5 2 4 2 5 6" xfId="37046" xr:uid="{00000000-0005-0000-0000-00005F8F0000}"/>
    <cellStyle name="Normal 5 2 4 2 6" xfId="37047" xr:uid="{00000000-0005-0000-0000-0000608F0000}"/>
    <cellStyle name="Normal 5 2 4 2 6 2" xfId="37048" xr:uid="{00000000-0005-0000-0000-0000618F0000}"/>
    <cellStyle name="Normal 5 2 4 2 6 2 2" xfId="37049" xr:uid="{00000000-0005-0000-0000-0000628F0000}"/>
    <cellStyle name="Normal 5 2 4 2 6 2 2 2" xfId="37050" xr:uid="{00000000-0005-0000-0000-0000638F0000}"/>
    <cellStyle name="Normal 5 2 4 2 6 2 2 2 2" xfId="37051" xr:uid="{00000000-0005-0000-0000-0000648F0000}"/>
    <cellStyle name="Normal 5 2 4 2 6 2 2 3" xfId="37052" xr:uid="{00000000-0005-0000-0000-0000658F0000}"/>
    <cellStyle name="Normal 5 2 4 2 6 2 3" xfId="37053" xr:uid="{00000000-0005-0000-0000-0000668F0000}"/>
    <cellStyle name="Normal 5 2 4 2 6 2 3 2" xfId="37054" xr:uid="{00000000-0005-0000-0000-0000678F0000}"/>
    <cellStyle name="Normal 5 2 4 2 6 2 4" xfId="37055" xr:uid="{00000000-0005-0000-0000-0000688F0000}"/>
    <cellStyle name="Normal 5 2 4 2 6 3" xfId="37056" xr:uid="{00000000-0005-0000-0000-0000698F0000}"/>
    <cellStyle name="Normal 5 2 4 2 6 3 2" xfId="37057" xr:uid="{00000000-0005-0000-0000-00006A8F0000}"/>
    <cellStyle name="Normal 5 2 4 2 6 3 2 2" xfId="37058" xr:uid="{00000000-0005-0000-0000-00006B8F0000}"/>
    <cellStyle name="Normal 5 2 4 2 6 3 3" xfId="37059" xr:uid="{00000000-0005-0000-0000-00006C8F0000}"/>
    <cellStyle name="Normal 5 2 4 2 6 4" xfId="37060" xr:uid="{00000000-0005-0000-0000-00006D8F0000}"/>
    <cellStyle name="Normal 5 2 4 2 6 4 2" xfId="37061" xr:uid="{00000000-0005-0000-0000-00006E8F0000}"/>
    <cellStyle name="Normal 5 2 4 2 6 5" xfId="37062" xr:uid="{00000000-0005-0000-0000-00006F8F0000}"/>
    <cellStyle name="Normal 5 2 4 2 6 5 2" xfId="37063" xr:uid="{00000000-0005-0000-0000-0000708F0000}"/>
    <cellStyle name="Normal 5 2 4 2 6 6" xfId="37064" xr:uid="{00000000-0005-0000-0000-0000718F0000}"/>
    <cellStyle name="Normal 5 2 4 2 7" xfId="37065" xr:uid="{00000000-0005-0000-0000-0000728F0000}"/>
    <cellStyle name="Normal 5 2 4 2 7 2" xfId="37066" xr:uid="{00000000-0005-0000-0000-0000738F0000}"/>
    <cellStyle name="Normal 5 2 4 2 7 2 2" xfId="37067" xr:uid="{00000000-0005-0000-0000-0000748F0000}"/>
    <cellStyle name="Normal 5 2 4 2 7 2 2 2" xfId="37068" xr:uid="{00000000-0005-0000-0000-0000758F0000}"/>
    <cellStyle name="Normal 5 2 4 2 7 2 3" xfId="37069" xr:uid="{00000000-0005-0000-0000-0000768F0000}"/>
    <cellStyle name="Normal 5 2 4 2 7 3" xfId="37070" xr:uid="{00000000-0005-0000-0000-0000778F0000}"/>
    <cellStyle name="Normal 5 2 4 2 7 3 2" xfId="37071" xr:uid="{00000000-0005-0000-0000-0000788F0000}"/>
    <cellStyle name="Normal 5 2 4 2 7 4" xfId="37072" xr:uid="{00000000-0005-0000-0000-0000798F0000}"/>
    <cellStyle name="Normal 5 2 4 2 8" xfId="37073" xr:uid="{00000000-0005-0000-0000-00007A8F0000}"/>
    <cellStyle name="Normal 5 2 4 2 8 2" xfId="37074" xr:uid="{00000000-0005-0000-0000-00007B8F0000}"/>
    <cellStyle name="Normal 5 2 4 2 8 2 2" xfId="37075" xr:uid="{00000000-0005-0000-0000-00007C8F0000}"/>
    <cellStyle name="Normal 5 2 4 2 8 3" xfId="37076" xr:uid="{00000000-0005-0000-0000-00007D8F0000}"/>
    <cellStyle name="Normal 5 2 4 2 9" xfId="37077" xr:uid="{00000000-0005-0000-0000-00007E8F0000}"/>
    <cellStyle name="Normal 5 2 4 2 9 2" xfId="37078" xr:uid="{00000000-0005-0000-0000-00007F8F0000}"/>
    <cellStyle name="Normal 5 2 4 3" xfId="37079" xr:uid="{00000000-0005-0000-0000-0000808F0000}"/>
    <cellStyle name="Normal 5 2 4 3 10" xfId="37080" xr:uid="{00000000-0005-0000-0000-0000818F0000}"/>
    <cellStyle name="Normal 5 2 4 3 11" xfId="37081" xr:uid="{00000000-0005-0000-0000-0000828F0000}"/>
    <cellStyle name="Normal 5 2 4 3 2" xfId="37082" xr:uid="{00000000-0005-0000-0000-0000838F0000}"/>
    <cellStyle name="Normal 5 2 4 3 2 2" xfId="37083" xr:uid="{00000000-0005-0000-0000-0000848F0000}"/>
    <cellStyle name="Normal 5 2 4 3 2 2 2" xfId="37084" xr:uid="{00000000-0005-0000-0000-0000858F0000}"/>
    <cellStyle name="Normal 5 2 4 3 2 2 2 2" xfId="37085" xr:uid="{00000000-0005-0000-0000-0000868F0000}"/>
    <cellStyle name="Normal 5 2 4 3 2 2 2 2 2" xfId="37086" xr:uid="{00000000-0005-0000-0000-0000878F0000}"/>
    <cellStyle name="Normal 5 2 4 3 2 2 2 3" xfId="37087" xr:uid="{00000000-0005-0000-0000-0000888F0000}"/>
    <cellStyle name="Normal 5 2 4 3 2 2 3" xfId="37088" xr:uid="{00000000-0005-0000-0000-0000898F0000}"/>
    <cellStyle name="Normal 5 2 4 3 2 2 3 2" xfId="37089" xr:uid="{00000000-0005-0000-0000-00008A8F0000}"/>
    <cellStyle name="Normal 5 2 4 3 2 2 4" xfId="37090" xr:uid="{00000000-0005-0000-0000-00008B8F0000}"/>
    <cellStyle name="Normal 5 2 4 3 2 3" xfId="37091" xr:uid="{00000000-0005-0000-0000-00008C8F0000}"/>
    <cellStyle name="Normal 5 2 4 3 2 3 2" xfId="37092" xr:uid="{00000000-0005-0000-0000-00008D8F0000}"/>
    <cellStyle name="Normal 5 2 4 3 2 3 2 2" xfId="37093" xr:uid="{00000000-0005-0000-0000-00008E8F0000}"/>
    <cellStyle name="Normal 5 2 4 3 2 3 3" xfId="37094" xr:uid="{00000000-0005-0000-0000-00008F8F0000}"/>
    <cellStyle name="Normal 5 2 4 3 2 4" xfId="37095" xr:uid="{00000000-0005-0000-0000-0000908F0000}"/>
    <cellStyle name="Normal 5 2 4 3 2 4 2" xfId="37096" xr:uid="{00000000-0005-0000-0000-0000918F0000}"/>
    <cellStyle name="Normal 5 2 4 3 2 5" xfId="37097" xr:uid="{00000000-0005-0000-0000-0000928F0000}"/>
    <cellStyle name="Normal 5 2 4 3 2 5 2" xfId="37098" xr:uid="{00000000-0005-0000-0000-0000938F0000}"/>
    <cellStyle name="Normal 5 2 4 3 2 6" xfId="37099" xr:uid="{00000000-0005-0000-0000-0000948F0000}"/>
    <cellStyle name="Normal 5 2 4 3 3" xfId="37100" xr:uid="{00000000-0005-0000-0000-0000958F0000}"/>
    <cellStyle name="Normal 5 2 4 3 3 2" xfId="37101" xr:uid="{00000000-0005-0000-0000-0000968F0000}"/>
    <cellStyle name="Normal 5 2 4 3 3 2 2" xfId="37102" xr:uid="{00000000-0005-0000-0000-0000978F0000}"/>
    <cellStyle name="Normal 5 2 4 3 3 2 2 2" xfId="37103" xr:uid="{00000000-0005-0000-0000-0000988F0000}"/>
    <cellStyle name="Normal 5 2 4 3 3 2 2 2 2" xfId="37104" xr:uid="{00000000-0005-0000-0000-0000998F0000}"/>
    <cellStyle name="Normal 5 2 4 3 3 2 2 3" xfId="37105" xr:uid="{00000000-0005-0000-0000-00009A8F0000}"/>
    <cellStyle name="Normal 5 2 4 3 3 2 3" xfId="37106" xr:uid="{00000000-0005-0000-0000-00009B8F0000}"/>
    <cellStyle name="Normal 5 2 4 3 3 2 3 2" xfId="37107" xr:uid="{00000000-0005-0000-0000-00009C8F0000}"/>
    <cellStyle name="Normal 5 2 4 3 3 2 4" xfId="37108" xr:uid="{00000000-0005-0000-0000-00009D8F0000}"/>
    <cellStyle name="Normal 5 2 4 3 3 3" xfId="37109" xr:uid="{00000000-0005-0000-0000-00009E8F0000}"/>
    <cellStyle name="Normal 5 2 4 3 3 3 2" xfId="37110" xr:uid="{00000000-0005-0000-0000-00009F8F0000}"/>
    <cellStyle name="Normal 5 2 4 3 3 3 2 2" xfId="37111" xr:uid="{00000000-0005-0000-0000-0000A08F0000}"/>
    <cellStyle name="Normal 5 2 4 3 3 3 3" xfId="37112" xr:uid="{00000000-0005-0000-0000-0000A18F0000}"/>
    <cellStyle name="Normal 5 2 4 3 3 4" xfId="37113" xr:uid="{00000000-0005-0000-0000-0000A28F0000}"/>
    <cellStyle name="Normal 5 2 4 3 3 4 2" xfId="37114" xr:uid="{00000000-0005-0000-0000-0000A38F0000}"/>
    <cellStyle name="Normal 5 2 4 3 3 5" xfId="37115" xr:uid="{00000000-0005-0000-0000-0000A48F0000}"/>
    <cellStyle name="Normal 5 2 4 3 3 5 2" xfId="37116" xr:uid="{00000000-0005-0000-0000-0000A58F0000}"/>
    <cellStyle name="Normal 5 2 4 3 3 6" xfId="37117" xr:uid="{00000000-0005-0000-0000-0000A68F0000}"/>
    <cellStyle name="Normal 5 2 4 3 4" xfId="37118" xr:uid="{00000000-0005-0000-0000-0000A78F0000}"/>
    <cellStyle name="Normal 5 2 4 3 4 2" xfId="37119" xr:uid="{00000000-0005-0000-0000-0000A88F0000}"/>
    <cellStyle name="Normal 5 2 4 3 4 2 2" xfId="37120" xr:uid="{00000000-0005-0000-0000-0000A98F0000}"/>
    <cellStyle name="Normal 5 2 4 3 4 2 2 2" xfId="37121" xr:uid="{00000000-0005-0000-0000-0000AA8F0000}"/>
    <cellStyle name="Normal 5 2 4 3 4 2 3" xfId="37122" xr:uid="{00000000-0005-0000-0000-0000AB8F0000}"/>
    <cellStyle name="Normal 5 2 4 3 4 3" xfId="37123" xr:uid="{00000000-0005-0000-0000-0000AC8F0000}"/>
    <cellStyle name="Normal 5 2 4 3 4 3 2" xfId="37124" xr:uid="{00000000-0005-0000-0000-0000AD8F0000}"/>
    <cellStyle name="Normal 5 2 4 3 4 4" xfId="37125" xr:uid="{00000000-0005-0000-0000-0000AE8F0000}"/>
    <cellStyle name="Normal 5 2 4 3 5" xfId="37126" xr:uid="{00000000-0005-0000-0000-0000AF8F0000}"/>
    <cellStyle name="Normal 5 2 4 3 5 2" xfId="37127" xr:uid="{00000000-0005-0000-0000-0000B08F0000}"/>
    <cellStyle name="Normal 5 2 4 3 5 2 2" xfId="37128" xr:uid="{00000000-0005-0000-0000-0000B18F0000}"/>
    <cellStyle name="Normal 5 2 4 3 5 3" xfId="37129" xr:uid="{00000000-0005-0000-0000-0000B28F0000}"/>
    <cellStyle name="Normal 5 2 4 3 6" xfId="37130" xr:uid="{00000000-0005-0000-0000-0000B38F0000}"/>
    <cellStyle name="Normal 5 2 4 3 6 2" xfId="37131" xr:uid="{00000000-0005-0000-0000-0000B48F0000}"/>
    <cellStyle name="Normal 5 2 4 3 7" xfId="37132" xr:uid="{00000000-0005-0000-0000-0000B58F0000}"/>
    <cellStyle name="Normal 5 2 4 3 7 2" xfId="37133" xr:uid="{00000000-0005-0000-0000-0000B68F0000}"/>
    <cellStyle name="Normal 5 2 4 3 8" xfId="37134" xr:uid="{00000000-0005-0000-0000-0000B78F0000}"/>
    <cellStyle name="Normal 5 2 4 3 8 2" xfId="37135" xr:uid="{00000000-0005-0000-0000-0000B88F0000}"/>
    <cellStyle name="Normal 5 2 4 3 9" xfId="37136" xr:uid="{00000000-0005-0000-0000-0000B98F0000}"/>
    <cellStyle name="Normal 5 2 4 3 9 2" xfId="37137" xr:uid="{00000000-0005-0000-0000-0000BA8F0000}"/>
    <cellStyle name="Normal 5 2 4 4" xfId="37138" xr:uid="{00000000-0005-0000-0000-0000BB8F0000}"/>
    <cellStyle name="Normal 5 2 4 4 2" xfId="37139" xr:uid="{00000000-0005-0000-0000-0000BC8F0000}"/>
    <cellStyle name="Normal 5 2 4 4 2 2" xfId="37140" xr:uid="{00000000-0005-0000-0000-0000BD8F0000}"/>
    <cellStyle name="Normal 5 2 4 4 2 2 2" xfId="37141" xr:uid="{00000000-0005-0000-0000-0000BE8F0000}"/>
    <cellStyle name="Normal 5 2 4 4 2 2 2 2" xfId="37142" xr:uid="{00000000-0005-0000-0000-0000BF8F0000}"/>
    <cellStyle name="Normal 5 2 4 4 2 2 2 2 2" xfId="37143" xr:uid="{00000000-0005-0000-0000-0000C08F0000}"/>
    <cellStyle name="Normal 5 2 4 4 2 2 2 3" xfId="37144" xr:uid="{00000000-0005-0000-0000-0000C18F0000}"/>
    <cellStyle name="Normal 5 2 4 4 2 2 3" xfId="37145" xr:uid="{00000000-0005-0000-0000-0000C28F0000}"/>
    <cellStyle name="Normal 5 2 4 4 2 2 3 2" xfId="37146" xr:uid="{00000000-0005-0000-0000-0000C38F0000}"/>
    <cellStyle name="Normal 5 2 4 4 2 2 4" xfId="37147" xr:uid="{00000000-0005-0000-0000-0000C48F0000}"/>
    <cellStyle name="Normal 5 2 4 4 2 3" xfId="37148" xr:uid="{00000000-0005-0000-0000-0000C58F0000}"/>
    <cellStyle name="Normal 5 2 4 4 2 3 2" xfId="37149" xr:uid="{00000000-0005-0000-0000-0000C68F0000}"/>
    <cellStyle name="Normal 5 2 4 4 2 3 2 2" xfId="37150" xr:uid="{00000000-0005-0000-0000-0000C78F0000}"/>
    <cellStyle name="Normal 5 2 4 4 2 3 3" xfId="37151" xr:uid="{00000000-0005-0000-0000-0000C88F0000}"/>
    <cellStyle name="Normal 5 2 4 4 2 4" xfId="37152" xr:uid="{00000000-0005-0000-0000-0000C98F0000}"/>
    <cellStyle name="Normal 5 2 4 4 2 4 2" xfId="37153" xr:uid="{00000000-0005-0000-0000-0000CA8F0000}"/>
    <cellStyle name="Normal 5 2 4 4 2 5" xfId="37154" xr:uid="{00000000-0005-0000-0000-0000CB8F0000}"/>
    <cellStyle name="Normal 5 2 4 4 2 5 2" xfId="37155" xr:uid="{00000000-0005-0000-0000-0000CC8F0000}"/>
    <cellStyle name="Normal 5 2 4 4 2 6" xfId="37156" xr:uid="{00000000-0005-0000-0000-0000CD8F0000}"/>
    <cellStyle name="Normal 5 2 4 4 3" xfId="37157" xr:uid="{00000000-0005-0000-0000-0000CE8F0000}"/>
    <cellStyle name="Normal 5 2 4 4 3 2" xfId="37158" xr:uid="{00000000-0005-0000-0000-0000CF8F0000}"/>
    <cellStyle name="Normal 5 2 4 4 3 2 2" xfId="37159" xr:uid="{00000000-0005-0000-0000-0000D08F0000}"/>
    <cellStyle name="Normal 5 2 4 4 3 2 2 2" xfId="37160" xr:uid="{00000000-0005-0000-0000-0000D18F0000}"/>
    <cellStyle name="Normal 5 2 4 4 3 2 2 2 2" xfId="37161" xr:uid="{00000000-0005-0000-0000-0000D28F0000}"/>
    <cellStyle name="Normal 5 2 4 4 3 2 2 3" xfId="37162" xr:uid="{00000000-0005-0000-0000-0000D38F0000}"/>
    <cellStyle name="Normal 5 2 4 4 3 2 3" xfId="37163" xr:uid="{00000000-0005-0000-0000-0000D48F0000}"/>
    <cellStyle name="Normal 5 2 4 4 3 2 3 2" xfId="37164" xr:uid="{00000000-0005-0000-0000-0000D58F0000}"/>
    <cellStyle name="Normal 5 2 4 4 3 2 4" xfId="37165" xr:uid="{00000000-0005-0000-0000-0000D68F0000}"/>
    <cellStyle name="Normal 5 2 4 4 3 3" xfId="37166" xr:uid="{00000000-0005-0000-0000-0000D78F0000}"/>
    <cellStyle name="Normal 5 2 4 4 3 3 2" xfId="37167" xr:uid="{00000000-0005-0000-0000-0000D88F0000}"/>
    <cellStyle name="Normal 5 2 4 4 3 3 2 2" xfId="37168" xr:uid="{00000000-0005-0000-0000-0000D98F0000}"/>
    <cellStyle name="Normal 5 2 4 4 3 3 3" xfId="37169" xr:uid="{00000000-0005-0000-0000-0000DA8F0000}"/>
    <cellStyle name="Normal 5 2 4 4 3 4" xfId="37170" xr:uid="{00000000-0005-0000-0000-0000DB8F0000}"/>
    <cellStyle name="Normal 5 2 4 4 3 4 2" xfId="37171" xr:uid="{00000000-0005-0000-0000-0000DC8F0000}"/>
    <cellStyle name="Normal 5 2 4 4 3 5" xfId="37172" xr:uid="{00000000-0005-0000-0000-0000DD8F0000}"/>
    <cellStyle name="Normal 5 2 4 4 3 5 2" xfId="37173" xr:uid="{00000000-0005-0000-0000-0000DE8F0000}"/>
    <cellStyle name="Normal 5 2 4 4 3 6" xfId="37174" xr:uid="{00000000-0005-0000-0000-0000DF8F0000}"/>
    <cellStyle name="Normal 5 2 4 4 4" xfId="37175" xr:uid="{00000000-0005-0000-0000-0000E08F0000}"/>
    <cellStyle name="Normal 5 2 4 4 4 2" xfId="37176" xr:uid="{00000000-0005-0000-0000-0000E18F0000}"/>
    <cellStyle name="Normal 5 2 4 4 4 2 2" xfId="37177" xr:uid="{00000000-0005-0000-0000-0000E28F0000}"/>
    <cellStyle name="Normal 5 2 4 4 4 2 2 2" xfId="37178" xr:uid="{00000000-0005-0000-0000-0000E38F0000}"/>
    <cellStyle name="Normal 5 2 4 4 4 2 3" xfId="37179" xr:uid="{00000000-0005-0000-0000-0000E48F0000}"/>
    <cellStyle name="Normal 5 2 4 4 4 3" xfId="37180" xr:uid="{00000000-0005-0000-0000-0000E58F0000}"/>
    <cellStyle name="Normal 5 2 4 4 4 3 2" xfId="37181" xr:uid="{00000000-0005-0000-0000-0000E68F0000}"/>
    <cellStyle name="Normal 5 2 4 4 4 4" xfId="37182" xr:uid="{00000000-0005-0000-0000-0000E78F0000}"/>
    <cellStyle name="Normal 5 2 4 4 5" xfId="37183" xr:uid="{00000000-0005-0000-0000-0000E88F0000}"/>
    <cellStyle name="Normal 5 2 4 4 5 2" xfId="37184" xr:uid="{00000000-0005-0000-0000-0000E98F0000}"/>
    <cellStyle name="Normal 5 2 4 4 5 2 2" xfId="37185" xr:uid="{00000000-0005-0000-0000-0000EA8F0000}"/>
    <cellStyle name="Normal 5 2 4 4 5 3" xfId="37186" xr:uid="{00000000-0005-0000-0000-0000EB8F0000}"/>
    <cellStyle name="Normal 5 2 4 4 6" xfId="37187" xr:uid="{00000000-0005-0000-0000-0000EC8F0000}"/>
    <cellStyle name="Normal 5 2 4 4 6 2" xfId="37188" xr:uid="{00000000-0005-0000-0000-0000ED8F0000}"/>
    <cellStyle name="Normal 5 2 4 4 7" xfId="37189" xr:uid="{00000000-0005-0000-0000-0000EE8F0000}"/>
    <cellStyle name="Normal 5 2 4 4 7 2" xfId="37190" xr:uid="{00000000-0005-0000-0000-0000EF8F0000}"/>
    <cellStyle name="Normal 5 2 4 4 8" xfId="37191" xr:uid="{00000000-0005-0000-0000-0000F08F0000}"/>
    <cellStyle name="Normal 5 2 4 5" xfId="37192" xr:uid="{00000000-0005-0000-0000-0000F18F0000}"/>
    <cellStyle name="Normal 5 2 4 5 2" xfId="37193" xr:uid="{00000000-0005-0000-0000-0000F28F0000}"/>
    <cellStyle name="Normal 5 2 4 5 2 2" xfId="37194" xr:uid="{00000000-0005-0000-0000-0000F38F0000}"/>
    <cellStyle name="Normal 5 2 4 5 2 2 2" xfId="37195" xr:uid="{00000000-0005-0000-0000-0000F48F0000}"/>
    <cellStyle name="Normal 5 2 4 5 2 2 2 2" xfId="37196" xr:uid="{00000000-0005-0000-0000-0000F58F0000}"/>
    <cellStyle name="Normal 5 2 4 5 2 2 3" xfId="37197" xr:uid="{00000000-0005-0000-0000-0000F68F0000}"/>
    <cellStyle name="Normal 5 2 4 5 2 3" xfId="37198" xr:uid="{00000000-0005-0000-0000-0000F78F0000}"/>
    <cellStyle name="Normal 5 2 4 5 2 3 2" xfId="37199" xr:uid="{00000000-0005-0000-0000-0000F88F0000}"/>
    <cellStyle name="Normal 5 2 4 5 2 4" xfId="37200" xr:uid="{00000000-0005-0000-0000-0000F98F0000}"/>
    <cellStyle name="Normal 5 2 4 5 3" xfId="37201" xr:uid="{00000000-0005-0000-0000-0000FA8F0000}"/>
    <cellStyle name="Normal 5 2 4 5 3 2" xfId="37202" xr:uid="{00000000-0005-0000-0000-0000FB8F0000}"/>
    <cellStyle name="Normal 5 2 4 5 3 2 2" xfId="37203" xr:uid="{00000000-0005-0000-0000-0000FC8F0000}"/>
    <cellStyle name="Normal 5 2 4 5 3 3" xfId="37204" xr:uid="{00000000-0005-0000-0000-0000FD8F0000}"/>
    <cellStyle name="Normal 5 2 4 5 4" xfId="37205" xr:uid="{00000000-0005-0000-0000-0000FE8F0000}"/>
    <cellStyle name="Normal 5 2 4 5 4 2" xfId="37206" xr:uid="{00000000-0005-0000-0000-0000FF8F0000}"/>
    <cellStyle name="Normal 5 2 4 5 5" xfId="37207" xr:uid="{00000000-0005-0000-0000-000000900000}"/>
    <cellStyle name="Normal 5 2 4 5 5 2" xfId="37208" xr:uid="{00000000-0005-0000-0000-000001900000}"/>
    <cellStyle name="Normal 5 2 4 5 6" xfId="37209" xr:uid="{00000000-0005-0000-0000-000002900000}"/>
    <cellStyle name="Normal 5 2 4 6" xfId="37210" xr:uid="{00000000-0005-0000-0000-000003900000}"/>
    <cellStyle name="Normal 5 2 4 6 2" xfId="37211" xr:uid="{00000000-0005-0000-0000-000004900000}"/>
    <cellStyle name="Normal 5 2 4 6 2 2" xfId="37212" xr:uid="{00000000-0005-0000-0000-000005900000}"/>
    <cellStyle name="Normal 5 2 4 6 2 2 2" xfId="37213" xr:uid="{00000000-0005-0000-0000-000006900000}"/>
    <cellStyle name="Normal 5 2 4 6 2 2 2 2" xfId="37214" xr:uid="{00000000-0005-0000-0000-000007900000}"/>
    <cellStyle name="Normal 5 2 4 6 2 2 3" xfId="37215" xr:uid="{00000000-0005-0000-0000-000008900000}"/>
    <cellStyle name="Normal 5 2 4 6 2 3" xfId="37216" xr:uid="{00000000-0005-0000-0000-000009900000}"/>
    <cellStyle name="Normal 5 2 4 6 2 3 2" xfId="37217" xr:uid="{00000000-0005-0000-0000-00000A900000}"/>
    <cellStyle name="Normal 5 2 4 6 2 4" xfId="37218" xr:uid="{00000000-0005-0000-0000-00000B900000}"/>
    <cellStyle name="Normal 5 2 4 6 3" xfId="37219" xr:uid="{00000000-0005-0000-0000-00000C900000}"/>
    <cellStyle name="Normal 5 2 4 6 3 2" xfId="37220" xr:uid="{00000000-0005-0000-0000-00000D900000}"/>
    <cellStyle name="Normal 5 2 4 6 3 2 2" xfId="37221" xr:uid="{00000000-0005-0000-0000-00000E900000}"/>
    <cellStyle name="Normal 5 2 4 6 3 3" xfId="37222" xr:uid="{00000000-0005-0000-0000-00000F900000}"/>
    <cellStyle name="Normal 5 2 4 6 4" xfId="37223" xr:uid="{00000000-0005-0000-0000-000010900000}"/>
    <cellStyle name="Normal 5 2 4 6 4 2" xfId="37224" xr:uid="{00000000-0005-0000-0000-000011900000}"/>
    <cellStyle name="Normal 5 2 4 6 5" xfId="37225" xr:uid="{00000000-0005-0000-0000-000012900000}"/>
    <cellStyle name="Normal 5 2 4 6 5 2" xfId="37226" xr:uid="{00000000-0005-0000-0000-000013900000}"/>
    <cellStyle name="Normal 5 2 4 6 6" xfId="37227" xr:uid="{00000000-0005-0000-0000-000014900000}"/>
    <cellStyle name="Normal 5 2 4 7" xfId="37228" xr:uid="{00000000-0005-0000-0000-000015900000}"/>
    <cellStyle name="Normal 5 2 4 7 2" xfId="37229" xr:uid="{00000000-0005-0000-0000-000016900000}"/>
    <cellStyle name="Normal 5 2 4 7 2 2" xfId="37230" xr:uid="{00000000-0005-0000-0000-000017900000}"/>
    <cellStyle name="Normal 5 2 4 7 2 2 2" xfId="37231" xr:uid="{00000000-0005-0000-0000-000018900000}"/>
    <cellStyle name="Normal 5 2 4 7 2 2 2 2" xfId="37232" xr:uid="{00000000-0005-0000-0000-000019900000}"/>
    <cellStyle name="Normal 5 2 4 7 2 2 3" xfId="37233" xr:uid="{00000000-0005-0000-0000-00001A900000}"/>
    <cellStyle name="Normal 5 2 4 7 2 3" xfId="37234" xr:uid="{00000000-0005-0000-0000-00001B900000}"/>
    <cellStyle name="Normal 5 2 4 7 2 3 2" xfId="37235" xr:uid="{00000000-0005-0000-0000-00001C900000}"/>
    <cellStyle name="Normal 5 2 4 7 2 4" xfId="37236" xr:uid="{00000000-0005-0000-0000-00001D900000}"/>
    <cellStyle name="Normal 5 2 4 7 3" xfId="37237" xr:uid="{00000000-0005-0000-0000-00001E900000}"/>
    <cellStyle name="Normal 5 2 4 7 3 2" xfId="37238" xr:uid="{00000000-0005-0000-0000-00001F900000}"/>
    <cellStyle name="Normal 5 2 4 7 3 2 2" xfId="37239" xr:uid="{00000000-0005-0000-0000-000020900000}"/>
    <cellStyle name="Normal 5 2 4 7 3 3" xfId="37240" xr:uid="{00000000-0005-0000-0000-000021900000}"/>
    <cellStyle name="Normal 5 2 4 7 4" xfId="37241" xr:uid="{00000000-0005-0000-0000-000022900000}"/>
    <cellStyle name="Normal 5 2 4 7 4 2" xfId="37242" xr:uid="{00000000-0005-0000-0000-000023900000}"/>
    <cellStyle name="Normal 5 2 4 7 5" xfId="37243" xr:uid="{00000000-0005-0000-0000-000024900000}"/>
    <cellStyle name="Normal 5 2 4 7 5 2" xfId="37244" xr:uid="{00000000-0005-0000-0000-000025900000}"/>
    <cellStyle name="Normal 5 2 4 7 6" xfId="37245" xr:uid="{00000000-0005-0000-0000-000026900000}"/>
    <cellStyle name="Normal 5 2 4 8" xfId="37246" xr:uid="{00000000-0005-0000-0000-000027900000}"/>
    <cellStyle name="Normal 5 2 4 8 2" xfId="37247" xr:uid="{00000000-0005-0000-0000-000028900000}"/>
    <cellStyle name="Normal 5 2 4 8 2 2" xfId="37248" xr:uid="{00000000-0005-0000-0000-000029900000}"/>
    <cellStyle name="Normal 5 2 4 8 2 2 2" xfId="37249" xr:uid="{00000000-0005-0000-0000-00002A900000}"/>
    <cellStyle name="Normal 5 2 4 8 2 3" xfId="37250" xr:uid="{00000000-0005-0000-0000-00002B900000}"/>
    <cellStyle name="Normal 5 2 4 8 3" xfId="37251" xr:uid="{00000000-0005-0000-0000-00002C900000}"/>
    <cellStyle name="Normal 5 2 4 8 3 2" xfId="37252" xr:uid="{00000000-0005-0000-0000-00002D900000}"/>
    <cellStyle name="Normal 5 2 4 8 4" xfId="37253" xr:uid="{00000000-0005-0000-0000-00002E900000}"/>
    <cellStyle name="Normal 5 2 4 9" xfId="37254" xr:uid="{00000000-0005-0000-0000-00002F900000}"/>
    <cellStyle name="Normal 5 2 4 9 2" xfId="37255" xr:uid="{00000000-0005-0000-0000-000030900000}"/>
    <cellStyle name="Normal 5 2 4 9 2 2" xfId="37256" xr:uid="{00000000-0005-0000-0000-000031900000}"/>
    <cellStyle name="Normal 5 2 4 9 3" xfId="37257" xr:uid="{00000000-0005-0000-0000-000032900000}"/>
    <cellStyle name="Normal 5 2 5" xfId="37258" xr:uid="{00000000-0005-0000-0000-000033900000}"/>
    <cellStyle name="Normal 5 2 5 2" xfId="37259" xr:uid="{00000000-0005-0000-0000-000034900000}"/>
    <cellStyle name="Normal 5 2 5 2 2" xfId="37260" xr:uid="{00000000-0005-0000-0000-000035900000}"/>
    <cellStyle name="Normal 5 2 5 2 2 2" xfId="37261" xr:uid="{00000000-0005-0000-0000-000036900000}"/>
    <cellStyle name="Normal 5 2 5 2 3" xfId="37262" xr:uid="{00000000-0005-0000-0000-000037900000}"/>
    <cellStyle name="Normal 5 2 5 2 4" xfId="37263" xr:uid="{00000000-0005-0000-0000-000038900000}"/>
    <cellStyle name="Normal 5 2 5 3" xfId="37264" xr:uid="{00000000-0005-0000-0000-000039900000}"/>
    <cellStyle name="Normal 5 2 5 3 2" xfId="37265" xr:uid="{00000000-0005-0000-0000-00003A900000}"/>
    <cellStyle name="Normal 5 2 5 4" xfId="37266" xr:uid="{00000000-0005-0000-0000-00003B900000}"/>
    <cellStyle name="Normal 5 2 5 5" xfId="37267" xr:uid="{00000000-0005-0000-0000-00003C900000}"/>
    <cellStyle name="Normal 5 2 6" xfId="37268" xr:uid="{00000000-0005-0000-0000-00003D900000}"/>
    <cellStyle name="Normal 5 2 6 2" xfId="37269" xr:uid="{00000000-0005-0000-0000-00003E900000}"/>
    <cellStyle name="Normal 5 2 6 2 2" xfId="37270" xr:uid="{00000000-0005-0000-0000-00003F900000}"/>
    <cellStyle name="Normal 5 2 6 3" xfId="37271" xr:uid="{00000000-0005-0000-0000-000040900000}"/>
    <cellStyle name="Normal 5 2 6 4" xfId="37272" xr:uid="{00000000-0005-0000-0000-000041900000}"/>
    <cellStyle name="Normal 5 2 7" xfId="37273" xr:uid="{00000000-0005-0000-0000-000042900000}"/>
    <cellStyle name="Normal 5 2 8" xfId="37274" xr:uid="{00000000-0005-0000-0000-000043900000}"/>
    <cellStyle name="Normal 5 2 8 2" xfId="37275" xr:uid="{00000000-0005-0000-0000-000044900000}"/>
    <cellStyle name="Normal 5 2 9" xfId="37276" xr:uid="{00000000-0005-0000-0000-000045900000}"/>
    <cellStyle name="Normal 5 3" xfId="519" xr:uid="{00000000-0005-0000-0000-000046900000}"/>
    <cellStyle name="Normal 5 3 10" xfId="37278" xr:uid="{00000000-0005-0000-0000-000047900000}"/>
    <cellStyle name="Normal 5 3 10 2" xfId="37279" xr:uid="{00000000-0005-0000-0000-000048900000}"/>
    <cellStyle name="Normal 5 3 11" xfId="37280" xr:uid="{00000000-0005-0000-0000-000049900000}"/>
    <cellStyle name="Normal 5 3 11 2" xfId="37281" xr:uid="{00000000-0005-0000-0000-00004A900000}"/>
    <cellStyle name="Normal 5 3 12" xfId="37282" xr:uid="{00000000-0005-0000-0000-00004B900000}"/>
    <cellStyle name="Normal 5 3 13" xfId="37283" xr:uid="{00000000-0005-0000-0000-00004C900000}"/>
    <cellStyle name="Normal 5 3 13 2" xfId="37284" xr:uid="{00000000-0005-0000-0000-00004D900000}"/>
    <cellStyle name="Normal 5 3 14" xfId="37285" xr:uid="{00000000-0005-0000-0000-00004E900000}"/>
    <cellStyle name="Normal 5 3 14 2" xfId="37286" xr:uid="{00000000-0005-0000-0000-00004F900000}"/>
    <cellStyle name="Normal 5 3 15" xfId="37287" xr:uid="{00000000-0005-0000-0000-000050900000}"/>
    <cellStyle name="Normal 5 3 16" xfId="37288" xr:uid="{00000000-0005-0000-0000-000051900000}"/>
    <cellStyle name="Normal 5 3 17" xfId="37277" xr:uid="{00000000-0005-0000-0000-000052900000}"/>
    <cellStyle name="Normal 5 3 2" xfId="37289" xr:uid="{00000000-0005-0000-0000-000053900000}"/>
    <cellStyle name="Normal 5 3 2 10" xfId="37290" xr:uid="{00000000-0005-0000-0000-000054900000}"/>
    <cellStyle name="Normal 5 3 2 10 2" xfId="37291" xr:uid="{00000000-0005-0000-0000-000055900000}"/>
    <cellStyle name="Normal 5 3 2 11" xfId="37292" xr:uid="{00000000-0005-0000-0000-000056900000}"/>
    <cellStyle name="Normal 5 3 2 11 2" xfId="37293" xr:uid="{00000000-0005-0000-0000-000057900000}"/>
    <cellStyle name="Normal 5 3 2 12" xfId="37294" xr:uid="{00000000-0005-0000-0000-000058900000}"/>
    <cellStyle name="Normal 5 3 2 12 2" xfId="37295" xr:uid="{00000000-0005-0000-0000-000059900000}"/>
    <cellStyle name="Normal 5 3 2 13" xfId="37296" xr:uid="{00000000-0005-0000-0000-00005A900000}"/>
    <cellStyle name="Normal 5 3 2 14" xfId="37297" xr:uid="{00000000-0005-0000-0000-00005B900000}"/>
    <cellStyle name="Normal 5 3 2 2" xfId="37298" xr:uid="{00000000-0005-0000-0000-00005C900000}"/>
    <cellStyle name="Normal 5 3 2 2 10" xfId="37299" xr:uid="{00000000-0005-0000-0000-00005D900000}"/>
    <cellStyle name="Normal 5 3 2 2 11" xfId="37300" xr:uid="{00000000-0005-0000-0000-00005E900000}"/>
    <cellStyle name="Normal 5 3 2 2 2" xfId="37301" xr:uid="{00000000-0005-0000-0000-00005F900000}"/>
    <cellStyle name="Normal 5 3 2 2 2 2" xfId="37302" xr:uid="{00000000-0005-0000-0000-000060900000}"/>
    <cellStyle name="Normal 5 3 2 2 2 2 2" xfId="37303" xr:uid="{00000000-0005-0000-0000-000061900000}"/>
    <cellStyle name="Normal 5 3 2 2 2 2 2 2" xfId="37304" xr:uid="{00000000-0005-0000-0000-000062900000}"/>
    <cellStyle name="Normal 5 3 2 2 2 2 2 2 2" xfId="37305" xr:uid="{00000000-0005-0000-0000-000063900000}"/>
    <cellStyle name="Normal 5 3 2 2 2 2 2 3" xfId="37306" xr:uid="{00000000-0005-0000-0000-000064900000}"/>
    <cellStyle name="Normal 5 3 2 2 2 2 3" xfId="37307" xr:uid="{00000000-0005-0000-0000-000065900000}"/>
    <cellStyle name="Normal 5 3 2 2 2 2 3 2" xfId="37308" xr:uid="{00000000-0005-0000-0000-000066900000}"/>
    <cellStyle name="Normal 5 3 2 2 2 2 4" xfId="37309" xr:uid="{00000000-0005-0000-0000-000067900000}"/>
    <cellStyle name="Normal 5 3 2 2 2 3" xfId="37310" xr:uid="{00000000-0005-0000-0000-000068900000}"/>
    <cellStyle name="Normal 5 3 2 2 2 3 2" xfId="37311" xr:uid="{00000000-0005-0000-0000-000069900000}"/>
    <cellStyle name="Normal 5 3 2 2 2 3 2 2" xfId="37312" xr:uid="{00000000-0005-0000-0000-00006A900000}"/>
    <cellStyle name="Normal 5 3 2 2 2 3 3" xfId="37313" xr:uid="{00000000-0005-0000-0000-00006B900000}"/>
    <cellStyle name="Normal 5 3 2 2 2 4" xfId="37314" xr:uid="{00000000-0005-0000-0000-00006C900000}"/>
    <cellStyle name="Normal 5 3 2 2 2 4 2" xfId="37315" xr:uid="{00000000-0005-0000-0000-00006D900000}"/>
    <cellStyle name="Normal 5 3 2 2 2 5" xfId="37316" xr:uid="{00000000-0005-0000-0000-00006E900000}"/>
    <cellStyle name="Normal 5 3 2 2 2 5 2" xfId="37317" xr:uid="{00000000-0005-0000-0000-00006F900000}"/>
    <cellStyle name="Normal 5 3 2 2 2 6" xfId="37318" xr:uid="{00000000-0005-0000-0000-000070900000}"/>
    <cellStyle name="Normal 5 3 2 2 2 6 2" xfId="37319" xr:uid="{00000000-0005-0000-0000-000071900000}"/>
    <cellStyle name="Normal 5 3 2 2 2 7" xfId="37320" xr:uid="{00000000-0005-0000-0000-000072900000}"/>
    <cellStyle name="Normal 5 3 2 2 2 7 2" xfId="37321" xr:uid="{00000000-0005-0000-0000-000073900000}"/>
    <cellStyle name="Normal 5 3 2 2 2 8" xfId="37322" xr:uid="{00000000-0005-0000-0000-000074900000}"/>
    <cellStyle name="Normal 5 3 2 2 2 9" xfId="37323" xr:uid="{00000000-0005-0000-0000-000075900000}"/>
    <cellStyle name="Normal 5 3 2 2 3" xfId="37324" xr:uid="{00000000-0005-0000-0000-000076900000}"/>
    <cellStyle name="Normal 5 3 2 2 3 2" xfId="37325" xr:uid="{00000000-0005-0000-0000-000077900000}"/>
    <cellStyle name="Normal 5 3 2 2 3 2 2" xfId="37326" xr:uid="{00000000-0005-0000-0000-000078900000}"/>
    <cellStyle name="Normal 5 3 2 2 3 2 2 2" xfId="37327" xr:uid="{00000000-0005-0000-0000-000079900000}"/>
    <cellStyle name="Normal 5 3 2 2 3 2 2 2 2" xfId="37328" xr:uid="{00000000-0005-0000-0000-00007A900000}"/>
    <cellStyle name="Normal 5 3 2 2 3 2 2 3" xfId="37329" xr:uid="{00000000-0005-0000-0000-00007B900000}"/>
    <cellStyle name="Normal 5 3 2 2 3 2 3" xfId="37330" xr:uid="{00000000-0005-0000-0000-00007C900000}"/>
    <cellStyle name="Normal 5 3 2 2 3 2 3 2" xfId="37331" xr:uid="{00000000-0005-0000-0000-00007D900000}"/>
    <cellStyle name="Normal 5 3 2 2 3 2 4" xfId="37332" xr:uid="{00000000-0005-0000-0000-00007E900000}"/>
    <cellStyle name="Normal 5 3 2 2 3 3" xfId="37333" xr:uid="{00000000-0005-0000-0000-00007F900000}"/>
    <cellStyle name="Normal 5 3 2 2 3 3 2" xfId="37334" xr:uid="{00000000-0005-0000-0000-000080900000}"/>
    <cellStyle name="Normal 5 3 2 2 3 3 2 2" xfId="37335" xr:uid="{00000000-0005-0000-0000-000081900000}"/>
    <cellStyle name="Normal 5 3 2 2 3 3 3" xfId="37336" xr:uid="{00000000-0005-0000-0000-000082900000}"/>
    <cellStyle name="Normal 5 3 2 2 3 4" xfId="37337" xr:uid="{00000000-0005-0000-0000-000083900000}"/>
    <cellStyle name="Normal 5 3 2 2 3 4 2" xfId="37338" xr:uid="{00000000-0005-0000-0000-000084900000}"/>
    <cellStyle name="Normal 5 3 2 2 3 5" xfId="37339" xr:uid="{00000000-0005-0000-0000-000085900000}"/>
    <cellStyle name="Normal 5 3 2 2 3 5 2" xfId="37340" xr:uid="{00000000-0005-0000-0000-000086900000}"/>
    <cellStyle name="Normal 5 3 2 2 3 6" xfId="37341" xr:uid="{00000000-0005-0000-0000-000087900000}"/>
    <cellStyle name="Normal 5 3 2 2 4" xfId="37342" xr:uid="{00000000-0005-0000-0000-000088900000}"/>
    <cellStyle name="Normal 5 3 2 2 4 2" xfId="37343" xr:uid="{00000000-0005-0000-0000-000089900000}"/>
    <cellStyle name="Normal 5 3 2 2 4 2 2" xfId="37344" xr:uid="{00000000-0005-0000-0000-00008A900000}"/>
    <cellStyle name="Normal 5 3 2 2 4 2 2 2" xfId="37345" xr:uid="{00000000-0005-0000-0000-00008B900000}"/>
    <cellStyle name="Normal 5 3 2 2 4 2 3" xfId="37346" xr:uid="{00000000-0005-0000-0000-00008C900000}"/>
    <cellStyle name="Normal 5 3 2 2 4 3" xfId="37347" xr:uid="{00000000-0005-0000-0000-00008D900000}"/>
    <cellStyle name="Normal 5 3 2 2 4 3 2" xfId="37348" xr:uid="{00000000-0005-0000-0000-00008E900000}"/>
    <cellStyle name="Normal 5 3 2 2 4 4" xfId="37349" xr:uid="{00000000-0005-0000-0000-00008F900000}"/>
    <cellStyle name="Normal 5 3 2 2 5" xfId="37350" xr:uid="{00000000-0005-0000-0000-000090900000}"/>
    <cellStyle name="Normal 5 3 2 2 5 2" xfId="37351" xr:uid="{00000000-0005-0000-0000-000091900000}"/>
    <cellStyle name="Normal 5 3 2 2 5 2 2" xfId="37352" xr:uid="{00000000-0005-0000-0000-000092900000}"/>
    <cellStyle name="Normal 5 3 2 2 5 3" xfId="37353" xr:uid="{00000000-0005-0000-0000-000093900000}"/>
    <cellStyle name="Normal 5 3 2 2 6" xfId="37354" xr:uid="{00000000-0005-0000-0000-000094900000}"/>
    <cellStyle name="Normal 5 3 2 2 6 2" xfId="37355" xr:uid="{00000000-0005-0000-0000-000095900000}"/>
    <cellStyle name="Normal 5 3 2 2 7" xfId="37356" xr:uid="{00000000-0005-0000-0000-000096900000}"/>
    <cellStyle name="Normal 5 3 2 2 7 2" xfId="37357" xr:uid="{00000000-0005-0000-0000-000097900000}"/>
    <cellStyle name="Normal 5 3 2 2 8" xfId="37358" xr:uid="{00000000-0005-0000-0000-000098900000}"/>
    <cellStyle name="Normal 5 3 2 2 8 2" xfId="37359" xr:uid="{00000000-0005-0000-0000-000099900000}"/>
    <cellStyle name="Normal 5 3 2 2 9" xfId="37360" xr:uid="{00000000-0005-0000-0000-00009A900000}"/>
    <cellStyle name="Normal 5 3 2 2 9 2" xfId="37361" xr:uid="{00000000-0005-0000-0000-00009B900000}"/>
    <cellStyle name="Normal 5 3 2 3" xfId="37362" xr:uid="{00000000-0005-0000-0000-00009C900000}"/>
    <cellStyle name="Normal 5 3 2 3 10" xfId="37363" xr:uid="{00000000-0005-0000-0000-00009D900000}"/>
    <cellStyle name="Normal 5 3 2 3 11" xfId="37364" xr:uid="{00000000-0005-0000-0000-00009E900000}"/>
    <cellStyle name="Normal 5 3 2 3 2" xfId="37365" xr:uid="{00000000-0005-0000-0000-00009F900000}"/>
    <cellStyle name="Normal 5 3 2 3 2 2" xfId="37366" xr:uid="{00000000-0005-0000-0000-0000A0900000}"/>
    <cellStyle name="Normal 5 3 2 3 2 2 2" xfId="37367" xr:uid="{00000000-0005-0000-0000-0000A1900000}"/>
    <cellStyle name="Normal 5 3 2 3 2 2 2 2" xfId="37368" xr:uid="{00000000-0005-0000-0000-0000A2900000}"/>
    <cellStyle name="Normal 5 3 2 3 2 2 2 2 2" xfId="37369" xr:uid="{00000000-0005-0000-0000-0000A3900000}"/>
    <cellStyle name="Normal 5 3 2 3 2 2 2 3" xfId="37370" xr:uid="{00000000-0005-0000-0000-0000A4900000}"/>
    <cellStyle name="Normal 5 3 2 3 2 2 3" xfId="37371" xr:uid="{00000000-0005-0000-0000-0000A5900000}"/>
    <cellStyle name="Normal 5 3 2 3 2 2 3 2" xfId="37372" xr:uid="{00000000-0005-0000-0000-0000A6900000}"/>
    <cellStyle name="Normal 5 3 2 3 2 2 4" xfId="37373" xr:uid="{00000000-0005-0000-0000-0000A7900000}"/>
    <cellStyle name="Normal 5 3 2 3 2 3" xfId="37374" xr:uid="{00000000-0005-0000-0000-0000A8900000}"/>
    <cellStyle name="Normal 5 3 2 3 2 3 2" xfId="37375" xr:uid="{00000000-0005-0000-0000-0000A9900000}"/>
    <cellStyle name="Normal 5 3 2 3 2 3 2 2" xfId="37376" xr:uid="{00000000-0005-0000-0000-0000AA900000}"/>
    <cellStyle name="Normal 5 3 2 3 2 3 3" xfId="37377" xr:uid="{00000000-0005-0000-0000-0000AB900000}"/>
    <cellStyle name="Normal 5 3 2 3 2 4" xfId="37378" xr:uid="{00000000-0005-0000-0000-0000AC900000}"/>
    <cellStyle name="Normal 5 3 2 3 2 4 2" xfId="37379" xr:uid="{00000000-0005-0000-0000-0000AD900000}"/>
    <cellStyle name="Normal 5 3 2 3 2 5" xfId="37380" xr:uid="{00000000-0005-0000-0000-0000AE900000}"/>
    <cellStyle name="Normal 5 3 2 3 2 5 2" xfId="37381" xr:uid="{00000000-0005-0000-0000-0000AF900000}"/>
    <cellStyle name="Normal 5 3 2 3 2 6" xfId="37382" xr:uid="{00000000-0005-0000-0000-0000B0900000}"/>
    <cellStyle name="Normal 5 3 2 3 3" xfId="37383" xr:uid="{00000000-0005-0000-0000-0000B1900000}"/>
    <cellStyle name="Normal 5 3 2 3 3 2" xfId="37384" xr:uid="{00000000-0005-0000-0000-0000B2900000}"/>
    <cellStyle name="Normal 5 3 2 3 3 2 2" xfId="37385" xr:uid="{00000000-0005-0000-0000-0000B3900000}"/>
    <cellStyle name="Normal 5 3 2 3 3 2 2 2" xfId="37386" xr:uid="{00000000-0005-0000-0000-0000B4900000}"/>
    <cellStyle name="Normal 5 3 2 3 3 2 2 2 2" xfId="37387" xr:uid="{00000000-0005-0000-0000-0000B5900000}"/>
    <cellStyle name="Normal 5 3 2 3 3 2 2 3" xfId="37388" xr:uid="{00000000-0005-0000-0000-0000B6900000}"/>
    <cellStyle name="Normal 5 3 2 3 3 2 3" xfId="37389" xr:uid="{00000000-0005-0000-0000-0000B7900000}"/>
    <cellStyle name="Normal 5 3 2 3 3 2 3 2" xfId="37390" xr:uid="{00000000-0005-0000-0000-0000B8900000}"/>
    <cellStyle name="Normal 5 3 2 3 3 2 4" xfId="37391" xr:uid="{00000000-0005-0000-0000-0000B9900000}"/>
    <cellStyle name="Normal 5 3 2 3 3 3" xfId="37392" xr:uid="{00000000-0005-0000-0000-0000BA900000}"/>
    <cellStyle name="Normal 5 3 2 3 3 3 2" xfId="37393" xr:uid="{00000000-0005-0000-0000-0000BB900000}"/>
    <cellStyle name="Normal 5 3 2 3 3 3 2 2" xfId="37394" xr:uid="{00000000-0005-0000-0000-0000BC900000}"/>
    <cellStyle name="Normal 5 3 2 3 3 3 3" xfId="37395" xr:uid="{00000000-0005-0000-0000-0000BD900000}"/>
    <cellStyle name="Normal 5 3 2 3 3 4" xfId="37396" xr:uid="{00000000-0005-0000-0000-0000BE900000}"/>
    <cellStyle name="Normal 5 3 2 3 3 4 2" xfId="37397" xr:uid="{00000000-0005-0000-0000-0000BF900000}"/>
    <cellStyle name="Normal 5 3 2 3 3 5" xfId="37398" xr:uid="{00000000-0005-0000-0000-0000C0900000}"/>
    <cellStyle name="Normal 5 3 2 3 3 5 2" xfId="37399" xr:uid="{00000000-0005-0000-0000-0000C1900000}"/>
    <cellStyle name="Normal 5 3 2 3 3 6" xfId="37400" xr:uid="{00000000-0005-0000-0000-0000C2900000}"/>
    <cellStyle name="Normal 5 3 2 3 4" xfId="37401" xr:uid="{00000000-0005-0000-0000-0000C3900000}"/>
    <cellStyle name="Normal 5 3 2 3 4 2" xfId="37402" xr:uid="{00000000-0005-0000-0000-0000C4900000}"/>
    <cellStyle name="Normal 5 3 2 3 4 2 2" xfId="37403" xr:uid="{00000000-0005-0000-0000-0000C5900000}"/>
    <cellStyle name="Normal 5 3 2 3 4 2 2 2" xfId="37404" xr:uid="{00000000-0005-0000-0000-0000C6900000}"/>
    <cellStyle name="Normal 5 3 2 3 4 2 3" xfId="37405" xr:uid="{00000000-0005-0000-0000-0000C7900000}"/>
    <cellStyle name="Normal 5 3 2 3 4 3" xfId="37406" xr:uid="{00000000-0005-0000-0000-0000C8900000}"/>
    <cellStyle name="Normal 5 3 2 3 4 3 2" xfId="37407" xr:uid="{00000000-0005-0000-0000-0000C9900000}"/>
    <cellStyle name="Normal 5 3 2 3 4 4" xfId="37408" xr:uid="{00000000-0005-0000-0000-0000CA900000}"/>
    <cellStyle name="Normal 5 3 2 3 5" xfId="37409" xr:uid="{00000000-0005-0000-0000-0000CB900000}"/>
    <cellStyle name="Normal 5 3 2 3 5 2" xfId="37410" xr:uid="{00000000-0005-0000-0000-0000CC900000}"/>
    <cellStyle name="Normal 5 3 2 3 5 2 2" xfId="37411" xr:uid="{00000000-0005-0000-0000-0000CD900000}"/>
    <cellStyle name="Normal 5 3 2 3 5 3" xfId="37412" xr:uid="{00000000-0005-0000-0000-0000CE900000}"/>
    <cellStyle name="Normal 5 3 2 3 6" xfId="37413" xr:uid="{00000000-0005-0000-0000-0000CF900000}"/>
    <cellStyle name="Normal 5 3 2 3 6 2" xfId="37414" xr:uid="{00000000-0005-0000-0000-0000D0900000}"/>
    <cellStyle name="Normal 5 3 2 3 7" xfId="37415" xr:uid="{00000000-0005-0000-0000-0000D1900000}"/>
    <cellStyle name="Normal 5 3 2 3 7 2" xfId="37416" xr:uid="{00000000-0005-0000-0000-0000D2900000}"/>
    <cellStyle name="Normal 5 3 2 3 8" xfId="37417" xr:uid="{00000000-0005-0000-0000-0000D3900000}"/>
    <cellStyle name="Normal 5 3 2 3 8 2" xfId="37418" xr:uid="{00000000-0005-0000-0000-0000D4900000}"/>
    <cellStyle name="Normal 5 3 2 3 9" xfId="37419" xr:uid="{00000000-0005-0000-0000-0000D5900000}"/>
    <cellStyle name="Normal 5 3 2 3 9 2" xfId="37420" xr:uid="{00000000-0005-0000-0000-0000D6900000}"/>
    <cellStyle name="Normal 5 3 2 4" xfId="37421" xr:uid="{00000000-0005-0000-0000-0000D7900000}"/>
    <cellStyle name="Normal 5 3 2 4 2" xfId="37422" xr:uid="{00000000-0005-0000-0000-0000D8900000}"/>
    <cellStyle name="Normal 5 3 2 4 2 2" xfId="37423" xr:uid="{00000000-0005-0000-0000-0000D9900000}"/>
    <cellStyle name="Normal 5 3 2 4 2 2 2" xfId="37424" xr:uid="{00000000-0005-0000-0000-0000DA900000}"/>
    <cellStyle name="Normal 5 3 2 4 2 2 2 2" xfId="37425" xr:uid="{00000000-0005-0000-0000-0000DB900000}"/>
    <cellStyle name="Normal 5 3 2 4 2 2 3" xfId="37426" xr:uid="{00000000-0005-0000-0000-0000DC900000}"/>
    <cellStyle name="Normal 5 3 2 4 2 3" xfId="37427" xr:uid="{00000000-0005-0000-0000-0000DD900000}"/>
    <cellStyle name="Normal 5 3 2 4 2 3 2" xfId="37428" xr:uid="{00000000-0005-0000-0000-0000DE900000}"/>
    <cellStyle name="Normal 5 3 2 4 2 4" xfId="37429" xr:uid="{00000000-0005-0000-0000-0000DF900000}"/>
    <cellStyle name="Normal 5 3 2 4 3" xfId="37430" xr:uid="{00000000-0005-0000-0000-0000E0900000}"/>
    <cellStyle name="Normal 5 3 2 4 3 2" xfId="37431" xr:uid="{00000000-0005-0000-0000-0000E1900000}"/>
    <cellStyle name="Normal 5 3 2 4 3 2 2" xfId="37432" xr:uid="{00000000-0005-0000-0000-0000E2900000}"/>
    <cellStyle name="Normal 5 3 2 4 3 3" xfId="37433" xr:uid="{00000000-0005-0000-0000-0000E3900000}"/>
    <cellStyle name="Normal 5 3 2 4 4" xfId="37434" xr:uid="{00000000-0005-0000-0000-0000E4900000}"/>
    <cellStyle name="Normal 5 3 2 4 4 2" xfId="37435" xr:uid="{00000000-0005-0000-0000-0000E5900000}"/>
    <cellStyle name="Normal 5 3 2 4 5" xfId="37436" xr:uid="{00000000-0005-0000-0000-0000E6900000}"/>
    <cellStyle name="Normal 5 3 2 4 5 2" xfId="37437" xr:uid="{00000000-0005-0000-0000-0000E7900000}"/>
    <cellStyle name="Normal 5 3 2 4 6" xfId="37438" xr:uid="{00000000-0005-0000-0000-0000E8900000}"/>
    <cellStyle name="Normal 5 3 2 5" xfId="37439" xr:uid="{00000000-0005-0000-0000-0000E9900000}"/>
    <cellStyle name="Normal 5 3 2 5 2" xfId="37440" xr:uid="{00000000-0005-0000-0000-0000EA900000}"/>
    <cellStyle name="Normal 5 3 2 5 2 2" xfId="37441" xr:uid="{00000000-0005-0000-0000-0000EB900000}"/>
    <cellStyle name="Normal 5 3 2 5 2 2 2" xfId="37442" xr:uid="{00000000-0005-0000-0000-0000EC900000}"/>
    <cellStyle name="Normal 5 3 2 5 2 2 2 2" xfId="37443" xr:uid="{00000000-0005-0000-0000-0000ED900000}"/>
    <cellStyle name="Normal 5 3 2 5 2 2 3" xfId="37444" xr:uid="{00000000-0005-0000-0000-0000EE900000}"/>
    <cellStyle name="Normal 5 3 2 5 2 3" xfId="37445" xr:uid="{00000000-0005-0000-0000-0000EF900000}"/>
    <cellStyle name="Normal 5 3 2 5 2 3 2" xfId="37446" xr:uid="{00000000-0005-0000-0000-0000F0900000}"/>
    <cellStyle name="Normal 5 3 2 5 2 4" xfId="37447" xr:uid="{00000000-0005-0000-0000-0000F1900000}"/>
    <cellStyle name="Normal 5 3 2 5 3" xfId="37448" xr:uid="{00000000-0005-0000-0000-0000F2900000}"/>
    <cellStyle name="Normal 5 3 2 5 3 2" xfId="37449" xr:uid="{00000000-0005-0000-0000-0000F3900000}"/>
    <cellStyle name="Normal 5 3 2 5 3 2 2" xfId="37450" xr:uid="{00000000-0005-0000-0000-0000F4900000}"/>
    <cellStyle name="Normal 5 3 2 5 3 3" xfId="37451" xr:uid="{00000000-0005-0000-0000-0000F5900000}"/>
    <cellStyle name="Normal 5 3 2 5 4" xfId="37452" xr:uid="{00000000-0005-0000-0000-0000F6900000}"/>
    <cellStyle name="Normal 5 3 2 5 4 2" xfId="37453" xr:uid="{00000000-0005-0000-0000-0000F7900000}"/>
    <cellStyle name="Normal 5 3 2 5 5" xfId="37454" xr:uid="{00000000-0005-0000-0000-0000F8900000}"/>
    <cellStyle name="Normal 5 3 2 5 5 2" xfId="37455" xr:uid="{00000000-0005-0000-0000-0000F9900000}"/>
    <cellStyle name="Normal 5 3 2 5 6" xfId="37456" xr:uid="{00000000-0005-0000-0000-0000FA900000}"/>
    <cellStyle name="Normal 5 3 2 6" xfId="37457" xr:uid="{00000000-0005-0000-0000-0000FB900000}"/>
    <cellStyle name="Normal 5 3 2 6 2" xfId="37458" xr:uid="{00000000-0005-0000-0000-0000FC900000}"/>
    <cellStyle name="Normal 5 3 2 6 2 2" xfId="37459" xr:uid="{00000000-0005-0000-0000-0000FD900000}"/>
    <cellStyle name="Normal 5 3 2 6 2 2 2" xfId="37460" xr:uid="{00000000-0005-0000-0000-0000FE900000}"/>
    <cellStyle name="Normal 5 3 2 6 2 2 2 2" xfId="37461" xr:uid="{00000000-0005-0000-0000-0000FF900000}"/>
    <cellStyle name="Normal 5 3 2 6 2 2 3" xfId="37462" xr:uid="{00000000-0005-0000-0000-000000910000}"/>
    <cellStyle name="Normal 5 3 2 6 2 3" xfId="37463" xr:uid="{00000000-0005-0000-0000-000001910000}"/>
    <cellStyle name="Normal 5 3 2 6 2 3 2" xfId="37464" xr:uid="{00000000-0005-0000-0000-000002910000}"/>
    <cellStyle name="Normal 5 3 2 6 2 4" xfId="37465" xr:uid="{00000000-0005-0000-0000-000003910000}"/>
    <cellStyle name="Normal 5 3 2 6 3" xfId="37466" xr:uid="{00000000-0005-0000-0000-000004910000}"/>
    <cellStyle name="Normal 5 3 2 6 3 2" xfId="37467" xr:uid="{00000000-0005-0000-0000-000005910000}"/>
    <cellStyle name="Normal 5 3 2 6 3 2 2" xfId="37468" xr:uid="{00000000-0005-0000-0000-000006910000}"/>
    <cellStyle name="Normal 5 3 2 6 3 3" xfId="37469" xr:uid="{00000000-0005-0000-0000-000007910000}"/>
    <cellStyle name="Normal 5 3 2 6 4" xfId="37470" xr:uid="{00000000-0005-0000-0000-000008910000}"/>
    <cellStyle name="Normal 5 3 2 6 4 2" xfId="37471" xr:uid="{00000000-0005-0000-0000-000009910000}"/>
    <cellStyle name="Normal 5 3 2 6 5" xfId="37472" xr:uid="{00000000-0005-0000-0000-00000A910000}"/>
    <cellStyle name="Normal 5 3 2 6 5 2" xfId="37473" xr:uid="{00000000-0005-0000-0000-00000B910000}"/>
    <cellStyle name="Normal 5 3 2 6 6" xfId="37474" xr:uid="{00000000-0005-0000-0000-00000C910000}"/>
    <cellStyle name="Normal 5 3 2 7" xfId="37475" xr:uid="{00000000-0005-0000-0000-00000D910000}"/>
    <cellStyle name="Normal 5 3 2 7 2" xfId="37476" xr:uid="{00000000-0005-0000-0000-00000E910000}"/>
    <cellStyle name="Normal 5 3 2 7 2 2" xfId="37477" xr:uid="{00000000-0005-0000-0000-00000F910000}"/>
    <cellStyle name="Normal 5 3 2 7 2 2 2" xfId="37478" xr:uid="{00000000-0005-0000-0000-000010910000}"/>
    <cellStyle name="Normal 5 3 2 7 2 3" xfId="37479" xr:uid="{00000000-0005-0000-0000-000011910000}"/>
    <cellStyle name="Normal 5 3 2 7 3" xfId="37480" xr:uid="{00000000-0005-0000-0000-000012910000}"/>
    <cellStyle name="Normal 5 3 2 7 3 2" xfId="37481" xr:uid="{00000000-0005-0000-0000-000013910000}"/>
    <cellStyle name="Normal 5 3 2 7 4" xfId="37482" xr:uid="{00000000-0005-0000-0000-000014910000}"/>
    <cellStyle name="Normal 5 3 2 8" xfId="37483" xr:uid="{00000000-0005-0000-0000-000015910000}"/>
    <cellStyle name="Normal 5 3 2 8 2" xfId="37484" xr:uid="{00000000-0005-0000-0000-000016910000}"/>
    <cellStyle name="Normal 5 3 2 8 2 2" xfId="37485" xr:uid="{00000000-0005-0000-0000-000017910000}"/>
    <cellStyle name="Normal 5 3 2 8 3" xfId="37486" xr:uid="{00000000-0005-0000-0000-000018910000}"/>
    <cellStyle name="Normal 5 3 2 9" xfId="37487" xr:uid="{00000000-0005-0000-0000-000019910000}"/>
    <cellStyle name="Normal 5 3 2 9 2" xfId="37488" xr:uid="{00000000-0005-0000-0000-00001A910000}"/>
    <cellStyle name="Normal 5 3 3" xfId="37489" xr:uid="{00000000-0005-0000-0000-00001B910000}"/>
    <cellStyle name="Normal 5 3 3 10" xfId="37490" xr:uid="{00000000-0005-0000-0000-00001C910000}"/>
    <cellStyle name="Normal 5 3 3 11" xfId="37491" xr:uid="{00000000-0005-0000-0000-00001D910000}"/>
    <cellStyle name="Normal 5 3 3 2" xfId="37492" xr:uid="{00000000-0005-0000-0000-00001E910000}"/>
    <cellStyle name="Normal 5 3 3 2 2" xfId="37493" xr:uid="{00000000-0005-0000-0000-00001F910000}"/>
    <cellStyle name="Normal 5 3 3 2 2 2" xfId="37494" xr:uid="{00000000-0005-0000-0000-000020910000}"/>
    <cellStyle name="Normal 5 3 3 2 2 2 2" xfId="37495" xr:uid="{00000000-0005-0000-0000-000021910000}"/>
    <cellStyle name="Normal 5 3 3 2 2 2 2 2" xfId="37496" xr:uid="{00000000-0005-0000-0000-000022910000}"/>
    <cellStyle name="Normal 5 3 3 2 2 2 3" xfId="37497" xr:uid="{00000000-0005-0000-0000-000023910000}"/>
    <cellStyle name="Normal 5 3 3 2 2 3" xfId="37498" xr:uid="{00000000-0005-0000-0000-000024910000}"/>
    <cellStyle name="Normal 5 3 3 2 2 3 2" xfId="37499" xr:uid="{00000000-0005-0000-0000-000025910000}"/>
    <cellStyle name="Normal 5 3 3 2 2 4" xfId="37500" xr:uid="{00000000-0005-0000-0000-000026910000}"/>
    <cellStyle name="Normal 5 3 3 2 2 4 2" xfId="37501" xr:uid="{00000000-0005-0000-0000-000027910000}"/>
    <cellStyle name="Normal 5 3 3 2 2 5" xfId="37502" xr:uid="{00000000-0005-0000-0000-000028910000}"/>
    <cellStyle name="Normal 5 3 3 2 2 5 2" xfId="37503" xr:uid="{00000000-0005-0000-0000-000029910000}"/>
    <cellStyle name="Normal 5 3 3 2 2 6" xfId="37504" xr:uid="{00000000-0005-0000-0000-00002A910000}"/>
    <cellStyle name="Normal 5 3 3 2 2 7" xfId="37505" xr:uid="{00000000-0005-0000-0000-00002B910000}"/>
    <cellStyle name="Normal 5 3 3 2 3" xfId="37506" xr:uid="{00000000-0005-0000-0000-00002C910000}"/>
    <cellStyle name="Normal 5 3 3 2 3 2" xfId="37507" xr:uid="{00000000-0005-0000-0000-00002D910000}"/>
    <cellStyle name="Normal 5 3 3 2 3 2 2" xfId="37508" xr:uid="{00000000-0005-0000-0000-00002E910000}"/>
    <cellStyle name="Normal 5 3 3 2 3 3" xfId="37509" xr:uid="{00000000-0005-0000-0000-00002F910000}"/>
    <cellStyle name="Normal 5 3 3 2 4" xfId="37510" xr:uid="{00000000-0005-0000-0000-000030910000}"/>
    <cellStyle name="Normal 5 3 3 2 4 2" xfId="37511" xr:uid="{00000000-0005-0000-0000-000031910000}"/>
    <cellStyle name="Normal 5 3 3 2 5" xfId="37512" xr:uid="{00000000-0005-0000-0000-000032910000}"/>
    <cellStyle name="Normal 5 3 3 2 5 2" xfId="37513" xr:uid="{00000000-0005-0000-0000-000033910000}"/>
    <cellStyle name="Normal 5 3 3 2 6" xfId="37514" xr:uid="{00000000-0005-0000-0000-000034910000}"/>
    <cellStyle name="Normal 5 3 3 2 6 2" xfId="37515" xr:uid="{00000000-0005-0000-0000-000035910000}"/>
    <cellStyle name="Normal 5 3 3 2 7" xfId="37516" xr:uid="{00000000-0005-0000-0000-000036910000}"/>
    <cellStyle name="Normal 5 3 3 2 7 2" xfId="37517" xr:uid="{00000000-0005-0000-0000-000037910000}"/>
    <cellStyle name="Normal 5 3 3 2 8" xfId="37518" xr:uid="{00000000-0005-0000-0000-000038910000}"/>
    <cellStyle name="Normal 5 3 3 2 9" xfId="37519" xr:uid="{00000000-0005-0000-0000-000039910000}"/>
    <cellStyle name="Normal 5 3 3 3" xfId="37520" xr:uid="{00000000-0005-0000-0000-00003A910000}"/>
    <cellStyle name="Normal 5 3 3 3 2" xfId="37521" xr:uid="{00000000-0005-0000-0000-00003B910000}"/>
    <cellStyle name="Normal 5 3 3 3 2 2" xfId="37522" xr:uid="{00000000-0005-0000-0000-00003C910000}"/>
    <cellStyle name="Normal 5 3 3 3 2 2 2" xfId="37523" xr:uid="{00000000-0005-0000-0000-00003D910000}"/>
    <cellStyle name="Normal 5 3 3 3 2 2 2 2" xfId="37524" xr:uid="{00000000-0005-0000-0000-00003E910000}"/>
    <cellStyle name="Normal 5 3 3 3 2 2 3" xfId="37525" xr:uid="{00000000-0005-0000-0000-00003F910000}"/>
    <cellStyle name="Normal 5 3 3 3 2 3" xfId="37526" xr:uid="{00000000-0005-0000-0000-000040910000}"/>
    <cellStyle name="Normal 5 3 3 3 2 3 2" xfId="37527" xr:uid="{00000000-0005-0000-0000-000041910000}"/>
    <cellStyle name="Normal 5 3 3 3 2 4" xfId="37528" xr:uid="{00000000-0005-0000-0000-000042910000}"/>
    <cellStyle name="Normal 5 3 3 3 3" xfId="37529" xr:uid="{00000000-0005-0000-0000-000043910000}"/>
    <cellStyle name="Normal 5 3 3 3 3 2" xfId="37530" xr:uid="{00000000-0005-0000-0000-000044910000}"/>
    <cellStyle name="Normal 5 3 3 3 3 2 2" xfId="37531" xr:uid="{00000000-0005-0000-0000-000045910000}"/>
    <cellStyle name="Normal 5 3 3 3 3 3" xfId="37532" xr:uid="{00000000-0005-0000-0000-000046910000}"/>
    <cellStyle name="Normal 5 3 3 3 4" xfId="37533" xr:uid="{00000000-0005-0000-0000-000047910000}"/>
    <cellStyle name="Normal 5 3 3 3 4 2" xfId="37534" xr:uid="{00000000-0005-0000-0000-000048910000}"/>
    <cellStyle name="Normal 5 3 3 3 5" xfId="37535" xr:uid="{00000000-0005-0000-0000-000049910000}"/>
    <cellStyle name="Normal 5 3 3 3 5 2" xfId="37536" xr:uid="{00000000-0005-0000-0000-00004A910000}"/>
    <cellStyle name="Normal 5 3 3 3 6" xfId="37537" xr:uid="{00000000-0005-0000-0000-00004B910000}"/>
    <cellStyle name="Normal 5 3 3 3 6 2" xfId="37538" xr:uid="{00000000-0005-0000-0000-00004C910000}"/>
    <cellStyle name="Normal 5 3 3 3 7" xfId="37539" xr:uid="{00000000-0005-0000-0000-00004D910000}"/>
    <cellStyle name="Normal 5 3 3 3 7 2" xfId="37540" xr:uid="{00000000-0005-0000-0000-00004E910000}"/>
    <cellStyle name="Normal 5 3 3 3 8" xfId="37541" xr:uid="{00000000-0005-0000-0000-00004F910000}"/>
    <cellStyle name="Normal 5 3 3 3 9" xfId="37542" xr:uid="{00000000-0005-0000-0000-000050910000}"/>
    <cellStyle name="Normal 5 3 3 4" xfId="37543" xr:uid="{00000000-0005-0000-0000-000051910000}"/>
    <cellStyle name="Normal 5 3 3 4 2" xfId="37544" xr:uid="{00000000-0005-0000-0000-000052910000}"/>
    <cellStyle name="Normal 5 3 3 4 2 2" xfId="37545" xr:uid="{00000000-0005-0000-0000-000053910000}"/>
    <cellStyle name="Normal 5 3 3 4 2 2 2" xfId="37546" xr:uid="{00000000-0005-0000-0000-000054910000}"/>
    <cellStyle name="Normal 5 3 3 4 2 3" xfId="37547" xr:uid="{00000000-0005-0000-0000-000055910000}"/>
    <cellStyle name="Normal 5 3 3 4 3" xfId="37548" xr:uid="{00000000-0005-0000-0000-000056910000}"/>
    <cellStyle name="Normal 5 3 3 4 3 2" xfId="37549" xr:uid="{00000000-0005-0000-0000-000057910000}"/>
    <cellStyle name="Normal 5 3 3 4 4" xfId="37550" xr:uid="{00000000-0005-0000-0000-000058910000}"/>
    <cellStyle name="Normal 5 3 3 5" xfId="37551" xr:uid="{00000000-0005-0000-0000-000059910000}"/>
    <cellStyle name="Normal 5 3 3 5 2" xfId="37552" xr:uid="{00000000-0005-0000-0000-00005A910000}"/>
    <cellStyle name="Normal 5 3 3 5 2 2" xfId="37553" xr:uid="{00000000-0005-0000-0000-00005B910000}"/>
    <cellStyle name="Normal 5 3 3 5 3" xfId="37554" xr:uid="{00000000-0005-0000-0000-00005C910000}"/>
    <cellStyle name="Normal 5 3 3 6" xfId="37555" xr:uid="{00000000-0005-0000-0000-00005D910000}"/>
    <cellStyle name="Normal 5 3 3 6 2" xfId="37556" xr:uid="{00000000-0005-0000-0000-00005E910000}"/>
    <cellStyle name="Normal 5 3 3 7" xfId="37557" xr:uid="{00000000-0005-0000-0000-00005F910000}"/>
    <cellStyle name="Normal 5 3 3 7 2" xfId="37558" xr:uid="{00000000-0005-0000-0000-000060910000}"/>
    <cellStyle name="Normal 5 3 3 8" xfId="37559" xr:uid="{00000000-0005-0000-0000-000061910000}"/>
    <cellStyle name="Normal 5 3 3 8 2" xfId="37560" xr:uid="{00000000-0005-0000-0000-000062910000}"/>
    <cellStyle name="Normal 5 3 3 9" xfId="37561" xr:uid="{00000000-0005-0000-0000-000063910000}"/>
    <cellStyle name="Normal 5 3 3 9 2" xfId="37562" xr:uid="{00000000-0005-0000-0000-000064910000}"/>
    <cellStyle name="Normal 5 3 4" xfId="37563" xr:uid="{00000000-0005-0000-0000-000065910000}"/>
    <cellStyle name="Normal 5 3 4 10" xfId="37564" xr:uid="{00000000-0005-0000-0000-000066910000}"/>
    <cellStyle name="Normal 5 3 4 11" xfId="37565" xr:uid="{00000000-0005-0000-0000-000067910000}"/>
    <cellStyle name="Normal 5 3 4 2" xfId="37566" xr:uid="{00000000-0005-0000-0000-000068910000}"/>
    <cellStyle name="Normal 5 3 4 2 2" xfId="37567" xr:uid="{00000000-0005-0000-0000-000069910000}"/>
    <cellStyle name="Normal 5 3 4 2 2 2" xfId="37568" xr:uid="{00000000-0005-0000-0000-00006A910000}"/>
    <cellStyle name="Normal 5 3 4 2 2 2 2" xfId="37569" xr:uid="{00000000-0005-0000-0000-00006B910000}"/>
    <cellStyle name="Normal 5 3 4 2 2 2 2 2" xfId="37570" xr:uid="{00000000-0005-0000-0000-00006C910000}"/>
    <cellStyle name="Normal 5 3 4 2 2 2 3" xfId="37571" xr:uid="{00000000-0005-0000-0000-00006D910000}"/>
    <cellStyle name="Normal 5 3 4 2 2 3" xfId="37572" xr:uid="{00000000-0005-0000-0000-00006E910000}"/>
    <cellStyle name="Normal 5 3 4 2 2 3 2" xfId="37573" xr:uid="{00000000-0005-0000-0000-00006F910000}"/>
    <cellStyle name="Normal 5 3 4 2 2 4" xfId="37574" xr:uid="{00000000-0005-0000-0000-000070910000}"/>
    <cellStyle name="Normal 5 3 4 2 3" xfId="37575" xr:uid="{00000000-0005-0000-0000-000071910000}"/>
    <cellStyle name="Normal 5 3 4 2 3 2" xfId="37576" xr:uid="{00000000-0005-0000-0000-000072910000}"/>
    <cellStyle name="Normal 5 3 4 2 3 2 2" xfId="37577" xr:uid="{00000000-0005-0000-0000-000073910000}"/>
    <cellStyle name="Normal 5 3 4 2 3 3" xfId="37578" xr:uid="{00000000-0005-0000-0000-000074910000}"/>
    <cellStyle name="Normal 5 3 4 2 4" xfId="37579" xr:uid="{00000000-0005-0000-0000-000075910000}"/>
    <cellStyle name="Normal 5 3 4 2 4 2" xfId="37580" xr:uid="{00000000-0005-0000-0000-000076910000}"/>
    <cellStyle name="Normal 5 3 4 2 5" xfId="37581" xr:uid="{00000000-0005-0000-0000-000077910000}"/>
    <cellStyle name="Normal 5 3 4 2 5 2" xfId="37582" xr:uid="{00000000-0005-0000-0000-000078910000}"/>
    <cellStyle name="Normal 5 3 4 2 6" xfId="37583" xr:uid="{00000000-0005-0000-0000-000079910000}"/>
    <cellStyle name="Normal 5 3 4 2 6 2" xfId="37584" xr:uid="{00000000-0005-0000-0000-00007A910000}"/>
    <cellStyle name="Normal 5 3 4 2 7" xfId="37585" xr:uid="{00000000-0005-0000-0000-00007B910000}"/>
    <cellStyle name="Normal 5 3 4 2 7 2" xfId="37586" xr:uid="{00000000-0005-0000-0000-00007C910000}"/>
    <cellStyle name="Normal 5 3 4 2 8" xfId="37587" xr:uid="{00000000-0005-0000-0000-00007D910000}"/>
    <cellStyle name="Normal 5 3 4 2 9" xfId="37588" xr:uid="{00000000-0005-0000-0000-00007E910000}"/>
    <cellStyle name="Normal 5 3 4 3" xfId="37589" xr:uid="{00000000-0005-0000-0000-00007F910000}"/>
    <cellStyle name="Normal 5 3 4 3 2" xfId="37590" xr:uid="{00000000-0005-0000-0000-000080910000}"/>
    <cellStyle name="Normal 5 3 4 3 2 2" xfId="37591" xr:uid="{00000000-0005-0000-0000-000081910000}"/>
    <cellStyle name="Normal 5 3 4 3 2 2 2" xfId="37592" xr:uid="{00000000-0005-0000-0000-000082910000}"/>
    <cellStyle name="Normal 5 3 4 3 2 2 2 2" xfId="37593" xr:uid="{00000000-0005-0000-0000-000083910000}"/>
    <cellStyle name="Normal 5 3 4 3 2 2 3" xfId="37594" xr:uid="{00000000-0005-0000-0000-000084910000}"/>
    <cellStyle name="Normal 5 3 4 3 2 3" xfId="37595" xr:uid="{00000000-0005-0000-0000-000085910000}"/>
    <cellStyle name="Normal 5 3 4 3 2 3 2" xfId="37596" xr:uid="{00000000-0005-0000-0000-000086910000}"/>
    <cellStyle name="Normal 5 3 4 3 2 4" xfId="37597" xr:uid="{00000000-0005-0000-0000-000087910000}"/>
    <cellStyle name="Normal 5 3 4 3 3" xfId="37598" xr:uid="{00000000-0005-0000-0000-000088910000}"/>
    <cellStyle name="Normal 5 3 4 3 3 2" xfId="37599" xr:uid="{00000000-0005-0000-0000-000089910000}"/>
    <cellStyle name="Normal 5 3 4 3 3 2 2" xfId="37600" xr:uid="{00000000-0005-0000-0000-00008A910000}"/>
    <cellStyle name="Normal 5 3 4 3 3 3" xfId="37601" xr:uid="{00000000-0005-0000-0000-00008B910000}"/>
    <cellStyle name="Normal 5 3 4 3 4" xfId="37602" xr:uid="{00000000-0005-0000-0000-00008C910000}"/>
    <cellStyle name="Normal 5 3 4 3 4 2" xfId="37603" xr:uid="{00000000-0005-0000-0000-00008D910000}"/>
    <cellStyle name="Normal 5 3 4 3 5" xfId="37604" xr:uid="{00000000-0005-0000-0000-00008E910000}"/>
    <cellStyle name="Normal 5 3 4 3 5 2" xfId="37605" xr:uid="{00000000-0005-0000-0000-00008F910000}"/>
    <cellStyle name="Normal 5 3 4 3 6" xfId="37606" xr:uid="{00000000-0005-0000-0000-000090910000}"/>
    <cellStyle name="Normal 5 3 4 4" xfId="37607" xr:uid="{00000000-0005-0000-0000-000091910000}"/>
    <cellStyle name="Normal 5 3 4 4 2" xfId="37608" xr:uid="{00000000-0005-0000-0000-000092910000}"/>
    <cellStyle name="Normal 5 3 4 4 2 2" xfId="37609" xr:uid="{00000000-0005-0000-0000-000093910000}"/>
    <cellStyle name="Normal 5 3 4 4 2 2 2" xfId="37610" xr:uid="{00000000-0005-0000-0000-000094910000}"/>
    <cellStyle name="Normal 5 3 4 4 2 3" xfId="37611" xr:uid="{00000000-0005-0000-0000-000095910000}"/>
    <cellStyle name="Normal 5 3 4 4 3" xfId="37612" xr:uid="{00000000-0005-0000-0000-000096910000}"/>
    <cellStyle name="Normal 5 3 4 4 3 2" xfId="37613" xr:uid="{00000000-0005-0000-0000-000097910000}"/>
    <cellStyle name="Normal 5 3 4 4 4" xfId="37614" xr:uid="{00000000-0005-0000-0000-000098910000}"/>
    <cellStyle name="Normal 5 3 4 5" xfId="37615" xr:uid="{00000000-0005-0000-0000-000099910000}"/>
    <cellStyle name="Normal 5 3 4 5 2" xfId="37616" xr:uid="{00000000-0005-0000-0000-00009A910000}"/>
    <cellStyle name="Normal 5 3 4 5 2 2" xfId="37617" xr:uid="{00000000-0005-0000-0000-00009B910000}"/>
    <cellStyle name="Normal 5 3 4 5 3" xfId="37618" xr:uid="{00000000-0005-0000-0000-00009C910000}"/>
    <cellStyle name="Normal 5 3 4 6" xfId="37619" xr:uid="{00000000-0005-0000-0000-00009D910000}"/>
    <cellStyle name="Normal 5 3 4 6 2" xfId="37620" xr:uid="{00000000-0005-0000-0000-00009E910000}"/>
    <cellStyle name="Normal 5 3 4 7" xfId="37621" xr:uid="{00000000-0005-0000-0000-00009F910000}"/>
    <cellStyle name="Normal 5 3 4 7 2" xfId="37622" xr:uid="{00000000-0005-0000-0000-0000A0910000}"/>
    <cellStyle name="Normal 5 3 4 8" xfId="37623" xr:uid="{00000000-0005-0000-0000-0000A1910000}"/>
    <cellStyle name="Normal 5 3 4 8 2" xfId="37624" xr:uid="{00000000-0005-0000-0000-0000A2910000}"/>
    <cellStyle name="Normal 5 3 4 9" xfId="37625" xr:uid="{00000000-0005-0000-0000-0000A3910000}"/>
    <cellStyle name="Normal 5 3 4 9 2" xfId="37626" xr:uid="{00000000-0005-0000-0000-0000A4910000}"/>
    <cellStyle name="Normal 5 3 5" xfId="37627" xr:uid="{00000000-0005-0000-0000-0000A5910000}"/>
    <cellStyle name="Normal 5 3 5 2" xfId="37628" xr:uid="{00000000-0005-0000-0000-0000A6910000}"/>
    <cellStyle name="Normal 5 3 5 2 2" xfId="37629" xr:uid="{00000000-0005-0000-0000-0000A7910000}"/>
    <cellStyle name="Normal 5 3 5 2 2 2" xfId="37630" xr:uid="{00000000-0005-0000-0000-0000A8910000}"/>
    <cellStyle name="Normal 5 3 5 2 2 2 2" xfId="37631" xr:uid="{00000000-0005-0000-0000-0000A9910000}"/>
    <cellStyle name="Normal 5 3 5 2 2 3" xfId="37632" xr:uid="{00000000-0005-0000-0000-0000AA910000}"/>
    <cellStyle name="Normal 5 3 5 2 3" xfId="37633" xr:uid="{00000000-0005-0000-0000-0000AB910000}"/>
    <cellStyle name="Normal 5 3 5 2 3 2" xfId="37634" xr:uid="{00000000-0005-0000-0000-0000AC910000}"/>
    <cellStyle name="Normal 5 3 5 2 4" xfId="37635" xr:uid="{00000000-0005-0000-0000-0000AD910000}"/>
    <cellStyle name="Normal 5 3 5 3" xfId="37636" xr:uid="{00000000-0005-0000-0000-0000AE910000}"/>
    <cellStyle name="Normal 5 3 5 3 2" xfId="37637" xr:uid="{00000000-0005-0000-0000-0000AF910000}"/>
    <cellStyle name="Normal 5 3 5 3 2 2" xfId="37638" xr:uid="{00000000-0005-0000-0000-0000B0910000}"/>
    <cellStyle name="Normal 5 3 5 3 3" xfId="37639" xr:uid="{00000000-0005-0000-0000-0000B1910000}"/>
    <cellStyle name="Normal 5 3 5 4" xfId="37640" xr:uid="{00000000-0005-0000-0000-0000B2910000}"/>
    <cellStyle name="Normal 5 3 5 4 2" xfId="37641" xr:uid="{00000000-0005-0000-0000-0000B3910000}"/>
    <cellStyle name="Normal 5 3 5 5" xfId="37642" xr:uid="{00000000-0005-0000-0000-0000B4910000}"/>
    <cellStyle name="Normal 5 3 5 5 2" xfId="37643" xr:uid="{00000000-0005-0000-0000-0000B5910000}"/>
    <cellStyle name="Normal 5 3 5 6" xfId="37644" xr:uid="{00000000-0005-0000-0000-0000B6910000}"/>
    <cellStyle name="Normal 5 3 5 6 2" xfId="37645" xr:uid="{00000000-0005-0000-0000-0000B7910000}"/>
    <cellStyle name="Normal 5 3 5 7" xfId="37646" xr:uid="{00000000-0005-0000-0000-0000B8910000}"/>
    <cellStyle name="Normal 5 3 5 7 2" xfId="37647" xr:uid="{00000000-0005-0000-0000-0000B9910000}"/>
    <cellStyle name="Normal 5 3 5 8" xfId="37648" xr:uid="{00000000-0005-0000-0000-0000BA910000}"/>
    <cellStyle name="Normal 5 3 5 9" xfId="37649" xr:uid="{00000000-0005-0000-0000-0000BB910000}"/>
    <cellStyle name="Normal 5 3 6" xfId="37650" xr:uid="{00000000-0005-0000-0000-0000BC910000}"/>
    <cellStyle name="Normal 5 3 6 2" xfId="37651" xr:uid="{00000000-0005-0000-0000-0000BD910000}"/>
    <cellStyle name="Normal 5 3 6 2 2" xfId="37652" xr:uid="{00000000-0005-0000-0000-0000BE910000}"/>
    <cellStyle name="Normal 5 3 6 2 2 2" xfId="37653" xr:uid="{00000000-0005-0000-0000-0000BF910000}"/>
    <cellStyle name="Normal 5 3 6 2 2 2 2" xfId="37654" xr:uid="{00000000-0005-0000-0000-0000C0910000}"/>
    <cellStyle name="Normal 5 3 6 2 2 3" xfId="37655" xr:uid="{00000000-0005-0000-0000-0000C1910000}"/>
    <cellStyle name="Normal 5 3 6 2 3" xfId="37656" xr:uid="{00000000-0005-0000-0000-0000C2910000}"/>
    <cellStyle name="Normal 5 3 6 2 3 2" xfId="37657" xr:uid="{00000000-0005-0000-0000-0000C3910000}"/>
    <cellStyle name="Normal 5 3 6 2 4" xfId="37658" xr:uid="{00000000-0005-0000-0000-0000C4910000}"/>
    <cellStyle name="Normal 5 3 6 3" xfId="37659" xr:uid="{00000000-0005-0000-0000-0000C5910000}"/>
    <cellStyle name="Normal 5 3 6 3 2" xfId="37660" xr:uid="{00000000-0005-0000-0000-0000C6910000}"/>
    <cellStyle name="Normal 5 3 6 3 2 2" xfId="37661" xr:uid="{00000000-0005-0000-0000-0000C7910000}"/>
    <cellStyle name="Normal 5 3 6 3 3" xfId="37662" xr:uid="{00000000-0005-0000-0000-0000C8910000}"/>
    <cellStyle name="Normal 5 3 6 4" xfId="37663" xr:uid="{00000000-0005-0000-0000-0000C9910000}"/>
    <cellStyle name="Normal 5 3 6 4 2" xfId="37664" xr:uid="{00000000-0005-0000-0000-0000CA910000}"/>
    <cellStyle name="Normal 5 3 6 5" xfId="37665" xr:uid="{00000000-0005-0000-0000-0000CB910000}"/>
    <cellStyle name="Normal 5 3 6 5 2" xfId="37666" xr:uid="{00000000-0005-0000-0000-0000CC910000}"/>
    <cellStyle name="Normal 5 3 6 6" xfId="37667" xr:uid="{00000000-0005-0000-0000-0000CD910000}"/>
    <cellStyle name="Normal 5 3 7" xfId="37668" xr:uid="{00000000-0005-0000-0000-0000CE910000}"/>
    <cellStyle name="Normal 5 3 7 2" xfId="37669" xr:uid="{00000000-0005-0000-0000-0000CF910000}"/>
    <cellStyle name="Normal 5 3 7 2 2" xfId="37670" xr:uid="{00000000-0005-0000-0000-0000D0910000}"/>
    <cellStyle name="Normal 5 3 7 2 2 2" xfId="37671" xr:uid="{00000000-0005-0000-0000-0000D1910000}"/>
    <cellStyle name="Normal 5 3 7 2 2 2 2" xfId="37672" xr:uid="{00000000-0005-0000-0000-0000D2910000}"/>
    <cellStyle name="Normal 5 3 7 2 2 3" xfId="37673" xr:uid="{00000000-0005-0000-0000-0000D3910000}"/>
    <cellStyle name="Normal 5 3 7 2 3" xfId="37674" xr:uid="{00000000-0005-0000-0000-0000D4910000}"/>
    <cellStyle name="Normal 5 3 7 2 3 2" xfId="37675" xr:uid="{00000000-0005-0000-0000-0000D5910000}"/>
    <cellStyle name="Normal 5 3 7 2 4" xfId="37676" xr:uid="{00000000-0005-0000-0000-0000D6910000}"/>
    <cellStyle name="Normal 5 3 7 3" xfId="37677" xr:uid="{00000000-0005-0000-0000-0000D7910000}"/>
    <cellStyle name="Normal 5 3 7 3 2" xfId="37678" xr:uid="{00000000-0005-0000-0000-0000D8910000}"/>
    <cellStyle name="Normal 5 3 7 3 2 2" xfId="37679" xr:uid="{00000000-0005-0000-0000-0000D9910000}"/>
    <cellStyle name="Normal 5 3 7 3 3" xfId="37680" xr:uid="{00000000-0005-0000-0000-0000DA910000}"/>
    <cellStyle name="Normal 5 3 7 4" xfId="37681" xr:uid="{00000000-0005-0000-0000-0000DB910000}"/>
    <cellStyle name="Normal 5 3 7 4 2" xfId="37682" xr:uid="{00000000-0005-0000-0000-0000DC910000}"/>
    <cellStyle name="Normal 5 3 7 5" xfId="37683" xr:uid="{00000000-0005-0000-0000-0000DD910000}"/>
    <cellStyle name="Normal 5 3 7 5 2" xfId="37684" xr:uid="{00000000-0005-0000-0000-0000DE910000}"/>
    <cellStyle name="Normal 5 3 7 6" xfId="37685" xr:uid="{00000000-0005-0000-0000-0000DF910000}"/>
    <cellStyle name="Normal 5 3 8" xfId="37686" xr:uid="{00000000-0005-0000-0000-0000E0910000}"/>
    <cellStyle name="Normal 5 3 8 2" xfId="37687" xr:uid="{00000000-0005-0000-0000-0000E1910000}"/>
    <cellStyle name="Normal 5 3 8 2 2" xfId="37688" xr:uid="{00000000-0005-0000-0000-0000E2910000}"/>
    <cellStyle name="Normal 5 3 8 2 2 2" xfId="37689" xr:uid="{00000000-0005-0000-0000-0000E3910000}"/>
    <cellStyle name="Normal 5 3 8 2 3" xfId="37690" xr:uid="{00000000-0005-0000-0000-0000E4910000}"/>
    <cellStyle name="Normal 5 3 8 3" xfId="37691" xr:uid="{00000000-0005-0000-0000-0000E5910000}"/>
    <cellStyle name="Normal 5 3 8 3 2" xfId="37692" xr:uid="{00000000-0005-0000-0000-0000E6910000}"/>
    <cellStyle name="Normal 5 3 8 4" xfId="37693" xr:uid="{00000000-0005-0000-0000-0000E7910000}"/>
    <cellStyle name="Normal 5 3 9" xfId="37694" xr:uid="{00000000-0005-0000-0000-0000E8910000}"/>
    <cellStyle name="Normal 5 3 9 2" xfId="37695" xr:uid="{00000000-0005-0000-0000-0000E9910000}"/>
    <cellStyle name="Normal 5 3 9 2 2" xfId="37696" xr:uid="{00000000-0005-0000-0000-0000EA910000}"/>
    <cellStyle name="Normal 5 3 9 3" xfId="37697" xr:uid="{00000000-0005-0000-0000-0000EB910000}"/>
    <cellStyle name="Normal 5 3 9 4" xfId="37698" xr:uid="{00000000-0005-0000-0000-0000EC910000}"/>
    <cellStyle name="Normal 5 4" xfId="458" xr:uid="{00000000-0005-0000-0000-0000ED910000}"/>
    <cellStyle name="Normal 5 4 10" xfId="37700" xr:uid="{00000000-0005-0000-0000-0000EE910000}"/>
    <cellStyle name="Normal 5 4 10 2" xfId="37701" xr:uid="{00000000-0005-0000-0000-0000EF910000}"/>
    <cellStyle name="Normal 5 4 11" xfId="37702" xr:uid="{00000000-0005-0000-0000-0000F0910000}"/>
    <cellStyle name="Normal 5 4 11 2" xfId="37703" xr:uid="{00000000-0005-0000-0000-0000F1910000}"/>
    <cellStyle name="Normal 5 4 12" xfId="37704" xr:uid="{00000000-0005-0000-0000-0000F2910000}"/>
    <cellStyle name="Normal 5 4 12 2" xfId="37705" xr:uid="{00000000-0005-0000-0000-0000F3910000}"/>
    <cellStyle name="Normal 5 4 13" xfId="37706" xr:uid="{00000000-0005-0000-0000-0000F4910000}"/>
    <cellStyle name="Normal 5 4 13 2" xfId="37707" xr:uid="{00000000-0005-0000-0000-0000F5910000}"/>
    <cellStyle name="Normal 5 4 14" xfId="37708" xr:uid="{00000000-0005-0000-0000-0000F6910000}"/>
    <cellStyle name="Normal 5 4 15" xfId="37709" xr:uid="{00000000-0005-0000-0000-0000F7910000}"/>
    <cellStyle name="Normal 5 4 16" xfId="37699" xr:uid="{00000000-0005-0000-0000-0000F8910000}"/>
    <cellStyle name="Normal 5 4 2" xfId="37710" xr:uid="{00000000-0005-0000-0000-0000F9910000}"/>
    <cellStyle name="Normal 5 4 2 10" xfId="37711" xr:uid="{00000000-0005-0000-0000-0000FA910000}"/>
    <cellStyle name="Normal 5 4 2 10 2" xfId="37712" xr:uid="{00000000-0005-0000-0000-0000FB910000}"/>
    <cellStyle name="Normal 5 4 2 11" xfId="37713" xr:uid="{00000000-0005-0000-0000-0000FC910000}"/>
    <cellStyle name="Normal 5 4 2 11 2" xfId="37714" xr:uid="{00000000-0005-0000-0000-0000FD910000}"/>
    <cellStyle name="Normal 5 4 2 12" xfId="37715" xr:uid="{00000000-0005-0000-0000-0000FE910000}"/>
    <cellStyle name="Normal 5 4 2 12 2" xfId="37716" xr:uid="{00000000-0005-0000-0000-0000FF910000}"/>
    <cellStyle name="Normal 5 4 2 13" xfId="37717" xr:uid="{00000000-0005-0000-0000-000000920000}"/>
    <cellStyle name="Normal 5 4 2 14" xfId="37718" xr:uid="{00000000-0005-0000-0000-000001920000}"/>
    <cellStyle name="Normal 5 4 2 2" xfId="37719" xr:uid="{00000000-0005-0000-0000-000002920000}"/>
    <cellStyle name="Normal 5 4 2 2 10" xfId="37720" xr:uid="{00000000-0005-0000-0000-000003920000}"/>
    <cellStyle name="Normal 5 4 2 2 11" xfId="37721" xr:uid="{00000000-0005-0000-0000-000004920000}"/>
    <cellStyle name="Normal 5 4 2 2 2" xfId="37722" xr:uid="{00000000-0005-0000-0000-000005920000}"/>
    <cellStyle name="Normal 5 4 2 2 2 2" xfId="37723" xr:uid="{00000000-0005-0000-0000-000006920000}"/>
    <cellStyle name="Normal 5 4 2 2 2 2 2" xfId="37724" xr:uid="{00000000-0005-0000-0000-000007920000}"/>
    <cellStyle name="Normal 5 4 2 2 2 2 2 2" xfId="37725" xr:uid="{00000000-0005-0000-0000-000008920000}"/>
    <cellStyle name="Normal 5 4 2 2 2 2 2 2 2" xfId="37726" xr:uid="{00000000-0005-0000-0000-000009920000}"/>
    <cellStyle name="Normal 5 4 2 2 2 2 2 3" xfId="37727" xr:uid="{00000000-0005-0000-0000-00000A920000}"/>
    <cellStyle name="Normal 5 4 2 2 2 2 3" xfId="37728" xr:uid="{00000000-0005-0000-0000-00000B920000}"/>
    <cellStyle name="Normal 5 4 2 2 2 2 3 2" xfId="37729" xr:uid="{00000000-0005-0000-0000-00000C920000}"/>
    <cellStyle name="Normal 5 4 2 2 2 2 4" xfId="37730" xr:uid="{00000000-0005-0000-0000-00000D920000}"/>
    <cellStyle name="Normal 5 4 2 2 2 3" xfId="37731" xr:uid="{00000000-0005-0000-0000-00000E920000}"/>
    <cellStyle name="Normal 5 4 2 2 2 3 2" xfId="37732" xr:uid="{00000000-0005-0000-0000-00000F920000}"/>
    <cellStyle name="Normal 5 4 2 2 2 3 2 2" xfId="37733" xr:uid="{00000000-0005-0000-0000-000010920000}"/>
    <cellStyle name="Normal 5 4 2 2 2 3 3" xfId="37734" xr:uid="{00000000-0005-0000-0000-000011920000}"/>
    <cellStyle name="Normal 5 4 2 2 2 4" xfId="37735" xr:uid="{00000000-0005-0000-0000-000012920000}"/>
    <cellStyle name="Normal 5 4 2 2 2 4 2" xfId="37736" xr:uid="{00000000-0005-0000-0000-000013920000}"/>
    <cellStyle name="Normal 5 4 2 2 2 5" xfId="37737" xr:uid="{00000000-0005-0000-0000-000014920000}"/>
    <cellStyle name="Normal 5 4 2 2 2 5 2" xfId="37738" xr:uid="{00000000-0005-0000-0000-000015920000}"/>
    <cellStyle name="Normal 5 4 2 2 2 6" xfId="37739" xr:uid="{00000000-0005-0000-0000-000016920000}"/>
    <cellStyle name="Normal 5 4 2 2 2 6 2" xfId="37740" xr:uid="{00000000-0005-0000-0000-000017920000}"/>
    <cellStyle name="Normal 5 4 2 2 2 7" xfId="37741" xr:uid="{00000000-0005-0000-0000-000018920000}"/>
    <cellStyle name="Normal 5 4 2 2 2 7 2" xfId="37742" xr:uid="{00000000-0005-0000-0000-000019920000}"/>
    <cellStyle name="Normal 5 4 2 2 2 8" xfId="37743" xr:uid="{00000000-0005-0000-0000-00001A920000}"/>
    <cellStyle name="Normal 5 4 2 2 2 9" xfId="37744" xr:uid="{00000000-0005-0000-0000-00001B920000}"/>
    <cellStyle name="Normal 5 4 2 2 3" xfId="37745" xr:uid="{00000000-0005-0000-0000-00001C920000}"/>
    <cellStyle name="Normal 5 4 2 2 3 2" xfId="37746" xr:uid="{00000000-0005-0000-0000-00001D920000}"/>
    <cellStyle name="Normal 5 4 2 2 3 2 2" xfId="37747" xr:uid="{00000000-0005-0000-0000-00001E920000}"/>
    <cellStyle name="Normal 5 4 2 2 3 2 2 2" xfId="37748" xr:uid="{00000000-0005-0000-0000-00001F920000}"/>
    <cellStyle name="Normal 5 4 2 2 3 2 2 2 2" xfId="37749" xr:uid="{00000000-0005-0000-0000-000020920000}"/>
    <cellStyle name="Normal 5 4 2 2 3 2 2 3" xfId="37750" xr:uid="{00000000-0005-0000-0000-000021920000}"/>
    <cellStyle name="Normal 5 4 2 2 3 2 3" xfId="37751" xr:uid="{00000000-0005-0000-0000-000022920000}"/>
    <cellStyle name="Normal 5 4 2 2 3 2 3 2" xfId="37752" xr:uid="{00000000-0005-0000-0000-000023920000}"/>
    <cellStyle name="Normal 5 4 2 2 3 2 4" xfId="37753" xr:uid="{00000000-0005-0000-0000-000024920000}"/>
    <cellStyle name="Normal 5 4 2 2 3 3" xfId="37754" xr:uid="{00000000-0005-0000-0000-000025920000}"/>
    <cellStyle name="Normal 5 4 2 2 3 3 2" xfId="37755" xr:uid="{00000000-0005-0000-0000-000026920000}"/>
    <cellStyle name="Normal 5 4 2 2 3 3 2 2" xfId="37756" xr:uid="{00000000-0005-0000-0000-000027920000}"/>
    <cellStyle name="Normal 5 4 2 2 3 3 3" xfId="37757" xr:uid="{00000000-0005-0000-0000-000028920000}"/>
    <cellStyle name="Normal 5 4 2 2 3 4" xfId="37758" xr:uid="{00000000-0005-0000-0000-000029920000}"/>
    <cellStyle name="Normal 5 4 2 2 3 4 2" xfId="37759" xr:uid="{00000000-0005-0000-0000-00002A920000}"/>
    <cellStyle name="Normal 5 4 2 2 3 5" xfId="37760" xr:uid="{00000000-0005-0000-0000-00002B920000}"/>
    <cellStyle name="Normal 5 4 2 2 3 5 2" xfId="37761" xr:uid="{00000000-0005-0000-0000-00002C920000}"/>
    <cellStyle name="Normal 5 4 2 2 3 6" xfId="37762" xr:uid="{00000000-0005-0000-0000-00002D920000}"/>
    <cellStyle name="Normal 5 4 2 2 4" xfId="37763" xr:uid="{00000000-0005-0000-0000-00002E920000}"/>
    <cellStyle name="Normal 5 4 2 2 4 2" xfId="37764" xr:uid="{00000000-0005-0000-0000-00002F920000}"/>
    <cellStyle name="Normal 5 4 2 2 4 2 2" xfId="37765" xr:uid="{00000000-0005-0000-0000-000030920000}"/>
    <cellStyle name="Normal 5 4 2 2 4 2 2 2" xfId="37766" xr:uid="{00000000-0005-0000-0000-000031920000}"/>
    <cellStyle name="Normal 5 4 2 2 4 2 3" xfId="37767" xr:uid="{00000000-0005-0000-0000-000032920000}"/>
    <cellStyle name="Normal 5 4 2 2 4 3" xfId="37768" xr:uid="{00000000-0005-0000-0000-000033920000}"/>
    <cellStyle name="Normal 5 4 2 2 4 3 2" xfId="37769" xr:uid="{00000000-0005-0000-0000-000034920000}"/>
    <cellStyle name="Normal 5 4 2 2 4 4" xfId="37770" xr:uid="{00000000-0005-0000-0000-000035920000}"/>
    <cellStyle name="Normal 5 4 2 2 5" xfId="37771" xr:uid="{00000000-0005-0000-0000-000036920000}"/>
    <cellStyle name="Normal 5 4 2 2 5 2" xfId="37772" xr:uid="{00000000-0005-0000-0000-000037920000}"/>
    <cellStyle name="Normal 5 4 2 2 5 2 2" xfId="37773" xr:uid="{00000000-0005-0000-0000-000038920000}"/>
    <cellStyle name="Normal 5 4 2 2 5 3" xfId="37774" xr:uid="{00000000-0005-0000-0000-000039920000}"/>
    <cellStyle name="Normal 5 4 2 2 6" xfId="37775" xr:uid="{00000000-0005-0000-0000-00003A920000}"/>
    <cellStyle name="Normal 5 4 2 2 6 2" xfId="37776" xr:uid="{00000000-0005-0000-0000-00003B920000}"/>
    <cellStyle name="Normal 5 4 2 2 7" xfId="37777" xr:uid="{00000000-0005-0000-0000-00003C920000}"/>
    <cellStyle name="Normal 5 4 2 2 7 2" xfId="37778" xr:uid="{00000000-0005-0000-0000-00003D920000}"/>
    <cellStyle name="Normal 5 4 2 2 8" xfId="37779" xr:uid="{00000000-0005-0000-0000-00003E920000}"/>
    <cellStyle name="Normal 5 4 2 2 8 2" xfId="37780" xr:uid="{00000000-0005-0000-0000-00003F920000}"/>
    <cellStyle name="Normal 5 4 2 2 9" xfId="37781" xr:uid="{00000000-0005-0000-0000-000040920000}"/>
    <cellStyle name="Normal 5 4 2 2 9 2" xfId="37782" xr:uid="{00000000-0005-0000-0000-000041920000}"/>
    <cellStyle name="Normal 5 4 2 3" xfId="37783" xr:uid="{00000000-0005-0000-0000-000042920000}"/>
    <cellStyle name="Normal 5 4 2 3 10" xfId="37784" xr:uid="{00000000-0005-0000-0000-000043920000}"/>
    <cellStyle name="Normal 5 4 2 3 11" xfId="37785" xr:uid="{00000000-0005-0000-0000-000044920000}"/>
    <cellStyle name="Normal 5 4 2 3 2" xfId="37786" xr:uid="{00000000-0005-0000-0000-000045920000}"/>
    <cellStyle name="Normal 5 4 2 3 2 2" xfId="37787" xr:uid="{00000000-0005-0000-0000-000046920000}"/>
    <cellStyle name="Normal 5 4 2 3 2 2 2" xfId="37788" xr:uid="{00000000-0005-0000-0000-000047920000}"/>
    <cellStyle name="Normal 5 4 2 3 2 2 2 2" xfId="37789" xr:uid="{00000000-0005-0000-0000-000048920000}"/>
    <cellStyle name="Normal 5 4 2 3 2 2 2 2 2" xfId="37790" xr:uid="{00000000-0005-0000-0000-000049920000}"/>
    <cellStyle name="Normal 5 4 2 3 2 2 2 3" xfId="37791" xr:uid="{00000000-0005-0000-0000-00004A920000}"/>
    <cellStyle name="Normal 5 4 2 3 2 2 3" xfId="37792" xr:uid="{00000000-0005-0000-0000-00004B920000}"/>
    <cellStyle name="Normal 5 4 2 3 2 2 3 2" xfId="37793" xr:uid="{00000000-0005-0000-0000-00004C920000}"/>
    <cellStyle name="Normal 5 4 2 3 2 2 4" xfId="37794" xr:uid="{00000000-0005-0000-0000-00004D920000}"/>
    <cellStyle name="Normal 5 4 2 3 2 3" xfId="37795" xr:uid="{00000000-0005-0000-0000-00004E920000}"/>
    <cellStyle name="Normal 5 4 2 3 2 3 2" xfId="37796" xr:uid="{00000000-0005-0000-0000-00004F920000}"/>
    <cellStyle name="Normal 5 4 2 3 2 3 2 2" xfId="37797" xr:uid="{00000000-0005-0000-0000-000050920000}"/>
    <cellStyle name="Normal 5 4 2 3 2 3 3" xfId="37798" xr:uid="{00000000-0005-0000-0000-000051920000}"/>
    <cellStyle name="Normal 5 4 2 3 2 4" xfId="37799" xr:uid="{00000000-0005-0000-0000-000052920000}"/>
    <cellStyle name="Normal 5 4 2 3 2 4 2" xfId="37800" xr:uid="{00000000-0005-0000-0000-000053920000}"/>
    <cellStyle name="Normal 5 4 2 3 2 5" xfId="37801" xr:uid="{00000000-0005-0000-0000-000054920000}"/>
    <cellStyle name="Normal 5 4 2 3 2 5 2" xfId="37802" xr:uid="{00000000-0005-0000-0000-000055920000}"/>
    <cellStyle name="Normal 5 4 2 3 2 6" xfId="37803" xr:uid="{00000000-0005-0000-0000-000056920000}"/>
    <cellStyle name="Normal 5 4 2 3 3" xfId="37804" xr:uid="{00000000-0005-0000-0000-000057920000}"/>
    <cellStyle name="Normal 5 4 2 3 3 2" xfId="37805" xr:uid="{00000000-0005-0000-0000-000058920000}"/>
    <cellStyle name="Normal 5 4 2 3 3 2 2" xfId="37806" xr:uid="{00000000-0005-0000-0000-000059920000}"/>
    <cellStyle name="Normal 5 4 2 3 3 2 2 2" xfId="37807" xr:uid="{00000000-0005-0000-0000-00005A920000}"/>
    <cellStyle name="Normal 5 4 2 3 3 2 2 2 2" xfId="37808" xr:uid="{00000000-0005-0000-0000-00005B920000}"/>
    <cellStyle name="Normal 5 4 2 3 3 2 2 3" xfId="37809" xr:uid="{00000000-0005-0000-0000-00005C920000}"/>
    <cellStyle name="Normal 5 4 2 3 3 2 3" xfId="37810" xr:uid="{00000000-0005-0000-0000-00005D920000}"/>
    <cellStyle name="Normal 5 4 2 3 3 2 3 2" xfId="37811" xr:uid="{00000000-0005-0000-0000-00005E920000}"/>
    <cellStyle name="Normal 5 4 2 3 3 2 4" xfId="37812" xr:uid="{00000000-0005-0000-0000-00005F920000}"/>
    <cellStyle name="Normal 5 4 2 3 3 3" xfId="37813" xr:uid="{00000000-0005-0000-0000-000060920000}"/>
    <cellStyle name="Normal 5 4 2 3 3 3 2" xfId="37814" xr:uid="{00000000-0005-0000-0000-000061920000}"/>
    <cellStyle name="Normal 5 4 2 3 3 3 2 2" xfId="37815" xr:uid="{00000000-0005-0000-0000-000062920000}"/>
    <cellStyle name="Normal 5 4 2 3 3 3 3" xfId="37816" xr:uid="{00000000-0005-0000-0000-000063920000}"/>
    <cellStyle name="Normal 5 4 2 3 3 4" xfId="37817" xr:uid="{00000000-0005-0000-0000-000064920000}"/>
    <cellStyle name="Normal 5 4 2 3 3 4 2" xfId="37818" xr:uid="{00000000-0005-0000-0000-000065920000}"/>
    <cellStyle name="Normal 5 4 2 3 3 5" xfId="37819" xr:uid="{00000000-0005-0000-0000-000066920000}"/>
    <cellStyle name="Normal 5 4 2 3 3 5 2" xfId="37820" xr:uid="{00000000-0005-0000-0000-000067920000}"/>
    <cellStyle name="Normal 5 4 2 3 3 6" xfId="37821" xr:uid="{00000000-0005-0000-0000-000068920000}"/>
    <cellStyle name="Normal 5 4 2 3 4" xfId="37822" xr:uid="{00000000-0005-0000-0000-000069920000}"/>
    <cellStyle name="Normal 5 4 2 3 4 2" xfId="37823" xr:uid="{00000000-0005-0000-0000-00006A920000}"/>
    <cellStyle name="Normal 5 4 2 3 4 2 2" xfId="37824" xr:uid="{00000000-0005-0000-0000-00006B920000}"/>
    <cellStyle name="Normal 5 4 2 3 4 2 2 2" xfId="37825" xr:uid="{00000000-0005-0000-0000-00006C920000}"/>
    <cellStyle name="Normal 5 4 2 3 4 2 3" xfId="37826" xr:uid="{00000000-0005-0000-0000-00006D920000}"/>
    <cellStyle name="Normal 5 4 2 3 4 3" xfId="37827" xr:uid="{00000000-0005-0000-0000-00006E920000}"/>
    <cellStyle name="Normal 5 4 2 3 4 3 2" xfId="37828" xr:uid="{00000000-0005-0000-0000-00006F920000}"/>
    <cellStyle name="Normal 5 4 2 3 4 4" xfId="37829" xr:uid="{00000000-0005-0000-0000-000070920000}"/>
    <cellStyle name="Normal 5 4 2 3 5" xfId="37830" xr:uid="{00000000-0005-0000-0000-000071920000}"/>
    <cellStyle name="Normal 5 4 2 3 5 2" xfId="37831" xr:uid="{00000000-0005-0000-0000-000072920000}"/>
    <cellStyle name="Normal 5 4 2 3 5 2 2" xfId="37832" xr:uid="{00000000-0005-0000-0000-000073920000}"/>
    <cellStyle name="Normal 5 4 2 3 5 3" xfId="37833" xr:uid="{00000000-0005-0000-0000-000074920000}"/>
    <cellStyle name="Normal 5 4 2 3 6" xfId="37834" xr:uid="{00000000-0005-0000-0000-000075920000}"/>
    <cellStyle name="Normal 5 4 2 3 6 2" xfId="37835" xr:uid="{00000000-0005-0000-0000-000076920000}"/>
    <cellStyle name="Normal 5 4 2 3 7" xfId="37836" xr:uid="{00000000-0005-0000-0000-000077920000}"/>
    <cellStyle name="Normal 5 4 2 3 7 2" xfId="37837" xr:uid="{00000000-0005-0000-0000-000078920000}"/>
    <cellStyle name="Normal 5 4 2 3 8" xfId="37838" xr:uid="{00000000-0005-0000-0000-000079920000}"/>
    <cellStyle name="Normal 5 4 2 3 8 2" xfId="37839" xr:uid="{00000000-0005-0000-0000-00007A920000}"/>
    <cellStyle name="Normal 5 4 2 3 9" xfId="37840" xr:uid="{00000000-0005-0000-0000-00007B920000}"/>
    <cellStyle name="Normal 5 4 2 3 9 2" xfId="37841" xr:uid="{00000000-0005-0000-0000-00007C920000}"/>
    <cellStyle name="Normal 5 4 2 4" xfId="37842" xr:uid="{00000000-0005-0000-0000-00007D920000}"/>
    <cellStyle name="Normal 5 4 2 4 2" xfId="37843" xr:uid="{00000000-0005-0000-0000-00007E920000}"/>
    <cellStyle name="Normal 5 4 2 4 2 2" xfId="37844" xr:uid="{00000000-0005-0000-0000-00007F920000}"/>
    <cellStyle name="Normal 5 4 2 4 2 2 2" xfId="37845" xr:uid="{00000000-0005-0000-0000-000080920000}"/>
    <cellStyle name="Normal 5 4 2 4 2 2 2 2" xfId="37846" xr:uid="{00000000-0005-0000-0000-000081920000}"/>
    <cellStyle name="Normal 5 4 2 4 2 2 3" xfId="37847" xr:uid="{00000000-0005-0000-0000-000082920000}"/>
    <cellStyle name="Normal 5 4 2 4 2 3" xfId="37848" xr:uid="{00000000-0005-0000-0000-000083920000}"/>
    <cellStyle name="Normal 5 4 2 4 2 3 2" xfId="37849" xr:uid="{00000000-0005-0000-0000-000084920000}"/>
    <cellStyle name="Normal 5 4 2 4 2 4" xfId="37850" xr:uid="{00000000-0005-0000-0000-000085920000}"/>
    <cellStyle name="Normal 5 4 2 4 3" xfId="37851" xr:uid="{00000000-0005-0000-0000-000086920000}"/>
    <cellStyle name="Normal 5 4 2 4 3 2" xfId="37852" xr:uid="{00000000-0005-0000-0000-000087920000}"/>
    <cellStyle name="Normal 5 4 2 4 3 2 2" xfId="37853" xr:uid="{00000000-0005-0000-0000-000088920000}"/>
    <cellStyle name="Normal 5 4 2 4 3 3" xfId="37854" xr:uid="{00000000-0005-0000-0000-000089920000}"/>
    <cellStyle name="Normal 5 4 2 4 4" xfId="37855" xr:uid="{00000000-0005-0000-0000-00008A920000}"/>
    <cellStyle name="Normal 5 4 2 4 4 2" xfId="37856" xr:uid="{00000000-0005-0000-0000-00008B920000}"/>
    <cellStyle name="Normal 5 4 2 4 5" xfId="37857" xr:uid="{00000000-0005-0000-0000-00008C920000}"/>
    <cellStyle name="Normal 5 4 2 4 5 2" xfId="37858" xr:uid="{00000000-0005-0000-0000-00008D920000}"/>
    <cellStyle name="Normal 5 4 2 4 6" xfId="37859" xr:uid="{00000000-0005-0000-0000-00008E920000}"/>
    <cellStyle name="Normal 5 4 2 5" xfId="37860" xr:uid="{00000000-0005-0000-0000-00008F920000}"/>
    <cellStyle name="Normal 5 4 2 5 2" xfId="37861" xr:uid="{00000000-0005-0000-0000-000090920000}"/>
    <cellStyle name="Normal 5 4 2 5 2 2" xfId="37862" xr:uid="{00000000-0005-0000-0000-000091920000}"/>
    <cellStyle name="Normal 5 4 2 5 2 2 2" xfId="37863" xr:uid="{00000000-0005-0000-0000-000092920000}"/>
    <cellStyle name="Normal 5 4 2 5 2 2 2 2" xfId="37864" xr:uid="{00000000-0005-0000-0000-000093920000}"/>
    <cellStyle name="Normal 5 4 2 5 2 2 3" xfId="37865" xr:uid="{00000000-0005-0000-0000-000094920000}"/>
    <cellStyle name="Normal 5 4 2 5 2 3" xfId="37866" xr:uid="{00000000-0005-0000-0000-000095920000}"/>
    <cellStyle name="Normal 5 4 2 5 2 3 2" xfId="37867" xr:uid="{00000000-0005-0000-0000-000096920000}"/>
    <cellStyle name="Normal 5 4 2 5 2 4" xfId="37868" xr:uid="{00000000-0005-0000-0000-000097920000}"/>
    <cellStyle name="Normal 5 4 2 5 3" xfId="37869" xr:uid="{00000000-0005-0000-0000-000098920000}"/>
    <cellStyle name="Normal 5 4 2 5 3 2" xfId="37870" xr:uid="{00000000-0005-0000-0000-000099920000}"/>
    <cellStyle name="Normal 5 4 2 5 3 2 2" xfId="37871" xr:uid="{00000000-0005-0000-0000-00009A920000}"/>
    <cellStyle name="Normal 5 4 2 5 3 3" xfId="37872" xr:uid="{00000000-0005-0000-0000-00009B920000}"/>
    <cellStyle name="Normal 5 4 2 5 4" xfId="37873" xr:uid="{00000000-0005-0000-0000-00009C920000}"/>
    <cellStyle name="Normal 5 4 2 5 4 2" xfId="37874" xr:uid="{00000000-0005-0000-0000-00009D920000}"/>
    <cellStyle name="Normal 5 4 2 5 5" xfId="37875" xr:uid="{00000000-0005-0000-0000-00009E920000}"/>
    <cellStyle name="Normal 5 4 2 5 5 2" xfId="37876" xr:uid="{00000000-0005-0000-0000-00009F920000}"/>
    <cellStyle name="Normal 5 4 2 5 6" xfId="37877" xr:uid="{00000000-0005-0000-0000-0000A0920000}"/>
    <cellStyle name="Normal 5 4 2 6" xfId="37878" xr:uid="{00000000-0005-0000-0000-0000A1920000}"/>
    <cellStyle name="Normal 5 4 2 6 2" xfId="37879" xr:uid="{00000000-0005-0000-0000-0000A2920000}"/>
    <cellStyle name="Normal 5 4 2 6 2 2" xfId="37880" xr:uid="{00000000-0005-0000-0000-0000A3920000}"/>
    <cellStyle name="Normal 5 4 2 6 2 2 2" xfId="37881" xr:uid="{00000000-0005-0000-0000-0000A4920000}"/>
    <cellStyle name="Normal 5 4 2 6 2 2 2 2" xfId="37882" xr:uid="{00000000-0005-0000-0000-0000A5920000}"/>
    <cellStyle name="Normal 5 4 2 6 2 2 3" xfId="37883" xr:uid="{00000000-0005-0000-0000-0000A6920000}"/>
    <cellStyle name="Normal 5 4 2 6 2 3" xfId="37884" xr:uid="{00000000-0005-0000-0000-0000A7920000}"/>
    <cellStyle name="Normal 5 4 2 6 2 3 2" xfId="37885" xr:uid="{00000000-0005-0000-0000-0000A8920000}"/>
    <cellStyle name="Normal 5 4 2 6 2 4" xfId="37886" xr:uid="{00000000-0005-0000-0000-0000A9920000}"/>
    <cellStyle name="Normal 5 4 2 6 3" xfId="37887" xr:uid="{00000000-0005-0000-0000-0000AA920000}"/>
    <cellStyle name="Normal 5 4 2 6 3 2" xfId="37888" xr:uid="{00000000-0005-0000-0000-0000AB920000}"/>
    <cellStyle name="Normal 5 4 2 6 3 2 2" xfId="37889" xr:uid="{00000000-0005-0000-0000-0000AC920000}"/>
    <cellStyle name="Normal 5 4 2 6 3 3" xfId="37890" xr:uid="{00000000-0005-0000-0000-0000AD920000}"/>
    <cellStyle name="Normal 5 4 2 6 4" xfId="37891" xr:uid="{00000000-0005-0000-0000-0000AE920000}"/>
    <cellStyle name="Normal 5 4 2 6 4 2" xfId="37892" xr:uid="{00000000-0005-0000-0000-0000AF920000}"/>
    <cellStyle name="Normal 5 4 2 6 5" xfId="37893" xr:uid="{00000000-0005-0000-0000-0000B0920000}"/>
    <cellStyle name="Normal 5 4 2 6 5 2" xfId="37894" xr:uid="{00000000-0005-0000-0000-0000B1920000}"/>
    <cellStyle name="Normal 5 4 2 6 6" xfId="37895" xr:uid="{00000000-0005-0000-0000-0000B2920000}"/>
    <cellStyle name="Normal 5 4 2 7" xfId="37896" xr:uid="{00000000-0005-0000-0000-0000B3920000}"/>
    <cellStyle name="Normal 5 4 2 7 2" xfId="37897" xr:uid="{00000000-0005-0000-0000-0000B4920000}"/>
    <cellStyle name="Normal 5 4 2 7 2 2" xfId="37898" xr:uid="{00000000-0005-0000-0000-0000B5920000}"/>
    <cellStyle name="Normal 5 4 2 7 2 2 2" xfId="37899" xr:uid="{00000000-0005-0000-0000-0000B6920000}"/>
    <cellStyle name="Normal 5 4 2 7 2 3" xfId="37900" xr:uid="{00000000-0005-0000-0000-0000B7920000}"/>
    <cellStyle name="Normal 5 4 2 7 3" xfId="37901" xr:uid="{00000000-0005-0000-0000-0000B8920000}"/>
    <cellStyle name="Normal 5 4 2 7 3 2" xfId="37902" xr:uid="{00000000-0005-0000-0000-0000B9920000}"/>
    <cellStyle name="Normal 5 4 2 7 4" xfId="37903" xr:uid="{00000000-0005-0000-0000-0000BA920000}"/>
    <cellStyle name="Normal 5 4 2 8" xfId="37904" xr:uid="{00000000-0005-0000-0000-0000BB920000}"/>
    <cellStyle name="Normal 5 4 2 8 2" xfId="37905" xr:uid="{00000000-0005-0000-0000-0000BC920000}"/>
    <cellStyle name="Normal 5 4 2 8 2 2" xfId="37906" xr:uid="{00000000-0005-0000-0000-0000BD920000}"/>
    <cellStyle name="Normal 5 4 2 8 3" xfId="37907" xr:uid="{00000000-0005-0000-0000-0000BE920000}"/>
    <cellStyle name="Normal 5 4 2 9" xfId="37908" xr:uid="{00000000-0005-0000-0000-0000BF920000}"/>
    <cellStyle name="Normal 5 4 2 9 2" xfId="37909" xr:uid="{00000000-0005-0000-0000-0000C0920000}"/>
    <cellStyle name="Normal 5 4 3" xfId="37910" xr:uid="{00000000-0005-0000-0000-0000C1920000}"/>
    <cellStyle name="Normal 5 4 3 10" xfId="37911" xr:uid="{00000000-0005-0000-0000-0000C2920000}"/>
    <cellStyle name="Normal 5 4 3 11" xfId="37912" xr:uid="{00000000-0005-0000-0000-0000C3920000}"/>
    <cellStyle name="Normal 5 4 3 2" xfId="37913" xr:uid="{00000000-0005-0000-0000-0000C4920000}"/>
    <cellStyle name="Normal 5 4 3 2 2" xfId="37914" xr:uid="{00000000-0005-0000-0000-0000C5920000}"/>
    <cellStyle name="Normal 5 4 3 2 2 2" xfId="37915" xr:uid="{00000000-0005-0000-0000-0000C6920000}"/>
    <cellStyle name="Normal 5 4 3 2 2 2 2" xfId="37916" xr:uid="{00000000-0005-0000-0000-0000C7920000}"/>
    <cellStyle name="Normal 5 4 3 2 2 2 2 2" xfId="37917" xr:uid="{00000000-0005-0000-0000-0000C8920000}"/>
    <cellStyle name="Normal 5 4 3 2 2 2 3" xfId="37918" xr:uid="{00000000-0005-0000-0000-0000C9920000}"/>
    <cellStyle name="Normal 5 4 3 2 2 3" xfId="37919" xr:uid="{00000000-0005-0000-0000-0000CA920000}"/>
    <cellStyle name="Normal 5 4 3 2 2 3 2" xfId="37920" xr:uid="{00000000-0005-0000-0000-0000CB920000}"/>
    <cellStyle name="Normal 5 4 3 2 2 4" xfId="37921" xr:uid="{00000000-0005-0000-0000-0000CC920000}"/>
    <cellStyle name="Normal 5 4 3 2 2 4 2" xfId="37922" xr:uid="{00000000-0005-0000-0000-0000CD920000}"/>
    <cellStyle name="Normal 5 4 3 2 2 5" xfId="37923" xr:uid="{00000000-0005-0000-0000-0000CE920000}"/>
    <cellStyle name="Normal 5 4 3 2 2 5 2" xfId="37924" xr:uid="{00000000-0005-0000-0000-0000CF920000}"/>
    <cellStyle name="Normal 5 4 3 2 2 6" xfId="37925" xr:uid="{00000000-0005-0000-0000-0000D0920000}"/>
    <cellStyle name="Normal 5 4 3 2 2 7" xfId="37926" xr:uid="{00000000-0005-0000-0000-0000D1920000}"/>
    <cellStyle name="Normal 5 4 3 2 3" xfId="37927" xr:uid="{00000000-0005-0000-0000-0000D2920000}"/>
    <cellStyle name="Normal 5 4 3 2 3 2" xfId="37928" xr:uid="{00000000-0005-0000-0000-0000D3920000}"/>
    <cellStyle name="Normal 5 4 3 2 3 2 2" xfId="37929" xr:uid="{00000000-0005-0000-0000-0000D4920000}"/>
    <cellStyle name="Normal 5 4 3 2 3 3" xfId="37930" xr:uid="{00000000-0005-0000-0000-0000D5920000}"/>
    <cellStyle name="Normal 5 4 3 2 4" xfId="37931" xr:uid="{00000000-0005-0000-0000-0000D6920000}"/>
    <cellStyle name="Normal 5 4 3 2 4 2" xfId="37932" xr:uid="{00000000-0005-0000-0000-0000D7920000}"/>
    <cellStyle name="Normal 5 4 3 2 5" xfId="37933" xr:uid="{00000000-0005-0000-0000-0000D8920000}"/>
    <cellStyle name="Normal 5 4 3 2 5 2" xfId="37934" xr:uid="{00000000-0005-0000-0000-0000D9920000}"/>
    <cellStyle name="Normal 5 4 3 2 6" xfId="37935" xr:uid="{00000000-0005-0000-0000-0000DA920000}"/>
    <cellStyle name="Normal 5 4 3 2 6 2" xfId="37936" xr:uid="{00000000-0005-0000-0000-0000DB920000}"/>
    <cellStyle name="Normal 5 4 3 2 7" xfId="37937" xr:uid="{00000000-0005-0000-0000-0000DC920000}"/>
    <cellStyle name="Normal 5 4 3 2 7 2" xfId="37938" xr:uid="{00000000-0005-0000-0000-0000DD920000}"/>
    <cellStyle name="Normal 5 4 3 2 8" xfId="37939" xr:uid="{00000000-0005-0000-0000-0000DE920000}"/>
    <cellStyle name="Normal 5 4 3 2 9" xfId="37940" xr:uid="{00000000-0005-0000-0000-0000DF920000}"/>
    <cellStyle name="Normal 5 4 3 3" xfId="37941" xr:uid="{00000000-0005-0000-0000-0000E0920000}"/>
    <cellStyle name="Normal 5 4 3 3 2" xfId="37942" xr:uid="{00000000-0005-0000-0000-0000E1920000}"/>
    <cellStyle name="Normal 5 4 3 3 2 2" xfId="37943" xr:uid="{00000000-0005-0000-0000-0000E2920000}"/>
    <cellStyle name="Normal 5 4 3 3 2 2 2" xfId="37944" xr:uid="{00000000-0005-0000-0000-0000E3920000}"/>
    <cellStyle name="Normal 5 4 3 3 2 2 2 2" xfId="37945" xr:uid="{00000000-0005-0000-0000-0000E4920000}"/>
    <cellStyle name="Normal 5 4 3 3 2 2 3" xfId="37946" xr:uid="{00000000-0005-0000-0000-0000E5920000}"/>
    <cellStyle name="Normal 5 4 3 3 2 3" xfId="37947" xr:uid="{00000000-0005-0000-0000-0000E6920000}"/>
    <cellStyle name="Normal 5 4 3 3 2 3 2" xfId="37948" xr:uid="{00000000-0005-0000-0000-0000E7920000}"/>
    <cellStyle name="Normal 5 4 3 3 2 4" xfId="37949" xr:uid="{00000000-0005-0000-0000-0000E8920000}"/>
    <cellStyle name="Normal 5 4 3 3 3" xfId="37950" xr:uid="{00000000-0005-0000-0000-0000E9920000}"/>
    <cellStyle name="Normal 5 4 3 3 3 2" xfId="37951" xr:uid="{00000000-0005-0000-0000-0000EA920000}"/>
    <cellStyle name="Normal 5 4 3 3 3 2 2" xfId="37952" xr:uid="{00000000-0005-0000-0000-0000EB920000}"/>
    <cellStyle name="Normal 5 4 3 3 3 3" xfId="37953" xr:uid="{00000000-0005-0000-0000-0000EC920000}"/>
    <cellStyle name="Normal 5 4 3 3 4" xfId="37954" xr:uid="{00000000-0005-0000-0000-0000ED920000}"/>
    <cellStyle name="Normal 5 4 3 3 4 2" xfId="37955" xr:uid="{00000000-0005-0000-0000-0000EE920000}"/>
    <cellStyle name="Normal 5 4 3 3 5" xfId="37956" xr:uid="{00000000-0005-0000-0000-0000EF920000}"/>
    <cellStyle name="Normal 5 4 3 3 5 2" xfId="37957" xr:uid="{00000000-0005-0000-0000-0000F0920000}"/>
    <cellStyle name="Normal 5 4 3 3 6" xfId="37958" xr:uid="{00000000-0005-0000-0000-0000F1920000}"/>
    <cellStyle name="Normal 5 4 3 3 6 2" xfId="37959" xr:uid="{00000000-0005-0000-0000-0000F2920000}"/>
    <cellStyle name="Normal 5 4 3 3 7" xfId="37960" xr:uid="{00000000-0005-0000-0000-0000F3920000}"/>
    <cellStyle name="Normal 5 4 3 3 7 2" xfId="37961" xr:uid="{00000000-0005-0000-0000-0000F4920000}"/>
    <cellStyle name="Normal 5 4 3 3 8" xfId="37962" xr:uid="{00000000-0005-0000-0000-0000F5920000}"/>
    <cellStyle name="Normal 5 4 3 3 9" xfId="37963" xr:uid="{00000000-0005-0000-0000-0000F6920000}"/>
    <cellStyle name="Normal 5 4 3 4" xfId="37964" xr:uid="{00000000-0005-0000-0000-0000F7920000}"/>
    <cellStyle name="Normal 5 4 3 4 2" xfId="37965" xr:uid="{00000000-0005-0000-0000-0000F8920000}"/>
    <cellStyle name="Normal 5 4 3 4 2 2" xfId="37966" xr:uid="{00000000-0005-0000-0000-0000F9920000}"/>
    <cellStyle name="Normal 5 4 3 4 2 2 2" xfId="37967" xr:uid="{00000000-0005-0000-0000-0000FA920000}"/>
    <cellStyle name="Normal 5 4 3 4 2 3" xfId="37968" xr:uid="{00000000-0005-0000-0000-0000FB920000}"/>
    <cellStyle name="Normal 5 4 3 4 3" xfId="37969" xr:uid="{00000000-0005-0000-0000-0000FC920000}"/>
    <cellStyle name="Normal 5 4 3 4 3 2" xfId="37970" xr:uid="{00000000-0005-0000-0000-0000FD920000}"/>
    <cellStyle name="Normal 5 4 3 4 4" xfId="37971" xr:uid="{00000000-0005-0000-0000-0000FE920000}"/>
    <cellStyle name="Normal 5 4 3 5" xfId="37972" xr:uid="{00000000-0005-0000-0000-0000FF920000}"/>
    <cellStyle name="Normal 5 4 3 5 2" xfId="37973" xr:uid="{00000000-0005-0000-0000-000000930000}"/>
    <cellStyle name="Normal 5 4 3 5 2 2" xfId="37974" xr:uid="{00000000-0005-0000-0000-000001930000}"/>
    <cellStyle name="Normal 5 4 3 5 3" xfId="37975" xr:uid="{00000000-0005-0000-0000-000002930000}"/>
    <cellStyle name="Normal 5 4 3 6" xfId="37976" xr:uid="{00000000-0005-0000-0000-000003930000}"/>
    <cellStyle name="Normal 5 4 3 6 2" xfId="37977" xr:uid="{00000000-0005-0000-0000-000004930000}"/>
    <cellStyle name="Normal 5 4 3 7" xfId="37978" xr:uid="{00000000-0005-0000-0000-000005930000}"/>
    <cellStyle name="Normal 5 4 3 7 2" xfId="37979" xr:uid="{00000000-0005-0000-0000-000006930000}"/>
    <cellStyle name="Normal 5 4 3 8" xfId="37980" xr:uid="{00000000-0005-0000-0000-000007930000}"/>
    <cellStyle name="Normal 5 4 3 8 2" xfId="37981" xr:uid="{00000000-0005-0000-0000-000008930000}"/>
    <cellStyle name="Normal 5 4 3 9" xfId="37982" xr:uid="{00000000-0005-0000-0000-000009930000}"/>
    <cellStyle name="Normal 5 4 3 9 2" xfId="37983" xr:uid="{00000000-0005-0000-0000-00000A930000}"/>
    <cellStyle name="Normal 5 4 4" xfId="37984" xr:uid="{00000000-0005-0000-0000-00000B930000}"/>
    <cellStyle name="Normal 5 4 4 10" xfId="37985" xr:uid="{00000000-0005-0000-0000-00000C930000}"/>
    <cellStyle name="Normal 5 4 4 11" xfId="37986" xr:uid="{00000000-0005-0000-0000-00000D930000}"/>
    <cellStyle name="Normal 5 4 4 2" xfId="37987" xr:uid="{00000000-0005-0000-0000-00000E930000}"/>
    <cellStyle name="Normal 5 4 4 2 2" xfId="37988" xr:uid="{00000000-0005-0000-0000-00000F930000}"/>
    <cellStyle name="Normal 5 4 4 2 2 2" xfId="37989" xr:uid="{00000000-0005-0000-0000-000010930000}"/>
    <cellStyle name="Normal 5 4 4 2 2 2 2" xfId="37990" xr:uid="{00000000-0005-0000-0000-000011930000}"/>
    <cellStyle name="Normal 5 4 4 2 2 2 2 2" xfId="37991" xr:uid="{00000000-0005-0000-0000-000012930000}"/>
    <cellStyle name="Normal 5 4 4 2 2 2 3" xfId="37992" xr:uid="{00000000-0005-0000-0000-000013930000}"/>
    <cellStyle name="Normal 5 4 4 2 2 3" xfId="37993" xr:uid="{00000000-0005-0000-0000-000014930000}"/>
    <cellStyle name="Normal 5 4 4 2 2 3 2" xfId="37994" xr:uid="{00000000-0005-0000-0000-000015930000}"/>
    <cellStyle name="Normal 5 4 4 2 2 4" xfId="37995" xr:uid="{00000000-0005-0000-0000-000016930000}"/>
    <cellStyle name="Normal 5 4 4 2 3" xfId="37996" xr:uid="{00000000-0005-0000-0000-000017930000}"/>
    <cellStyle name="Normal 5 4 4 2 3 2" xfId="37997" xr:uid="{00000000-0005-0000-0000-000018930000}"/>
    <cellStyle name="Normal 5 4 4 2 3 2 2" xfId="37998" xr:uid="{00000000-0005-0000-0000-000019930000}"/>
    <cellStyle name="Normal 5 4 4 2 3 3" xfId="37999" xr:uid="{00000000-0005-0000-0000-00001A930000}"/>
    <cellStyle name="Normal 5 4 4 2 4" xfId="38000" xr:uid="{00000000-0005-0000-0000-00001B930000}"/>
    <cellStyle name="Normal 5 4 4 2 4 2" xfId="38001" xr:uid="{00000000-0005-0000-0000-00001C930000}"/>
    <cellStyle name="Normal 5 4 4 2 5" xfId="38002" xr:uid="{00000000-0005-0000-0000-00001D930000}"/>
    <cellStyle name="Normal 5 4 4 2 5 2" xfId="38003" xr:uid="{00000000-0005-0000-0000-00001E930000}"/>
    <cellStyle name="Normal 5 4 4 2 6" xfId="38004" xr:uid="{00000000-0005-0000-0000-00001F930000}"/>
    <cellStyle name="Normal 5 4 4 2 6 2" xfId="38005" xr:uid="{00000000-0005-0000-0000-000020930000}"/>
    <cellStyle name="Normal 5 4 4 2 7" xfId="38006" xr:uid="{00000000-0005-0000-0000-000021930000}"/>
    <cellStyle name="Normal 5 4 4 2 7 2" xfId="38007" xr:uid="{00000000-0005-0000-0000-000022930000}"/>
    <cellStyle name="Normal 5 4 4 2 8" xfId="38008" xr:uid="{00000000-0005-0000-0000-000023930000}"/>
    <cellStyle name="Normal 5 4 4 2 9" xfId="38009" xr:uid="{00000000-0005-0000-0000-000024930000}"/>
    <cellStyle name="Normal 5 4 4 3" xfId="38010" xr:uid="{00000000-0005-0000-0000-000025930000}"/>
    <cellStyle name="Normal 5 4 4 3 2" xfId="38011" xr:uid="{00000000-0005-0000-0000-000026930000}"/>
    <cellStyle name="Normal 5 4 4 3 2 2" xfId="38012" xr:uid="{00000000-0005-0000-0000-000027930000}"/>
    <cellStyle name="Normal 5 4 4 3 2 2 2" xfId="38013" xr:uid="{00000000-0005-0000-0000-000028930000}"/>
    <cellStyle name="Normal 5 4 4 3 2 2 2 2" xfId="38014" xr:uid="{00000000-0005-0000-0000-000029930000}"/>
    <cellStyle name="Normal 5 4 4 3 2 2 3" xfId="38015" xr:uid="{00000000-0005-0000-0000-00002A930000}"/>
    <cellStyle name="Normal 5 4 4 3 2 3" xfId="38016" xr:uid="{00000000-0005-0000-0000-00002B930000}"/>
    <cellStyle name="Normal 5 4 4 3 2 3 2" xfId="38017" xr:uid="{00000000-0005-0000-0000-00002C930000}"/>
    <cellStyle name="Normal 5 4 4 3 2 4" xfId="38018" xr:uid="{00000000-0005-0000-0000-00002D930000}"/>
    <cellStyle name="Normal 5 4 4 3 3" xfId="38019" xr:uid="{00000000-0005-0000-0000-00002E930000}"/>
    <cellStyle name="Normal 5 4 4 3 3 2" xfId="38020" xr:uid="{00000000-0005-0000-0000-00002F930000}"/>
    <cellStyle name="Normal 5 4 4 3 3 2 2" xfId="38021" xr:uid="{00000000-0005-0000-0000-000030930000}"/>
    <cellStyle name="Normal 5 4 4 3 3 3" xfId="38022" xr:uid="{00000000-0005-0000-0000-000031930000}"/>
    <cellStyle name="Normal 5 4 4 3 4" xfId="38023" xr:uid="{00000000-0005-0000-0000-000032930000}"/>
    <cellStyle name="Normal 5 4 4 3 4 2" xfId="38024" xr:uid="{00000000-0005-0000-0000-000033930000}"/>
    <cellStyle name="Normal 5 4 4 3 5" xfId="38025" xr:uid="{00000000-0005-0000-0000-000034930000}"/>
    <cellStyle name="Normal 5 4 4 3 5 2" xfId="38026" xr:uid="{00000000-0005-0000-0000-000035930000}"/>
    <cellStyle name="Normal 5 4 4 3 6" xfId="38027" xr:uid="{00000000-0005-0000-0000-000036930000}"/>
    <cellStyle name="Normal 5 4 4 4" xfId="38028" xr:uid="{00000000-0005-0000-0000-000037930000}"/>
    <cellStyle name="Normal 5 4 4 4 2" xfId="38029" xr:uid="{00000000-0005-0000-0000-000038930000}"/>
    <cellStyle name="Normal 5 4 4 4 2 2" xfId="38030" xr:uid="{00000000-0005-0000-0000-000039930000}"/>
    <cellStyle name="Normal 5 4 4 4 2 2 2" xfId="38031" xr:uid="{00000000-0005-0000-0000-00003A930000}"/>
    <cellStyle name="Normal 5 4 4 4 2 3" xfId="38032" xr:uid="{00000000-0005-0000-0000-00003B930000}"/>
    <cellStyle name="Normal 5 4 4 4 3" xfId="38033" xr:uid="{00000000-0005-0000-0000-00003C930000}"/>
    <cellStyle name="Normal 5 4 4 4 3 2" xfId="38034" xr:uid="{00000000-0005-0000-0000-00003D930000}"/>
    <cellStyle name="Normal 5 4 4 4 4" xfId="38035" xr:uid="{00000000-0005-0000-0000-00003E930000}"/>
    <cellStyle name="Normal 5 4 4 5" xfId="38036" xr:uid="{00000000-0005-0000-0000-00003F930000}"/>
    <cellStyle name="Normal 5 4 4 5 2" xfId="38037" xr:uid="{00000000-0005-0000-0000-000040930000}"/>
    <cellStyle name="Normal 5 4 4 5 2 2" xfId="38038" xr:uid="{00000000-0005-0000-0000-000041930000}"/>
    <cellStyle name="Normal 5 4 4 5 3" xfId="38039" xr:uid="{00000000-0005-0000-0000-000042930000}"/>
    <cellStyle name="Normal 5 4 4 6" xfId="38040" xr:uid="{00000000-0005-0000-0000-000043930000}"/>
    <cellStyle name="Normal 5 4 4 6 2" xfId="38041" xr:uid="{00000000-0005-0000-0000-000044930000}"/>
    <cellStyle name="Normal 5 4 4 7" xfId="38042" xr:uid="{00000000-0005-0000-0000-000045930000}"/>
    <cellStyle name="Normal 5 4 4 7 2" xfId="38043" xr:uid="{00000000-0005-0000-0000-000046930000}"/>
    <cellStyle name="Normal 5 4 4 8" xfId="38044" xr:uid="{00000000-0005-0000-0000-000047930000}"/>
    <cellStyle name="Normal 5 4 4 8 2" xfId="38045" xr:uid="{00000000-0005-0000-0000-000048930000}"/>
    <cellStyle name="Normal 5 4 4 9" xfId="38046" xr:uid="{00000000-0005-0000-0000-000049930000}"/>
    <cellStyle name="Normal 5 4 4 9 2" xfId="38047" xr:uid="{00000000-0005-0000-0000-00004A930000}"/>
    <cellStyle name="Normal 5 4 5" xfId="38048" xr:uid="{00000000-0005-0000-0000-00004B930000}"/>
    <cellStyle name="Normal 5 4 5 2" xfId="38049" xr:uid="{00000000-0005-0000-0000-00004C930000}"/>
    <cellStyle name="Normal 5 4 5 2 2" xfId="38050" xr:uid="{00000000-0005-0000-0000-00004D930000}"/>
    <cellStyle name="Normal 5 4 5 2 2 2" xfId="38051" xr:uid="{00000000-0005-0000-0000-00004E930000}"/>
    <cellStyle name="Normal 5 4 5 2 2 2 2" xfId="38052" xr:uid="{00000000-0005-0000-0000-00004F930000}"/>
    <cellStyle name="Normal 5 4 5 2 2 3" xfId="38053" xr:uid="{00000000-0005-0000-0000-000050930000}"/>
    <cellStyle name="Normal 5 4 5 2 3" xfId="38054" xr:uid="{00000000-0005-0000-0000-000051930000}"/>
    <cellStyle name="Normal 5 4 5 2 3 2" xfId="38055" xr:uid="{00000000-0005-0000-0000-000052930000}"/>
    <cellStyle name="Normal 5 4 5 2 4" xfId="38056" xr:uid="{00000000-0005-0000-0000-000053930000}"/>
    <cellStyle name="Normal 5 4 5 3" xfId="38057" xr:uid="{00000000-0005-0000-0000-000054930000}"/>
    <cellStyle name="Normal 5 4 5 3 2" xfId="38058" xr:uid="{00000000-0005-0000-0000-000055930000}"/>
    <cellStyle name="Normal 5 4 5 3 2 2" xfId="38059" xr:uid="{00000000-0005-0000-0000-000056930000}"/>
    <cellStyle name="Normal 5 4 5 3 3" xfId="38060" xr:uid="{00000000-0005-0000-0000-000057930000}"/>
    <cellStyle name="Normal 5 4 5 4" xfId="38061" xr:uid="{00000000-0005-0000-0000-000058930000}"/>
    <cellStyle name="Normal 5 4 5 4 2" xfId="38062" xr:uid="{00000000-0005-0000-0000-000059930000}"/>
    <cellStyle name="Normal 5 4 5 5" xfId="38063" xr:uid="{00000000-0005-0000-0000-00005A930000}"/>
    <cellStyle name="Normal 5 4 5 5 2" xfId="38064" xr:uid="{00000000-0005-0000-0000-00005B930000}"/>
    <cellStyle name="Normal 5 4 5 6" xfId="38065" xr:uid="{00000000-0005-0000-0000-00005C930000}"/>
    <cellStyle name="Normal 5 4 5 6 2" xfId="38066" xr:uid="{00000000-0005-0000-0000-00005D930000}"/>
    <cellStyle name="Normal 5 4 5 7" xfId="38067" xr:uid="{00000000-0005-0000-0000-00005E930000}"/>
    <cellStyle name="Normal 5 4 5 7 2" xfId="38068" xr:uid="{00000000-0005-0000-0000-00005F930000}"/>
    <cellStyle name="Normal 5 4 5 8" xfId="38069" xr:uid="{00000000-0005-0000-0000-000060930000}"/>
    <cellStyle name="Normal 5 4 5 9" xfId="38070" xr:uid="{00000000-0005-0000-0000-000061930000}"/>
    <cellStyle name="Normal 5 4 6" xfId="38071" xr:uid="{00000000-0005-0000-0000-000062930000}"/>
    <cellStyle name="Normal 5 4 6 2" xfId="38072" xr:uid="{00000000-0005-0000-0000-000063930000}"/>
    <cellStyle name="Normal 5 4 6 2 2" xfId="38073" xr:uid="{00000000-0005-0000-0000-000064930000}"/>
    <cellStyle name="Normal 5 4 6 2 2 2" xfId="38074" xr:uid="{00000000-0005-0000-0000-000065930000}"/>
    <cellStyle name="Normal 5 4 6 2 2 2 2" xfId="38075" xr:uid="{00000000-0005-0000-0000-000066930000}"/>
    <cellStyle name="Normal 5 4 6 2 2 3" xfId="38076" xr:uid="{00000000-0005-0000-0000-000067930000}"/>
    <cellStyle name="Normal 5 4 6 2 3" xfId="38077" xr:uid="{00000000-0005-0000-0000-000068930000}"/>
    <cellStyle name="Normal 5 4 6 2 3 2" xfId="38078" xr:uid="{00000000-0005-0000-0000-000069930000}"/>
    <cellStyle name="Normal 5 4 6 2 4" xfId="38079" xr:uid="{00000000-0005-0000-0000-00006A930000}"/>
    <cellStyle name="Normal 5 4 6 3" xfId="38080" xr:uid="{00000000-0005-0000-0000-00006B930000}"/>
    <cellStyle name="Normal 5 4 6 3 2" xfId="38081" xr:uid="{00000000-0005-0000-0000-00006C930000}"/>
    <cellStyle name="Normal 5 4 6 3 2 2" xfId="38082" xr:uid="{00000000-0005-0000-0000-00006D930000}"/>
    <cellStyle name="Normal 5 4 6 3 3" xfId="38083" xr:uid="{00000000-0005-0000-0000-00006E930000}"/>
    <cellStyle name="Normal 5 4 6 4" xfId="38084" xr:uid="{00000000-0005-0000-0000-00006F930000}"/>
    <cellStyle name="Normal 5 4 6 4 2" xfId="38085" xr:uid="{00000000-0005-0000-0000-000070930000}"/>
    <cellStyle name="Normal 5 4 6 5" xfId="38086" xr:uid="{00000000-0005-0000-0000-000071930000}"/>
    <cellStyle name="Normal 5 4 6 5 2" xfId="38087" xr:uid="{00000000-0005-0000-0000-000072930000}"/>
    <cellStyle name="Normal 5 4 6 6" xfId="38088" xr:uid="{00000000-0005-0000-0000-000073930000}"/>
    <cellStyle name="Normal 5 4 7" xfId="38089" xr:uid="{00000000-0005-0000-0000-000074930000}"/>
    <cellStyle name="Normal 5 4 7 2" xfId="38090" xr:uid="{00000000-0005-0000-0000-000075930000}"/>
    <cellStyle name="Normal 5 4 7 2 2" xfId="38091" xr:uid="{00000000-0005-0000-0000-000076930000}"/>
    <cellStyle name="Normal 5 4 7 2 2 2" xfId="38092" xr:uid="{00000000-0005-0000-0000-000077930000}"/>
    <cellStyle name="Normal 5 4 7 2 2 2 2" xfId="38093" xr:uid="{00000000-0005-0000-0000-000078930000}"/>
    <cellStyle name="Normal 5 4 7 2 2 3" xfId="38094" xr:uid="{00000000-0005-0000-0000-000079930000}"/>
    <cellStyle name="Normal 5 4 7 2 3" xfId="38095" xr:uid="{00000000-0005-0000-0000-00007A930000}"/>
    <cellStyle name="Normal 5 4 7 2 3 2" xfId="38096" xr:uid="{00000000-0005-0000-0000-00007B930000}"/>
    <cellStyle name="Normal 5 4 7 2 4" xfId="38097" xr:uid="{00000000-0005-0000-0000-00007C930000}"/>
    <cellStyle name="Normal 5 4 7 3" xfId="38098" xr:uid="{00000000-0005-0000-0000-00007D930000}"/>
    <cellStyle name="Normal 5 4 7 3 2" xfId="38099" xr:uid="{00000000-0005-0000-0000-00007E930000}"/>
    <cellStyle name="Normal 5 4 7 3 2 2" xfId="38100" xr:uid="{00000000-0005-0000-0000-00007F930000}"/>
    <cellStyle name="Normal 5 4 7 3 3" xfId="38101" xr:uid="{00000000-0005-0000-0000-000080930000}"/>
    <cellStyle name="Normal 5 4 7 4" xfId="38102" xr:uid="{00000000-0005-0000-0000-000081930000}"/>
    <cellStyle name="Normal 5 4 7 4 2" xfId="38103" xr:uid="{00000000-0005-0000-0000-000082930000}"/>
    <cellStyle name="Normal 5 4 7 5" xfId="38104" xr:uid="{00000000-0005-0000-0000-000083930000}"/>
    <cellStyle name="Normal 5 4 7 5 2" xfId="38105" xr:uid="{00000000-0005-0000-0000-000084930000}"/>
    <cellStyle name="Normal 5 4 7 6" xfId="38106" xr:uid="{00000000-0005-0000-0000-000085930000}"/>
    <cellStyle name="Normal 5 4 8" xfId="38107" xr:uid="{00000000-0005-0000-0000-000086930000}"/>
    <cellStyle name="Normal 5 4 8 2" xfId="38108" xr:uid="{00000000-0005-0000-0000-000087930000}"/>
    <cellStyle name="Normal 5 4 8 2 2" xfId="38109" xr:uid="{00000000-0005-0000-0000-000088930000}"/>
    <cellStyle name="Normal 5 4 8 2 2 2" xfId="38110" xr:uid="{00000000-0005-0000-0000-000089930000}"/>
    <cellStyle name="Normal 5 4 8 2 3" xfId="38111" xr:uid="{00000000-0005-0000-0000-00008A930000}"/>
    <cellStyle name="Normal 5 4 8 3" xfId="38112" xr:uid="{00000000-0005-0000-0000-00008B930000}"/>
    <cellStyle name="Normal 5 4 8 3 2" xfId="38113" xr:uid="{00000000-0005-0000-0000-00008C930000}"/>
    <cellStyle name="Normal 5 4 8 4" xfId="38114" xr:uid="{00000000-0005-0000-0000-00008D930000}"/>
    <cellStyle name="Normal 5 4 9" xfId="38115" xr:uid="{00000000-0005-0000-0000-00008E930000}"/>
    <cellStyle name="Normal 5 4 9 2" xfId="38116" xr:uid="{00000000-0005-0000-0000-00008F930000}"/>
    <cellStyle name="Normal 5 4 9 2 2" xfId="38117" xr:uid="{00000000-0005-0000-0000-000090930000}"/>
    <cellStyle name="Normal 5 4 9 3" xfId="38118" xr:uid="{00000000-0005-0000-0000-000091930000}"/>
    <cellStyle name="Normal 5 5" xfId="552" xr:uid="{00000000-0005-0000-0000-000092930000}"/>
    <cellStyle name="Normal 5 5 2" xfId="38120" xr:uid="{00000000-0005-0000-0000-000093930000}"/>
    <cellStyle name="Normal 5 5 2 2" xfId="38121" xr:uid="{00000000-0005-0000-0000-000094930000}"/>
    <cellStyle name="Normal 5 5 2 2 2" xfId="38122" xr:uid="{00000000-0005-0000-0000-000095930000}"/>
    <cellStyle name="Normal 5 5 2 2 2 2" xfId="38123" xr:uid="{00000000-0005-0000-0000-000096930000}"/>
    <cellStyle name="Normal 5 5 2 2 3" xfId="38124" xr:uid="{00000000-0005-0000-0000-000097930000}"/>
    <cellStyle name="Normal 5 5 2 2 4" xfId="38125" xr:uid="{00000000-0005-0000-0000-000098930000}"/>
    <cellStyle name="Normal 5 5 2 3" xfId="38126" xr:uid="{00000000-0005-0000-0000-000099930000}"/>
    <cellStyle name="Normal 5 5 2 3 2" xfId="38127" xr:uid="{00000000-0005-0000-0000-00009A930000}"/>
    <cellStyle name="Normal 5 5 2 4" xfId="38128" xr:uid="{00000000-0005-0000-0000-00009B930000}"/>
    <cellStyle name="Normal 5 5 2 5" xfId="38129" xr:uid="{00000000-0005-0000-0000-00009C930000}"/>
    <cellStyle name="Normal 5 5 3" xfId="38130" xr:uid="{00000000-0005-0000-0000-00009D930000}"/>
    <cellStyle name="Normal 5 5 3 2" xfId="38131" xr:uid="{00000000-0005-0000-0000-00009E930000}"/>
    <cellStyle name="Normal 5 5 3 2 2" xfId="38132" xr:uid="{00000000-0005-0000-0000-00009F930000}"/>
    <cellStyle name="Normal 5 5 3 3" xfId="38133" xr:uid="{00000000-0005-0000-0000-0000A0930000}"/>
    <cellStyle name="Normal 5 5 3 4" xfId="38134" xr:uid="{00000000-0005-0000-0000-0000A1930000}"/>
    <cellStyle name="Normal 5 5 4" xfId="38135" xr:uid="{00000000-0005-0000-0000-0000A2930000}"/>
    <cellStyle name="Normal 5 5 5" xfId="38136" xr:uid="{00000000-0005-0000-0000-0000A3930000}"/>
    <cellStyle name="Normal 5 5 5 2" xfId="38137" xr:uid="{00000000-0005-0000-0000-0000A4930000}"/>
    <cellStyle name="Normal 5 5 6" xfId="38138" xr:uid="{00000000-0005-0000-0000-0000A5930000}"/>
    <cellStyle name="Normal 5 5 7" xfId="38139" xr:uid="{00000000-0005-0000-0000-0000A6930000}"/>
    <cellStyle name="Normal 5 5 8" xfId="38119" xr:uid="{00000000-0005-0000-0000-0000A7930000}"/>
    <cellStyle name="Normal 5 6" xfId="38140" xr:uid="{00000000-0005-0000-0000-0000A8930000}"/>
    <cellStyle name="Normal 5 6 10" xfId="38141" xr:uid="{00000000-0005-0000-0000-0000A9930000}"/>
    <cellStyle name="Normal 5 6 10 2" xfId="38142" xr:uid="{00000000-0005-0000-0000-0000AA930000}"/>
    <cellStyle name="Normal 5 6 11" xfId="38143" xr:uid="{00000000-0005-0000-0000-0000AB930000}"/>
    <cellStyle name="Normal 5 6 11 2" xfId="38144" xr:uid="{00000000-0005-0000-0000-0000AC930000}"/>
    <cellStyle name="Normal 5 6 12" xfId="38145" xr:uid="{00000000-0005-0000-0000-0000AD930000}"/>
    <cellStyle name="Normal 5 6 12 2" xfId="38146" xr:uid="{00000000-0005-0000-0000-0000AE930000}"/>
    <cellStyle name="Normal 5 6 13" xfId="38147" xr:uid="{00000000-0005-0000-0000-0000AF930000}"/>
    <cellStyle name="Normal 5 6 13 2" xfId="38148" xr:uid="{00000000-0005-0000-0000-0000B0930000}"/>
    <cellStyle name="Normal 5 6 14" xfId="38149" xr:uid="{00000000-0005-0000-0000-0000B1930000}"/>
    <cellStyle name="Normal 5 6 15" xfId="38150" xr:uid="{00000000-0005-0000-0000-0000B2930000}"/>
    <cellStyle name="Normal 5 6 2" xfId="38151" xr:uid="{00000000-0005-0000-0000-0000B3930000}"/>
    <cellStyle name="Normal 5 6 2 10" xfId="38152" xr:uid="{00000000-0005-0000-0000-0000B4930000}"/>
    <cellStyle name="Normal 5 6 2 10 2" xfId="38153" xr:uid="{00000000-0005-0000-0000-0000B5930000}"/>
    <cellStyle name="Normal 5 6 2 11" xfId="38154" xr:uid="{00000000-0005-0000-0000-0000B6930000}"/>
    <cellStyle name="Normal 5 6 2 11 2" xfId="38155" xr:uid="{00000000-0005-0000-0000-0000B7930000}"/>
    <cellStyle name="Normal 5 6 2 12" xfId="38156" xr:uid="{00000000-0005-0000-0000-0000B8930000}"/>
    <cellStyle name="Normal 5 6 2 12 2" xfId="38157" xr:uid="{00000000-0005-0000-0000-0000B9930000}"/>
    <cellStyle name="Normal 5 6 2 13" xfId="38158" xr:uid="{00000000-0005-0000-0000-0000BA930000}"/>
    <cellStyle name="Normal 5 6 2 14" xfId="38159" xr:uid="{00000000-0005-0000-0000-0000BB930000}"/>
    <cellStyle name="Normal 5 6 2 2" xfId="38160" xr:uid="{00000000-0005-0000-0000-0000BC930000}"/>
    <cellStyle name="Normal 5 6 2 2 10" xfId="38161" xr:uid="{00000000-0005-0000-0000-0000BD930000}"/>
    <cellStyle name="Normal 5 6 2 2 11" xfId="38162" xr:uid="{00000000-0005-0000-0000-0000BE930000}"/>
    <cellStyle name="Normal 5 6 2 2 2" xfId="38163" xr:uid="{00000000-0005-0000-0000-0000BF930000}"/>
    <cellStyle name="Normal 5 6 2 2 2 2" xfId="38164" xr:uid="{00000000-0005-0000-0000-0000C0930000}"/>
    <cellStyle name="Normal 5 6 2 2 2 2 2" xfId="38165" xr:uid="{00000000-0005-0000-0000-0000C1930000}"/>
    <cellStyle name="Normal 5 6 2 2 2 2 2 2" xfId="38166" xr:uid="{00000000-0005-0000-0000-0000C2930000}"/>
    <cellStyle name="Normal 5 6 2 2 2 2 2 2 2" xfId="38167" xr:uid="{00000000-0005-0000-0000-0000C3930000}"/>
    <cellStyle name="Normal 5 6 2 2 2 2 2 3" xfId="38168" xr:uid="{00000000-0005-0000-0000-0000C4930000}"/>
    <cellStyle name="Normal 5 6 2 2 2 2 3" xfId="38169" xr:uid="{00000000-0005-0000-0000-0000C5930000}"/>
    <cellStyle name="Normal 5 6 2 2 2 2 3 2" xfId="38170" xr:uid="{00000000-0005-0000-0000-0000C6930000}"/>
    <cellStyle name="Normal 5 6 2 2 2 2 4" xfId="38171" xr:uid="{00000000-0005-0000-0000-0000C7930000}"/>
    <cellStyle name="Normal 5 6 2 2 2 3" xfId="38172" xr:uid="{00000000-0005-0000-0000-0000C8930000}"/>
    <cellStyle name="Normal 5 6 2 2 2 3 2" xfId="38173" xr:uid="{00000000-0005-0000-0000-0000C9930000}"/>
    <cellStyle name="Normal 5 6 2 2 2 3 2 2" xfId="38174" xr:uid="{00000000-0005-0000-0000-0000CA930000}"/>
    <cellStyle name="Normal 5 6 2 2 2 3 3" xfId="38175" xr:uid="{00000000-0005-0000-0000-0000CB930000}"/>
    <cellStyle name="Normal 5 6 2 2 2 4" xfId="38176" xr:uid="{00000000-0005-0000-0000-0000CC930000}"/>
    <cellStyle name="Normal 5 6 2 2 2 4 2" xfId="38177" xr:uid="{00000000-0005-0000-0000-0000CD930000}"/>
    <cellStyle name="Normal 5 6 2 2 2 5" xfId="38178" xr:uid="{00000000-0005-0000-0000-0000CE930000}"/>
    <cellStyle name="Normal 5 6 2 2 2 5 2" xfId="38179" xr:uid="{00000000-0005-0000-0000-0000CF930000}"/>
    <cellStyle name="Normal 5 6 2 2 2 6" xfId="38180" xr:uid="{00000000-0005-0000-0000-0000D0930000}"/>
    <cellStyle name="Normal 5 6 2 2 3" xfId="38181" xr:uid="{00000000-0005-0000-0000-0000D1930000}"/>
    <cellStyle name="Normal 5 6 2 2 3 2" xfId="38182" xr:uid="{00000000-0005-0000-0000-0000D2930000}"/>
    <cellStyle name="Normal 5 6 2 2 3 2 2" xfId="38183" xr:uid="{00000000-0005-0000-0000-0000D3930000}"/>
    <cellStyle name="Normal 5 6 2 2 3 2 2 2" xfId="38184" xr:uid="{00000000-0005-0000-0000-0000D4930000}"/>
    <cellStyle name="Normal 5 6 2 2 3 2 2 2 2" xfId="38185" xr:uid="{00000000-0005-0000-0000-0000D5930000}"/>
    <cellStyle name="Normal 5 6 2 2 3 2 2 3" xfId="38186" xr:uid="{00000000-0005-0000-0000-0000D6930000}"/>
    <cellStyle name="Normal 5 6 2 2 3 2 3" xfId="38187" xr:uid="{00000000-0005-0000-0000-0000D7930000}"/>
    <cellStyle name="Normal 5 6 2 2 3 2 3 2" xfId="38188" xr:uid="{00000000-0005-0000-0000-0000D8930000}"/>
    <cellStyle name="Normal 5 6 2 2 3 2 4" xfId="38189" xr:uid="{00000000-0005-0000-0000-0000D9930000}"/>
    <cellStyle name="Normal 5 6 2 2 3 3" xfId="38190" xr:uid="{00000000-0005-0000-0000-0000DA930000}"/>
    <cellStyle name="Normal 5 6 2 2 3 3 2" xfId="38191" xr:uid="{00000000-0005-0000-0000-0000DB930000}"/>
    <cellStyle name="Normal 5 6 2 2 3 3 2 2" xfId="38192" xr:uid="{00000000-0005-0000-0000-0000DC930000}"/>
    <cellStyle name="Normal 5 6 2 2 3 3 3" xfId="38193" xr:uid="{00000000-0005-0000-0000-0000DD930000}"/>
    <cellStyle name="Normal 5 6 2 2 3 4" xfId="38194" xr:uid="{00000000-0005-0000-0000-0000DE930000}"/>
    <cellStyle name="Normal 5 6 2 2 3 4 2" xfId="38195" xr:uid="{00000000-0005-0000-0000-0000DF930000}"/>
    <cellStyle name="Normal 5 6 2 2 3 5" xfId="38196" xr:uid="{00000000-0005-0000-0000-0000E0930000}"/>
    <cellStyle name="Normal 5 6 2 2 3 5 2" xfId="38197" xr:uid="{00000000-0005-0000-0000-0000E1930000}"/>
    <cellStyle name="Normal 5 6 2 2 3 6" xfId="38198" xr:uid="{00000000-0005-0000-0000-0000E2930000}"/>
    <cellStyle name="Normal 5 6 2 2 4" xfId="38199" xr:uid="{00000000-0005-0000-0000-0000E3930000}"/>
    <cellStyle name="Normal 5 6 2 2 4 2" xfId="38200" xr:uid="{00000000-0005-0000-0000-0000E4930000}"/>
    <cellStyle name="Normal 5 6 2 2 4 2 2" xfId="38201" xr:uid="{00000000-0005-0000-0000-0000E5930000}"/>
    <cellStyle name="Normal 5 6 2 2 4 2 2 2" xfId="38202" xr:uid="{00000000-0005-0000-0000-0000E6930000}"/>
    <cellStyle name="Normal 5 6 2 2 4 2 3" xfId="38203" xr:uid="{00000000-0005-0000-0000-0000E7930000}"/>
    <cellStyle name="Normal 5 6 2 2 4 3" xfId="38204" xr:uid="{00000000-0005-0000-0000-0000E8930000}"/>
    <cellStyle name="Normal 5 6 2 2 4 3 2" xfId="38205" xr:uid="{00000000-0005-0000-0000-0000E9930000}"/>
    <cellStyle name="Normal 5 6 2 2 4 4" xfId="38206" xr:uid="{00000000-0005-0000-0000-0000EA930000}"/>
    <cellStyle name="Normal 5 6 2 2 5" xfId="38207" xr:uid="{00000000-0005-0000-0000-0000EB930000}"/>
    <cellStyle name="Normal 5 6 2 2 5 2" xfId="38208" xr:uid="{00000000-0005-0000-0000-0000EC930000}"/>
    <cellStyle name="Normal 5 6 2 2 5 2 2" xfId="38209" xr:uid="{00000000-0005-0000-0000-0000ED930000}"/>
    <cellStyle name="Normal 5 6 2 2 5 3" xfId="38210" xr:uid="{00000000-0005-0000-0000-0000EE930000}"/>
    <cellStyle name="Normal 5 6 2 2 6" xfId="38211" xr:uid="{00000000-0005-0000-0000-0000EF930000}"/>
    <cellStyle name="Normal 5 6 2 2 6 2" xfId="38212" xr:uid="{00000000-0005-0000-0000-0000F0930000}"/>
    <cellStyle name="Normal 5 6 2 2 7" xfId="38213" xr:uid="{00000000-0005-0000-0000-0000F1930000}"/>
    <cellStyle name="Normal 5 6 2 2 7 2" xfId="38214" xr:uid="{00000000-0005-0000-0000-0000F2930000}"/>
    <cellStyle name="Normal 5 6 2 2 8" xfId="38215" xr:uid="{00000000-0005-0000-0000-0000F3930000}"/>
    <cellStyle name="Normal 5 6 2 2 8 2" xfId="38216" xr:uid="{00000000-0005-0000-0000-0000F4930000}"/>
    <cellStyle name="Normal 5 6 2 2 9" xfId="38217" xr:uid="{00000000-0005-0000-0000-0000F5930000}"/>
    <cellStyle name="Normal 5 6 2 2 9 2" xfId="38218" xr:uid="{00000000-0005-0000-0000-0000F6930000}"/>
    <cellStyle name="Normal 5 6 2 3" xfId="38219" xr:uid="{00000000-0005-0000-0000-0000F7930000}"/>
    <cellStyle name="Normal 5 6 2 3 2" xfId="38220" xr:uid="{00000000-0005-0000-0000-0000F8930000}"/>
    <cellStyle name="Normal 5 6 2 3 2 2" xfId="38221" xr:uid="{00000000-0005-0000-0000-0000F9930000}"/>
    <cellStyle name="Normal 5 6 2 3 2 2 2" xfId="38222" xr:uid="{00000000-0005-0000-0000-0000FA930000}"/>
    <cellStyle name="Normal 5 6 2 3 2 2 2 2" xfId="38223" xr:uid="{00000000-0005-0000-0000-0000FB930000}"/>
    <cellStyle name="Normal 5 6 2 3 2 2 2 2 2" xfId="38224" xr:uid="{00000000-0005-0000-0000-0000FC930000}"/>
    <cellStyle name="Normal 5 6 2 3 2 2 2 3" xfId="38225" xr:uid="{00000000-0005-0000-0000-0000FD930000}"/>
    <cellStyle name="Normal 5 6 2 3 2 2 3" xfId="38226" xr:uid="{00000000-0005-0000-0000-0000FE930000}"/>
    <cellStyle name="Normal 5 6 2 3 2 2 3 2" xfId="38227" xr:uid="{00000000-0005-0000-0000-0000FF930000}"/>
    <cellStyle name="Normal 5 6 2 3 2 2 4" xfId="38228" xr:uid="{00000000-0005-0000-0000-000000940000}"/>
    <cellStyle name="Normal 5 6 2 3 2 3" xfId="38229" xr:uid="{00000000-0005-0000-0000-000001940000}"/>
    <cellStyle name="Normal 5 6 2 3 2 3 2" xfId="38230" xr:uid="{00000000-0005-0000-0000-000002940000}"/>
    <cellStyle name="Normal 5 6 2 3 2 3 2 2" xfId="38231" xr:uid="{00000000-0005-0000-0000-000003940000}"/>
    <cellStyle name="Normal 5 6 2 3 2 3 3" xfId="38232" xr:uid="{00000000-0005-0000-0000-000004940000}"/>
    <cellStyle name="Normal 5 6 2 3 2 4" xfId="38233" xr:uid="{00000000-0005-0000-0000-000005940000}"/>
    <cellStyle name="Normal 5 6 2 3 2 4 2" xfId="38234" xr:uid="{00000000-0005-0000-0000-000006940000}"/>
    <cellStyle name="Normal 5 6 2 3 2 5" xfId="38235" xr:uid="{00000000-0005-0000-0000-000007940000}"/>
    <cellStyle name="Normal 5 6 2 3 2 5 2" xfId="38236" xr:uid="{00000000-0005-0000-0000-000008940000}"/>
    <cellStyle name="Normal 5 6 2 3 2 6" xfId="38237" xr:uid="{00000000-0005-0000-0000-000009940000}"/>
    <cellStyle name="Normal 5 6 2 3 3" xfId="38238" xr:uid="{00000000-0005-0000-0000-00000A940000}"/>
    <cellStyle name="Normal 5 6 2 3 3 2" xfId="38239" xr:uid="{00000000-0005-0000-0000-00000B940000}"/>
    <cellStyle name="Normal 5 6 2 3 3 2 2" xfId="38240" xr:uid="{00000000-0005-0000-0000-00000C940000}"/>
    <cellStyle name="Normal 5 6 2 3 3 2 2 2" xfId="38241" xr:uid="{00000000-0005-0000-0000-00000D940000}"/>
    <cellStyle name="Normal 5 6 2 3 3 2 2 2 2" xfId="38242" xr:uid="{00000000-0005-0000-0000-00000E940000}"/>
    <cellStyle name="Normal 5 6 2 3 3 2 2 3" xfId="38243" xr:uid="{00000000-0005-0000-0000-00000F940000}"/>
    <cellStyle name="Normal 5 6 2 3 3 2 3" xfId="38244" xr:uid="{00000000-0005-0000-0000-000010940000}"/>
    <cellStyle name="Normal 5 6 2 3 3 2 3 2" xfId="38245" xr:uid="{00000000-0005-0000-0000-000011940000}"/>
    <cellStyle name="Normal 5 6 2 3 3 2 4" xfId="38246" xr:uid="{00000000-0005-0000-0000-000012940000}"/>
    <cellStyle name="Normal 5 6 2 3 3 3" xfId="38247" xr:uid="{00000000-0005-0000-0000-000013940000}"/>
    <cellStyle name="Normal 5 6 2 3 3 3 2" xfId="38248" xr:uid="{00000000-0005-0000-0000-000014940000}"/>
    <cellStyle name="Normal 5 6 2 3 3 3 2 2" xfId="38249" xr:uid="{00000000-0005-0000-0000-000015940000}"/>
    <cellStyle name="Normal 5 6 2 3 3 3 3" xfId="38250" xr:uid="{00000000-0005-0000-0000-000016940000}"/>
    <cellStyle name="Normal 5 6 2 3 3 4" xfId="38251" xr:uid="{00000000-0005-0000-0000-000017940000}"/>
    <cellStyle name="Normal 5 6 2 3 3 4 2" xfId="38252" xr:uid="{00000000-0005-0000-0000-000018940000}"/>
    <cellStyle name="Normal 5 6 2 3 3 5" xfId="38253" xr:uid="{00000000-0005-0000-0000-000019940000}"/>
    <cellStyle name="Normal 5 6 2 3 3 5 2" xfId="38254" xr:uid="{00000000-0005-0000-0000-00001A940000}"/>
    <cellStyle name="Normal 5 6 2 3 3 6" xfId="38255" xr:uid="{00000000-0005-0000-0000-00001B940000}"/>
    <cellStyle name="Normal 5 6 2 3 4" xfId="38256" xr:uid="{00000000-0005-0000-0000-00001C940000}"/>
    <cellStyle name="Normal 5 6 2 3 4 2" xfId="38257" xr:uid="{00000000-0005-0000-0000-00001D940000}"/>
    <cellStyle name="Normal 5 6 2 3 4 2 2" xfId="38258" xr:uid="{00000000-0005-0000-0000-00001E940000}"/>
    <cellStyle name="Normal 5 6 2 3 4 2 2 2" xfId="38259" xr:uid="{00000000-0005-0000-0000-00001F940000}"/>
    <cellStyle name="Normal 5 6 2 3 4 2 3" xfId="38260" xr:uid="{00000000-0005-0000-0000-000020940000}"/>
    <cellStyle name="Normal 5 6 2 3 4 3" xfId="38261" xr:uid="{00000000-0005-0000-0000-000021940000}"/>
    <cellStyle name="Normal 5 6 2 3 4 3 2" xfId="38262" xr:uid="{00000000-0005-0000-0000-000022940000}"/>
    <cellStyle name="Normal 5 6 2 3 4 4" xfId="38263" xr:uid="{00000000-0005-0000-0000-000023940000}"/>
    <cellStyle name="Normal 5 6 2 3 5" xfId="38264" xr:uid="{00000000-0005-0000-0000-000024940000}"/>
    <cellStyle name="Normal 5 6 2 3 5 2" xfId="38265" xr:uid="{00000000-0005-0000-0000-000025940000}"/>
    <cellStyle name="Normal 5 6 2 3 5 2 2" xfId="38266" xr:uid="{00000000-0005-0000-0000-000026940000}"/>
    <cellStyle name="Normal 5 6 2 3 5 3" xfId="38267" xr:uid="{00000000-0005-0000-0000-000027940000}"/>
    <cellStyle name="Normal 5 6 2 3 6" xfId="38268" xr:uid="{00000000-0005-0000-0000-000028940000}"/>
    <cellStyle name="Normal 5 6 2 3 6 2" xfId="38269" xr:uid="{00000000-0005-0000-0000-000029940000}"/>
    <cellStyle name="Normal 5 6 2 3 7" xfId="38270" xr:uid="{00000000-0005-0000-0000-00002A940000}"/>
    <cellStyle name="Normal 5 6 2 3 7 2" xfId="38271" xr:uid="{00000000-0005-0000-0000-00002B940000}"/>
    <cellStyle name="Normal 5 6 2 3 8" xfId="38272" xr:uid="{00000000-0005-0000-0000-00002C940000}"/>
    <cellStyle name="Normal 5 6 2 4" xfId="38273" xr:uid="{00000000-0005-0000-0000-00002D940000}"/>
    <cellStyle name="Normal 5 6 2 4 2" xfId="38274" xr:uid="{00000000-0005-0000-0000-00002E940000}"/>
    <cellStyle name="Normal 5 6 2 4 2 2" xfId="38275" xr:uid="{00000000-0005-0000-0000-00002F940000}"/>
    <cellStyle name="Normal 5 6 2 4 2 2 2" xfId="38276" xr:uid="{00000000-0005-0000-0000-000030940000}"/>
    <cellStyle name="Normal 5 6 2 4 2 2 2 2" xfId="38277" xr:uid="{00000000-0005-0000-0000-000031940000}"/>
    <cellStyle name="Normal 5 6 2 4 2 2 3" xfId="38278" xr:uid="{00000000-0005-0000-0000-000032940000}"/>
    <cellStyle name="Normal 5 6 2 4 2 3" xfId="38279" xr:uid="{00000000-0005-0000-0000-000033940000}"/>
    <cellStyle name="Normal 5 6 2 4 2 3 2" xfId="38280" xr:uid="{00000000-0005-0000-0000-000034940000}"/>
    <cellStyle name="Normal 5 6 2 4 2 4" xfId="38281" xr:uid="{00000000-0005-0000-0000-000035940000}"/>
    <cellStyle name="Normal 5 6 2 4 3" xfId="38282" xr:uid="{00000000-0005-0000-0000-000036940000}"/>
    <cellStyle name="Normal 5 6 2 4 3 2" xfId="38283" xr:uid="{00000000-0005-0000-0000-000037940000}"/>
    <cellStyle name="Normal 5 6 2 4 3 2 2" xfId="38284" xr:uid="{00000000-0005-0000-0000-000038940000}"/>
    <cellStyle name="Normal 5 6 2 4 3 3" xfId="38285" xr:uid="{00000000-0005-0000-0000-000039940000}"/>
    <cellStyle name="Normal 5 6 2 4 4" xfId="38286" xr:uid="{00000000-0005-0000-0000-00003A940000}"/>
    <cellStyle name="Normal 5 6 2 4 4 2" xfId="38287" xr:uid="{00000000-0005-0000-0000-00003B940000}"/>
    <cellStyle name="Normal 5 6 2 4 5" xfId="38288" xr:uid="{00000000-0005-0000-0000-00003C940000}"/>
    <cellStyle name="Normal 5 6 2 4 5 2" xfId="38289" xr:uid="{00000000-0005-0000-0000-00003D940000}"/>
    <cellStyle name="Normal 5 6 2 4 6" xfId="38290" xr:uid="{00000000-0005-0000-0000-00003E940000}"/>
    <cellStyle name="Normal 5 6 2 5" xfId="38291" xr:uid="{00000000-0005-0000-0000-00003F940000}"/>
    <cellStyle name="Normal 5 6 2 5 2" xfId="38292" xr:uid="{00000000-0005-0000-0000-000040940000}"/>
    <cellStyle name="Normal 5 6 2 5 2 2" xfId="38293" xr:uid="{00000000-0005-0000-0000-000041940000}"/>
    <cellStyle name="Normal 5 6 2 5 2 2 2" xfId="38294" xr:uid="{00000000-0005-0000-0000-000042940000}"/>
    <cellStyle name="Normal 5 6 2 5 2 2 2 2" xfId="38295" xr:uid="{00000000-0005-0000-0000-000043940000}"/>
    <cellStyle name="Normal 5 6 2 5 2 2 3" xfId="38296" xr:uid="{00000000-0005-0000-0000-000044940000}"/>
    <cellStyle name="Normal 5 6 2 5 2 3" xfId="38297" xr:uid="{00000000-0005-0000-0000-000045940000}"/>
    <cellStyle name="Normal 5 6 2 5 2 3 2" xfId="38298" xr:uid="{00000000-0005-0000-0000-000046940000}"/>
    <cellStyle name="Normal 5 6 2 5 2 4" xfId="38299" xr:uid="{00000000-0005-0000-0000-000047940000}"/>
    <cellStyle name="Normal 5 6 2 5 3" xfId="38300" xr:uid="{00000000-0005-0000-0000-000048940000}"/>
    <cellStyle name="Normal 5 6 2 5 3 2" xfId="38301" xr:uid="{00000000-0005-0000-0000-000049940000}"/>
    <cellStyle name="Normal 5 6 2 5 3 2 2" xfId="38302" xr:uid="{00000000-0005-0000-0000-00004A940000}"/>
    <cellStyle name="Normal 5 6 2 5 3 3" xfId="38303" xr:uid="{00000000-0005-0000-0000-00004B940000}"/>
    <cellStyle name="Normal 5 6 2 5 4" xfId="38304" xr:uid="{00000000-0005-0000-0000-00004C940000}"/>
    <cellStyle name="Normal 5 6 2 5 4 2" xfId="38305" xr:uid="{00000000-0005-0000-0000-00004D940000}"/>
    <cellStyle name="Normal 5 6 2 5 5" xfId="38306" xr:uid="{00000000-0005-0000-0000-00004E940000}"/>
    <cellStyle name="Normal 5 6 2 5 5 2" xfId="38307" xr:uid="{00000000-0005-0000-0000-00004F940000}"/>
    <cellStyle name="Normal 5 6 2 5 6" xfId="38308" xr:uid="{00000000-0005-0000-0000-000050940000}"/>
    <cellStyle name="Normal 5 6 2 6" xfId="38309" xr:uid="{00000000-0005-0000-0000-000051940000}"/>
    <cellStyle name="Normal 5 6 2 6 2" xfId="38310" xr:uid="{00000000-0005-0000-0000-000052940000}"/>
    <cellStyle name="Normal 5 6 2 6 2 2" xfId="38311" xr:uid="{00000000-0005-0000-0000-000053940000}"/>
    <cellStyle name="Normal 5 6 2 6 2 2 2" xfId="38312" xr:uid="{00000000-0005-0000-0000-000054940000}"/>
    <cellStyle name="Normal 5 6 2 6 2 2 2 2" xfId="38313" xr:uid="{00000000-0005-0000-0000-000055940000}"/>
    <cellStyle name="Normal 5 6 2 6 2 2 3" xfId="38314" xr:uid="{00000000-0005-0000-0000-000056940000}"/>
    <cellStyle name="Normal 5 6 2 6 2 3" xfId="38315" xr:uid="{00000000-0005-0000-0000-000057940000}"/>
    <cellStyle name="Normal 5 6 2 6 2 3 2" xfId="38316" xr:uid="{00000000-0005-0000-0000-000058940000}"/>
    <cellStyle name="Normal 5 6 2 6 2 4" xfId="38317" xr:uid="{00000000-0005-0000-0000-000059940000}"/>
    <cellStyle name="Normal 5 6 2 6 3" xfId="38318" xr:uid="{00000000-0005-0000-0000-00005A940000}"/>
    <cellStyle name="Normal 5 6 2 6 3 2" xfId="38319" xr:uid="{00000000-0005-0000-0000-00005B940000}"/>
    <cellStyle name="Normal 5 6 2 6 3 2 2" xfId="38320" xr:uid="{00000000-0005-0000-0000-00005C940000}"/>
    <cellStyle name="Normal 5 6 2 6 3 3" xfId="38321" xr:uid="{00000000-0005-0000-0000-00005D940000}"/>
    <cellStyle name="Normal 5 6 2 6 4" xfId="38322" xr:uid="{00000000-0005-0000-0000-00005E940000}"/>
    <cellStyle name="Normal 5 6 2 6 4 2" xfId="38323" xr:uid="{00000000-0005-0000-0000-00005F940000}"/>
    <cellStyle name="Normal 5 6 2 6 5" xfId="38324" xr:uid="{00000000-0005-0000-0000-000060940000}"/>
    <cellStyle name="Normal 5 6 2 6 5 2" xfId="38325" xr:uid="{00000000-0005-0000-0000-000061940000}"/>
    <cellStyle name="Normal 5 6 2 6 6" xfId="38326" xr:uid="{00000000-0005-0000-0000-000062940000}"/>
    <cellStyle name="Normal 5 6 2 7" xfId="38327" xr:uid="{00000000-0005-0000-0000-000063940000}"/>
    <cellStyle name="Normal 5 6 2 7 2" xfId="38328" xr:uid="{00000000-0005-0000-0000-000064940000}"/>
    <cellStyle name="Normal 5 6 2 7 2 2" xfId="38329" xr:uid="{00000000-0005-0000-0000-000065940000}"/>
    <cellStyle name="Normal 5 6 2 7 2 2 2" xfId="38330" xr:uid="{00000000-0005-0000-0000-000066940000}"/>
    <cellStyle name="Normal 5 6 2 7 2 3" xfId="38331" xr:uid="{00000000-0005-0000-0000-000067940000}"/>
    <cellStyle name="Normal 5 6 2 7 3" xfId="38332" xr:uid="{00000000-0005-0000-0000-000068940000}"/>
    <cellStyle name="Normal 5 6 2 7 3 2" xfId="38333" xr:uid="{00000000-0005-0000-0000-000069940000}"/>
    <cellStyle name="Normal 5 6 2 7 4" xfId="38334" xr:uid="{00000000-0005-0000-0000-00006A940000}"/>
    <cellStyle name="Normal 5 6 2 8" xfId="38335" xr:uid="{00000000-0005-0000-0000-00006B940000}"/>
    <cellStyle name="Normal 5 6 2 8 2" xfId="38336" xr:uid="{00000000-0005-0000-0000-00006C940000}"/>
    <cellStyle name="Normal 5 6 2 8 2 2" xfId="38337" xr:uid="{00000000-0005-0000-0000-00006D940000}"/>
    <cellStyle name="Normal 5 6 2 8 3" xfId="38338" xr:uid="{00000000-0005-0000-0000-00006E940000}"/>
    <cellStyle name="Normal 5 6 2 9" xfId="38339" xr:uid="{00000000-0005-0000-0000-00006F940000}"/>
    <cellStyle name="Normal 5 6 2 9 2" xfId="38340" xr:uid="{00000000-0005-0000-0000-000070940000}"/>
    <cellStyle name="Normal 5 6 3" xfId="38341" xr:uid="{00000000-0005-0000-0000-000071940000}"/>
    <cellStyle name="Normal 5 6 3 10" xfId="38342" xr:uid="{00000000-0005-0000-0000-000072940000}"/>
    <cellStyle name="Normal 5 6 3 11" xfId="38343" xr:uid="{00000000-0005-0000-0000-000073940000}"/>
    <cellStyle name="Normal 5 6 3 2" xfId="38344" xr:uid="{00000000-0005-0000-0000-000074940000}"/>
    <cellStyle name="Normal 5 6 3 2 2" xfId="38345" xr:uid="{00000000-0005-0000-0000-000075940000}"/>
    <cellStyle name="Normal 5 6 3 2 2 2" xfId="38346" xr:uid="{00000000-0005-0000-0000-000076940000}"/>
    <cellStyle name="Normal 5 6 3 2 2 2 2" xfId="38347" xr:uid="{00000000-0005-0000-0000-000077940000}"/>
    <cellStyle name="Normal 5 6 3 2 2 2 2 2" xfId="38348" xr:uid="{00000000-0005-0000-0000-000078940000}"/>
    <cellStyle name="Normal 5 6 3 2 2 2 3" xfId="38349" xr:uid="{00000000-0005-0000-0000-000079940000}"/>
    <cellStyle name="Normal 5 6 3 2 2 3" xfId="38350" xr:uid="{00000000-0005-0000-0000-00007A940000}"/>
    <cellStyle name="Normal 5 6 3 2 2 3 2" xfId="38351" xr:uid="{00000000-0005-0000-0000-00007B940000}"/>
    <cellStyle name="Normal 5 6 3 2 2 4" xfId="38352" xr:uid="{00000000-0005-0000-0000-00007C940000}"/>
    <cellStyle name="Normal 5 6 3 2 3" xfId="38353" xr:uid="{00000000-0005-0000-0000-00007D940000}"/>
    <cellStyle name="Normal 5 6 3 2 3 2" xfId="38354" xr:uid="{00000000-0005-0000-0000-00007E940000}"/>
    <cellStyle name="Normal 5 6 3 2 3 2 2" xfId="38355" xr:uid="{00000000-0005-0000-0000-00007F940000}"/>
    <cellStyle name="Normal 5 6 3 2 3 3" xfId="38356" xr:uid="{00000000-0005-0000-0000-000080940000}"/>
    <cellStyle name="Normal 5 6 3 2 4" xfId="38357" xr:uid="{00000000-0005-0000-0000-000081940000}"/>
    <cellStyle name="Normal 5 6 3 2 4 2" xfId="38358" xr:uid="{00000000-0005-0000-0000-000082940000}"/>
    <cellStyle name="Normal 5 6 3 2 5" xfId="38359" xr:uid="{00000000-0005-0000-0000-000083940000}"/>
    <cellStyle name="Normal 5 6 3 2 5 2" xfId="38360" xr:uid="{00000000-0005-0000-0000-000084940000}"/>
    <cellStyle name="Normal 5 6 3 2 6" xfId="38361" xr:uid="{00000000-0005-0000-0000-000085940000}"/>
    <cellStyle name="Normal 5 6 3 3" xfId="38362" xr:uid="{00000000-0005-0000-0000-000086940000}"/>
    <cellStyle name="Normal 5 6 3 3 2" xfId="38363" xr:uid="{00000000-0005-0000-0000-000087940000}"/>
    <cellStyle name="Normal 5 6 3 3 2 2" xfId="38364" xr:uid="{00000000-0005-0000-0000-000088940000}"/>
    <cellStyle name="Normal 5 6 3 3 2 2 2" xfId="38365" xr:uid="{00000000-0005-0000-0000-000089940000}"/>
    <cellStyle name="Normal 5 6 3 3 2 2 2 2" xfId="38366" xr:uid="{00000000-0005-0000-0000-00008A940000}"/>
    <cellStyle name="Normal 5 6 3 3 2 2 3" xfId="38367" xr:uid="{00000000-0005-0000-0000-00008B940000}"/>
    <cellStyle name="Normal 5 6 3 3 2 3" xfId="38368" xr:uid="{00000000-0005-0000-0000-00008C940000}"/>
    <cellStyle name="Normal 5 6 3 3 2 3 2" xfId="38369" xr:uid="{00000000-0005-0000-0000-00008D940000}"/>
    <cellStyle name="Normal 5 6 3 3 2 4" xfId="38370" xr:uid="{00000000-0005-0000-0000-00008E940000}"/>
    <cellStyle name="Normal 5 6 3 3 3" xfId="38371" xr:uid="{00000000-0005-0000-0000-00008F940000}"/>
    <cellStyle name="Normal 5 6 3 3 3 2" xfId="38372" xr:uid="{00000000-0005-0000-0000-000090940000}"/>
    <cellStyle name="Normal 5 6 3 3 3 2 2" xfId="38373" xr:uid="{00000000-0005-0000-0000-000091940000}"/>
    <cellStyle name="Normal 5 6 3 3 3 3" xfId="38374" xr:uid="{00000000-0005-0000-0000-000092940000}"/>
    <cellStyle name="Normal 5 6 3 3 4" xfId="38375" xr:uid="{00000000-0005-0000-0000-000093940000}"/>
    <cellStyle name="Normal 5 6 3 3 4 2" xfId="38376" xr:uid="{00000000-0005-0000-0000-000094940000}"/>
    <cellStyle name="Normal 5 6 3 3 5" xfId="38377" xr:uid="{00000000-0005-0000-0000-000095940000}"/>
    <cellStyle name="Normal 5 6 3 3 5 2" xfId="38378" xr:uid="{00000000-0005-0000-0000-000096940000}"/>
    <cellStyle name="Normal 5 6 3 3 6" xfId="38379" xr:uid="{00000000-0005-0000-0000-000097940000}"/>
    <cellStyle name="Normal 5 6 3 4" xfId="38380" xr:uid="{00000000-0005-0000-0000-000098940000}"/>
    <cellStyle name="Normal 5 6 3 4 2" xfId="38381" xr:uid="{00000000-0005-0000-0000-000099940000}"/>
    <cellStyle name="Normal 5 6 3 4 2 2" xfId="38382" xr:uid="{00000000-0005-0000-0000-00009A940000}"/>
    <cellStyle name="Normal 5 6 3 4 2 2 2" xfId="38383" xr:uid="{00000000-0005-0000-0000-00009B940000}"/>
    <cellStyle name="Normal 5 6 3 4 2 3" xfId="38384" xr:uid="{00000000-0005-0000-0000-00009C940000}"/>
    <cellStyle name="Normal 5 6 3 4 3" xfId="38385" xr:uid="{00000000-0005-0000-0000-00009D940000}"/>
    <cellStyle name="Normal 5 6 3 4 3 2" xfId="38386" xr:uid="{00000000-0005-0000-0000-00009E940000}"/>
    <cellStyle name="Normal 5 6 3 4 4" xfId="38387" xr:uid="{00000000-0005-0000-0000-00009F940000}"/>
    <cellStyle name="Normal 5 6 3 5" xfId="38388" xr:uid="{00000000-0005-0000-0000-0000A0940000}"/>
    <cellStyle name="Normal 5 6 3 5 2" xfId="38389" xr:uid="{00000000-0005-0000-0000-0000A1940000}"/>
    <cellStyle name="Normal 5 6 3 5 2 2" xfId="38390" xr:uid="{00000000-0005-0000-0000-0000A2940000}"/>
    <cellStyle name="Normal 5 6 3 5 3" xfId="38391" xr:uid="{00000000-0005-0000-0000-0000A3940000}"/>
    <cellStyle name="Normal 5 6 3 6" xfId="38392" xr:uid="{00000000-0005-0000-0000-0000A4940000}"/>
    <cellStyle name="Normal 5 6 3 6 2" xfId="38393" xr:uid="{00000000-0005-0000-0000-0000A5940000}"/>
    <cellStyle name="Normal 5 6 3 7" xfId="38394" xr:uid="{00000000-0005-0000-0000-0000A6940000}"/>
    <cellStyle name="Normal 5 6 3 7 2" xfId="38395" xr:uid="{00000000-0005-0000-0000-0000A7940000}"/>
    <cellStyle name="Normal 5 6 3 8" xfId="38396" xr:uid="{00000000-0005-0000-0000-0000A8940000}"/>
    <cellStyle name="Normal 5 6 3 8 2" xfId="38397" xr:uid="{00000000-0005-0000-0000-0000A9940000}"/>
    <cellStyle name="Normal 5 6 3 9" xfId="38398" xr:uid="{00000000-0005-0000-0000-0000AA940000}"/>
    <cellStyle name="Normal 5 6 3 9 2" xfId="38399" xr:uid="{00000000-0005-0000-0000-0000AB940000}"/>
    <cellStyle name="Normal 5 6 4" xfId="38400" xr:uid="{00000000-0005-0000-0000-0000AC940000}"/>
    <cellStyle name="Normal 5 6 4 2" xfId="38401" xr:uid="{00000000-0005-0000-0000-0000AD940000}"/>
    <cellStyle name="Normal 5 6 4 2 2" xfId="38402" xr:uid="{00000000-0005-0000-0000-0000AE940000}"/>
    <cellStyle name="Normal 5 6 4 2 2 2" xfId="38403" xr:uid="{00000000-0005-0000-0000-0000AF940000}"/>
    <cellStyle name="Normal 5 6 4 2 2 2 2" xfId="38404" xr:uid="{00000000-0005-0000-0000-0000B0940000}"/>
    <cellStyle name="Normal 5 6 4 2 2 2 2 2" xfId="38405" xr:uid="{00000000-0005-0000-0000-0000B1940000}"/>
    <cellStyle name="Normal 5 6 4 2 2 2 3" xfId="38406" xr:uid="{00000000-0005-0000-0000-0000B2940000}"/>
    <cellStyle name="Normal 5 6 4 2 2 3" xfId="38407" xr:uid="{00000000-0005-0000-0000-0000B3940000}"/>
    <cellStyle name="Normal 5 6 4 2 2 3 2" xfId="38408" xr:uid="{00000000-0005-0000-0000-0000B4940000}"/>
    <cellStyle name="Normal 5 6 4 2 2 4" xfId="38409" xr:uid="{00000000-0005-0000-0000-0000B5940000}"/>
    <cellStyle name="Normal 5 6 4 2 3" xfId="38410" xr:uid="{00000000-0005-0000-0000-0000B6940000}"/>
    <cellStyle name="Normal 5 6 4 2 3 2" xfId="38411" xr:uid="{00000000-0005-0000-0000-0000B7940000}"/>
    <cellStyle name="Normal 5 6 4 2 3 2 2" xfId="38412" xr:uid="{00000000-0005-0000-0000-0000B8940000}"/>
    <cellStyle name="Normal 5 6 4 2 3 3" xfId="38413" xr:uid="{00000000-0005-0000-0000-0000B9940000}"/>
    <cellStyle name="Normal 5 6 4 2 4" xfId="38414" xr:uid="{00000000-0005-0000-0000-0000BA940000}"/>
    <cellStyle name="Normal 5 6 4 2 4 2" xfId="38415" xr:uid="{00000000-0005-0000-0000-0000BB940000}"/>
    <cellStyle name="Normal 5 6 4 2 5" xfId="38416" xr:uid="{00000000-0005-0000-0000-0000BC940000}"/>
    <cellStyle name="Normal 5 6 4 2 5 2" xfId="38417" xr:uid="{00000000-0005-0000-0000-0000BD940000}"/>
    <cellStyle name="Normal 5 6 4 2 6" xfId="38418" xr:uid="{00000000-0005-0000-0000-0000BE940000}"/>
    <cellStyle name="Normal 5 6 4 3" xfId="38419" xr:uid="{00000000-0005-0000-0000-0000BF940000}"/>
    <cellStyle name="Normal 5 6 4 3 2" xfId="38420" xr:uid="{00000000-0005-0000-0000-0000C0940000}"/>
    <cellStyle name="Normal 5 6 4 3 2 2" xfId="38421" xr:uid="{00000000-0005-0000-0000-0000C1940000}"/>
    <cellStyle name="Normal 5 6 4 3 2 2 2" xfId="38422" xr:uid="{00000000-0005-0000-0000-0000C2940000}"/>
    <cellStyle name="Normal 5 6 4 3 2 2 2 2" xfId="38423" xr:uid="{00000000-0005-0000-0000-0000C3940000}"/>
    <cellStyle name="Normal 5 6 4 3 2 2 3" xfId="38424" xr:uid="{00000000-0005-0000-0000-0000C4940000}"/>
    <cellStyle name="Normal 5 6 4 3 2 3" xfId="38425" xr:uid="{00000000-0005-0000-0000-0000C5940000}"/>
    <cellStyle name="Normal 5 6 4 3 2 3 2" xfId="38426" xr:uid="{00000000-0005-0000-0000-0000C6940000}"/>
    <cellStyle name="Normal 5 6 4 3 2 4" xfId="38427" xr:uid="{00000000-0005-0000-0000-0000C7940000}"/>
    <cellStyle name="Normal 5 6 4 3 3" xfId="38428" xr:uid="{00000000-0005-0000-0000-0000C8940000}"/>
    <cellStyle name="Normal 5 6 4 3 3 2" xfId="38429" xr:uid="{00000000-0005-0000-0000-0000C9940000}"/>
    <cellStyle name="Normal 5 6 4 3 3 2 2" xfId="38430" xr:uid="{00000000-0005-0000-0000-0000CA940000}"/>
    <cellStyle name="Normal 5 6 4 3 3 3" xfId="38431" xr:uid="{00000000-0005-0000-0000-0000CB940000}"/>
    <cellStyle name="Normal 5 6 4 3 4" xfId="38432" xr:uid="{00000000-0005-0000-0000-0000CC940000}"/>
    <cellStyle name="Normal 5 6 4 3 4 2" xfId="38433" xr:uid="{00000000-0005-0000-0000-0000CD940000}"/>
    <cellStyle name="Normal 5 6 4 3 5" xfId="38434" xr:uid="{00000000-0005-0000-0000-0000CE940000}"/>
    <cellStyle name="Normal 5 6 4 3 5 2" xfId="38435" xr:uid="{00000000-0005-0000-0000-0000CF940000}"/>
    <cellStyle name="Normal 5 6 4 3 6" xfId="38436" xr:uid="{00000000-0005-0000-0000-0000D0940000}"/>
    <cellStyle name="Normal 5 6 4 4" xfId="38437" xr:uid="{00000000-0005-0000-0000-0000D1940000}"/>
    <cellStyle name="Normal 5 6 4 4 2" xfId="38438" xr:uid="{00000000-0005-0000-0000-0000D2940000}"/>
    <cellStyle name="Normal 5 6 4 4 2 2" xfId="38439" xr:uid="{00000000-0005-0000-0000-0000D3940000}"/>
    <cellStyle name="Normal 5 6 4 4 2 2 2" xfId="38440" xr:uid="{00000000-0005-0000-0000-0000D4940000}"/>
    <cellStyle name="Normal 5 6 4 4 2 3" xfId="38441" xr:uid="{00000000-0005-0000-0000-0000D5940000}"/>
    <cellStyle name="Normal 5 6 4 4 3" xfId="38442" xr:uid="{00000000-0005-0000-0000-0000D6940000}"/>
    <cellStyle name="Normal 5 6 4 4 3 2" xfId="38443" xr:uid="{00000000-0005-0000-0000-0000D7940000}"/>
    <cellStyle name="Normal 5 6 4 4 4" xfId="38444" xr:uid="{00000000-0005-0000-0000-0000D8940000}"/>
    <cellStyle name="Normal 5 6 4 5" xfId="38445" xr:uid="{00000000-0005-0000-0000-0000D9940000}"/>
    <cellStyle name="Normal 5 6 4 5 2" xfId="38446" xr:uid="{00000000-0005-0000-0000-0000DA940000}"/>
    <cellStyle name="Normal 5 6 4 5 2 2" xfId="38447" xr:uid="{00000000-0005-0000-0000-0000DB940000}"/>
    <cellStyle name="Normal 5 6 4 5 3" xfId="38448" xr:uid="{00000000-0005-0000-0000-0000DC940000}"/>
    <cellStyle name="Normal 5 6 4 6" xfId="38449" xr:uid="{00000000-0005-0000-0000-0000DD940000}"/>
    <cellStyle name="Normal 5 6 4 6 2" xfId="38450" xr:uid="{00000000-0005-0000-0000-0000DE940000}"/>
    <cellStyle name="Normal 5 6 4 7" xfId="38451" xr:uid="{00000000-0005-0000-0000-0000DF940000}"/>
    <cellStyle name="Normal 5 6 4 7 2" xfId="38452" xr:uid="{00000000-0005-0000-0000-0000E0940000}"/>
    <cellStyle name="Normal 5 6 4 8" xfId="38453" xr:uid="{00000000-0005-0000-0000-0000E1940000}"/>
    <cellStyle name="Normal 5 6 5" xfId="38454" xr:uid="{00000000-0005-0000-0000-0000E2940000}"/>
    <cellStyle name="Normal 5 6 5 2" xfId="38455" xr:uid="{00000000-0005-0000-0000-0000E3940000}"/>
    <cellStyle name="Normal 5 6 5 2 2" xfId="38456" xr:uid="{00000000-0005-0000-0000-0000E4940000}"/>
    <cellStyle name="Normal 5 6 5 2 2 2" xfId="38457" xr:uid="{00000000-0005-0000-0000-0000E5940000}"/>
    <cellStyle name="Normal 5 6 5 2 2 2 2" xfId="38458" xr:uid="{00000000-0005-0000-0000-0000E6940000}"/>
    <cellStyle name="Normal 5 6 5 2 2 3" xfId="38459" xr:uid="{00000000-0005-0000-0000-0000E7940000}"/>
    <cellStyle name="Normal 5 6 5 2 3" xfId="38460" xr:uid="{00000000-0005-0000-0000-0000E8940000}"/>
    <cellStyle name="Normal 5 6 5 2 3 2" xfId="38461" xr:uid="{00000000-0005-0000-0000-0000E9940000}"/>
    <cellStyle name="Normal 5 6 5 2 4" xfId="38462" xr:uid="{00000000-0005-0000-0000-0000EA940000}"/>
    <cellStyle name="Normal 5 6 5 3" xfId="38463" xr:uid="{00000000-0005-0000-0000-0000EB940000}"/>
    <cellStyle name="Normal 5 6 5 3 2" xfId="38464" xr:uid="{00000000-0005-0000-0000-0000EC940000}"/>
    <cellStyle name="Normal 5 6 5 3 2 2" xfId="38465" xr:uid="{00000000-0005-0000-0000-0000ED940000}"/>
    <cellStyle name="Normal 5 6 5 3 3" xfId="38466" xr:uid="{00000000-0005-0000-0000-0000EE940000}"/>
    <cellStyle name="Normal 5 6 5 4" xfId="38467" xr:uid="{00000000-0005-0000-0000-0000EF940000}"/>
    <cellStyle name="Normal 5 6 5 4 2" xfId="38468" xr:uid="{00000000-0005-0000-0000-0000F0940000}"/>
    <cellStyle name="Normal 5 6 5 5" xfId="38469" xr:uid="{00000000-0005-0000-0000-0000F1940000}"/>
    <cellStyle name="Normal 5 6 5 5 2" xfId="38470" xr:uid="{00000000-0005-0000-0000-0000F2940000}"/>
    <cellStyle name="Normal 5 6 5 6" xfId="38471" xr:uid="{00000000-0005-0000-0000-0000F3940000}"/>
    <cellStyle name="Normal 5 6 6" xfId="38472" xr:uid="{00000000-0005-0000-0000-0000F4940000}"/>
    <cellStyle name="Normal 5 6 6 2" xfId="38473" xr:uid="{00000000-0005-0000-0000-0000F5940000}"/>
    <cellStyle name="Normal 5 6 6 2 2" xfId="38474" xr:uid="{00000000-0005-0000-0000-0000F6940000}"/>
    <cellStyle name="Normal 5 6 6 2 2 2" xfId="38475" xr:uid="{00000000-0005-0000-0000-0000F7940000}"/>
    <cellStyle name="Normal 5 6 6 2 2 2 2" xfId="38476" xr:uid="{00000000-0005-0000-0000-0000F8940000}"/>
    <cellStyle name="Normal 5 6 6 2 2 3" xfId="38477" xr:uid="{00000000-0005-0000-0000-0000F9940000}"/>
    <cellStyle name="Normal 5 6 6 2 3" xfId="38478" xr:uid="{00000000-0005-0000-0000-0000FA940000}"/>
    <cellStyle name="Normal 5 6 6 2 3 2" xfId="38479" xr:uid="{00000000-0005-0000-0000-0000FB940000}"/>
    <cellStyle name="Normal 5 6 6 2 4" xfId="38480" xr:uid="{00000000-0005-0000-0000-0000FC940000}"/>
    <cellStyle name="Normal 5 6 6 3" xfId="38481" xr:uid="{00000000-0005-0000-0000-0000FD940000}"/>
    <cellStyle name="Normal 5 6 6 3 2" xfId="38482" xr:uid="{00000000-0005-0000-0000-0000FE940000}"/>
    <cellStyle name="Normal 5 6 6 3 2 2" xfId="38483" xr:uid="{00000000-0005-0000-0000-0000FF940000}"/>
    <cellStyle name="Normal 5 6 6 3 3" xfId="38484" xr:uid="{00000000-0005-0000-0000-000000950000}"/>
    <cellStyle name="Normal 5 6 6 4" xfId="38485" xr:uid="{00000000-0005-0000-0000-000001950000}"/>
    <cellStyle name="Normal 5 6 6 4 2" xfId="38486" xr:uid="{00000000-0005-0000-0000-000002950000}"/>
    <cellStyle name="Normal 5 6 6 5" xfId="38487" xr:uid="{00000000-0005-0000-0000-000003950000}"/>
    <cellStyle name="Normal 5 6 6 5 2" xfId="38488" xr:uid="{00000000-0005-0000-0000-000004950000}"/>
    <cellStyle name="Normal 5 6 6 6" xfId="38489" xr:uid="{00000000-0005-0000-0000-000005950000}"/>
    <cellStyle name="Normal 5 6 7" xfId="38490" xr:uid="{00000000-0005-0000-0000-000006950000}"/>
    <cellStyle name="Normal 5 6 7 2" xfId="38491" xr:uid="{00000000-0005-0000-0000-000007950000}"/>
    <cellStyle name="Normal 5 6 7 2 2" xfId="38492" xr:uid="{00000000-0005-0000-0000-000008950000}"/>
    <cellStyle name="Normal 5 6 7 2 2 2" xfId="38493" xr:uid="{00000000-0005-0000-0000-000009950000}"/>
    <cellStyle name="Normal 5 6 7 2 2 2 2" xfId="38494" xr:uid="{00000000-0005-0000-0000-00000A950000}"/>
    <cellStyle name="Normal 5 6 7 2 2 3" xfId="38495" xr:uid="{00000000-0005-0000-0000-00000B950000}"/>
    <cellStyle name="Normal 5 6 7 2 3" xfId="38496" xr:uid="{00000000-0005-0000-0000-00000C950000}"/>
    <cellStyle name="Normal 5 6 7 2 3 2" xfId="38497" xr:uid="{00000000-0005-0000-0000-00000D950000}"/>
    <cellStyle name="Normal 5 6 7 2 4" xfId="38498" xr:uid="{00000000-0005-0000-0000-00000E950000}"/>
    <cellStyle name="Normal 5 6 7 3" xfId="38499" xr:uid="{00000000-0005-0000-0000-00000F950000}"/>
    <cellStyle name="Normal 5 6 7 3 2" xfId="38500" xr:uid="{00000000-0005-0000-0000-000010950000}"/>
    <cellStyle name="Normal 5 6 7 3 2 2" xfId="38501" xr:uid="{00000000-0005-0000-0000-000011950000}"/>
    <cellStyle name="Normal 5 6 7 3 3" xfId="38502" xr:uid="{00000000-0005-0000-0000-000012950000}"/>
    <cellStyle name="Normal 5 6 7 4" xfId="38503" xr:uid="{00000000-0005-0000-0000-000013950000}"/>
    <cellStyle name="Normal 5 6 7 4 2" xfId="38504" xr:uid="{00000000-0005-0000-0000-000014950000}"/>
    <cellStyle name="Normal 5 6 7 5" xfId="38505" xr:uid="{00000000-0005-0000-0000-000015950000}"/>
    <cellStyle name="Normal 5 6 7 5 2" xfId="38506" xr:uid="{00000000-0005-0000-0000-000016950000}"/>
    <cellStyle name="Normal 5 6 7 6" xfId="38507" xr:uid="{00000000-0005-0000-0000-000017950000}"/>
    <cellStyle name="Normal 5 6 8" xfId="38508" xr:uid="{00000000-0005-0000-0000-000018950000}"/>
    <cellStyle name="Normal 5 6 8 2" xfId="38509" xr:uid="{00000000-0005-0000-0000-000019950000}"/>
    <cellStyle name="Normal 5 6 8 2 2" xfId="38510" xr:uid="{00000000-0005-0000-0000-00001A950000}"/>
    <cellStyle name="Normal 5 6 8 2 2 2" xfId="38511" xr:uid="{00000000-0005-0000-0000-00001B950000}"/>
    <cellStyle name="Normal 5 6 8 2 3" xfId="38512" xr:uid="{00000000-0005-0000-0000-00001C950000}"/>
    <cellStyle name="Normal 5 6 8 3" xfId="38513" xr:uid="{00000000-0005-0000-0000-00001D950000}"/>
    <cellStyle name="Normal 5 6 8 3 2" xfId="38514" xr:uid="{00000000-0005-0000-0000-00001E950000}"/>
    <cellStyle name="Normal 5 6 8 4" xfId="38515" xr:uid="{00000000-0005-0000-0000-00001F950000}"/>
    <cellStyle name="Normal 5 6 9" xfId="38516" xr:uid="{00000000-0005-0000-0000-000020950000}"/>
    <cellStyle name="Normal 5 6 9 2" xfId="38517" xr:uid="{00000000-0005-0000-0000-000021950000}"/>
    <cellStyle name="Normal 5 6 9 2 2" xfId="38518" xr:uid="{00000000-0005-0000-0000-000022950000}"/>
    <cellStyle name="Normal 5 6 9 3" xfId="38519" xr:uid="{00000000-0005-0000-0000-000023950000}"/>
    <cellStyle name="Normal 5 7" xfId="38520" xr:uid="{00000000-0005-0000-0000-000024950000}"/>
    <cellStyle name="Normal 5 7 2" xfId="38521" xr:uid="{00000000-0005-0000-0000-000025950000}"/>
    <cellStyle name="Normal 5 7 2 2" xfId="38522" xr:uid="{00000000-0005-0000-0000-000026950000}"/>
    <cellStyle name="Normal 5 7 2 2 2" xfId="38523" xr:uid="{00000000-0005-0000-0000-000027950000}"/>
    <cellStyle name="Normal 5 7 2 3" xfId="38524" xr:uid="{00000000-0005-0000-0000-000028950000}"/>
    <cellStyle name="Normal 5 7 2 4" xfId="38525" xr:uid="{00000000-0005-0000-0000-000029950000}"/>
    <cellStyle name="Normal 5 7 3" xfId="38526" xr:uid="{00000000-0005-0000-0000-00002A950000}"/>
    <cellStyle name="Normal 5 7 4" xfId="38527" xr:uid="{00000000-0005-0000-0000-00002B950000}"/>
    <cellStyle name="Normal 5 7 4 2" xfId="38528" xr:uid="{00000000-0005-0000-0000-00002C950000}"/>
    <cellStyle name="Normal 5 7 5" xfId="38529" xr:uid="{00000000-0005-0000-0000-00002D950000}"/>
    <cellStyle name="Normal 5 7 6" xfId="38530" xr:uid="{00000000-0005-0000-0000-00002E950000}"/>
    <cellStyle name="Normal 5 8" xfId="38531" xr:uid="{00000000-0005-0000-0000-00002F950000}"/>
    <cellStyle name="Normal 5 8 2" xfId="38532" xr:uid="{00000000-0005-0000-0000-000030950000}"/>
    <cellStyle name="Normal 5 8 2 2" xfId="38533" xr:uid="{00000000-0005-0000-0000-000031950000}"/>
    <cellStyle name="Normal 5 8 3" xfId="38534" xr:uid="{00000000-0005-0000-0000-000032950000}"/>
    <cellStyle name="Normal 5 8 4" xfId="38535" xr:uid="{00000000-0005-0000-0000-000033950000}"/>
    <cellStyle name="Normal 5 9" xfId="38536" xr:uid="{00000000-0005-0000-0000-000034950000}"/>
    <cellStyle name="Normal 50" xfId="38537" xr:uid="{00000000-0005-0000-0000-000035950000}"/>
    <cellStyle name="Normal 51" xfId="38538" xr:uid="{00000000-0005-0000-0000-000036950000}"/>
    <cellStyle name="Normal 52" xfId="38539" xr:uid="{00000000-0005-0000-0000-000037950000}"/>
    <cellStyle name="Normal 53" xfId="38540" xr:uid="{00000000-0005-0000-0000-000038950000}"/>
    <cellStyle name="Normal 54" xfId="38541" xr:uid="{00000000-0005-0000-0000-000039950000}"/>
    <cellStyle name="Normal 55" xfId="38542" xr:uid="{00000000-0005-0000-0000-00003A950000}"/>
    <cellStyle name="Normal 56" xfId="38543" xr:uid="{00000000-0005-0000-0000-00003B950000}"/>
    <cellStyle name="Normal 57" xfId="38544" xr:uid="{00000000-0005-0000-0000-00003C950000}"/>
    <cellStyle name="Normal 58" xfId="38545" xr:uid="{00000000-0005-0000-0000-00003D950000}"/>
    <cellStyle name="Normal 59" xfId="38546" xr:uid="{00000000-0005-0000-0000-00003E950000}"/>
    <cellStyle name="Normal 6" xfId="175" xr:uid="{00000000-0005-0000-0000-00003F950000}"/>
    <cellStyle name="Normal 6 10" xfId="38547" xr:uid="{00000000-0005-0000-0000-000040950000}"/>
    <cellStyle name="Normal 6 11" xfId="38548" xr:uid="{00000000-0005-0000-0000-000041950000}"/>
    <cellStyle name="Normal 6 12" xfId="889" xr:uid="{00000000-0005-0000-0000-000042950000}"/>
    <cellStyle name="Normal 6 13" xfId="610" xr:uid="{00000000-0005-0000-0000-000043950000}"/>
    <cellStyle name="Normal 6 14" xfId="353" xr:uid="{00000000-0005-0000-0000-000044950000}"/>
    <cellStyle name="Normal 6 2" xfId="176" xr:uid="{00000000-0005-0000-0000-000045950000}"/>
    <cellStyle name="Normal 6 2 10" xfId="38549" xr:uid="{00000000-0005-0000-0000-000046950000}"/>
    <cellStyle name="Normal 6 2 11" xfId="38550" xr:uid="{00000000-0005-0000-0000-000047950000}"/>
    <cellStyle name="Normal 6 2 12" xfId="1003" xr:uid="{00000000-0005-0000-0000-000048950000}"/>
    <cellStyle name="Normal 6 2 13" xfId="412" xr:uid="{00000000-0005-0000-0000-000049950000}"/>
    <cellStyle name="Normal 6 2 2" xfId="535" xr:uid="{00000000-0005-0000-0000-00004A950000}"/>
    <cellStyle name="Normal 6 2 2 10" xfId="1004" xr:uid="{00000000-0005-0000-0000-00004B950000}"/>
    <cellStyle name="Normal 6 2 2 2" xfId="38551" xr:uid="{00000000-0005-0000-0000-00004C950000}"/>
    <cellStyle name="Normal 6 2 2 2 2" xfId="38552" xr:uid="{00000000-0005-0000-0000-00004D950000}"/>
    <cellStyle name="Normal 6 2 2 2 2 2" xfId="38553" xr:uid="{00000000-0005-0000-0000-00004E950000}"/>
    <cellStyle name="Normal 6 2 2 2 2 2 2" xfId="38554" xr:uid="{00000000-0005-0000-0000-00004F950000}"/>
    <cellStyle name="Normal 6 2 2 2 2 2 2 2" xfId="38555" xr:uid="{00000000-0005-0000-0000-000050950000}"/>
    <cellStyle name="Normal 6 2 2 2 2 2 3" xfId="38556" xr:uid="{00000000-0005-0000-0000-000051950000}"/>
    <cellStyle name="Normal 6 2 2 2 2 2 4" xfId="38557" xr:uid="{00000000-0005-0000-0000-000052950000}"/>
    <cellStyle name="Normal 6 2 2 2 2 3" xfId="38558" xr:uid="{00000000-0005-0000-0000-000053950000}"/>
    <cellStyle name="Normal 6 2 2 2 2 3 2" xfId="38559" xr:uid="{00000000-0005-0000-0000-000054950000}"/>
    <cellStyle name="Normal 6 2 2 2 2 4" xfId="38560" xr:uid="{00000000-0005-0000-0000-000055950000}"/>
    <cellStyle name="Normal 6 2 2 2 2 5" xfId="38561" xr:uid="{00000000-0005-0000-0000-000056950000}"/>
    <cellStyle name="Normal 6 2 2 2 3" xfId="38562" xr:uid="{00000000-0005-0000-0000-000057950000}"/>
    <cellStyle name="Normal 6 2 2 2 3 2" xfId="38563" xr:uid="{00000000-0005-0000-0000-000058950000}"/>
    <cellStyle name="Normal 6 2 2 2 3 2 2" xfId="38564" xr:uid="{00000000-0005-0000-0000-000059950000}"/>
    <cellStyle name="Normal 6 2 2 2 3 3" xfId="38565" xr:uid="{00000000-0005-0000-0000-00005A950000}"/>
    <cellStyle name="Normal 6 2 2 2 3 4" xfId="38566" xr:uid="{00000000-0005-0000-0000-00005B950000}"/>
    <cellStyle name="Normal 6 2 2 2 4" xfId="38567" xr:uid="{00000000-0005-0000-0000-00005C950000}"/>
    <cellStyle name="Normal 6 2 2 2 5" xfId="38568" xr:uid="{00000000-0005-0000-0000-00005D950000}"/>
    <cellStyle name="Normal 6 2 2 2 5 2" xfId="38569" xr:uid="{00000000-0005-0000-0000-00005E950000}"/>
    <cellStyle name="Normal 6 2 2 2 6" xfId="38570" xr:uid="{00000000-0005-0000-0000-00005F950000}"/>
    <cellStyle name="Normal 6 2 2 2 7" xfId="38571" xr:uid="{00000000-0005-0000-0000-000060950000}"/>
    <cellStyle name="Normal 6 2 2 3" xfId="38572" xr:uid="{00000000-0005-0000-0000-000061950000}"/>
    <cellStyle name="Normal 6 2 2 3 10" xfId="38573" xr:uid="{00000000-0005-0000-0000-000062950000}"/>
    <cellStyle name="Normal 6 2 2 3 10 2" xfId="38574" xr:uid="{00000000-0005-0000-0000-000063950000}"/>
    <cellStyle name="Normal 6 2 2 3 11" xfId="38575" xr:uid="{00000000-0005-0000-0000-000064950000}"/>
    <cellStyle name="Normal 6 2 2 3 11 2" xfId="38576" xr:uid="{00000000-0005-0000-0000-000065950000}"/>
    <cellStyle name="Normal 6 2 2 3 12" xfId="38577" xr:uid="{00000000-0005-0000-0000-000066950000}"/>
    <cellStyle name="Normal 6 2 2 3 12 2" xfId="38578" xr:uid="{00000000-0005-0000-0000-000067950000}"/>
    <cellStyle name="Normal 6 2 2 3 13" xfId="38579" xr:uid="{00000000-0005-0000-0000-000068950000}"/>
    <cellStyle name="Normal 6 2 2 3 13 2" xfId="38580" xr:uid="{00000000-0005-0000-0000-000069950000}"/>
    <cellStyle name="Normal 6 2 2 3 14" xfId="38581" xr:uid="{00000000-0005-0000-0000-00006A950000}"/>
    <cellStyle name="Normal 6 2 2 3 15" xfId="38582" xr:uid="{00000000-0005-0000-0000-00006B950000}"/>
    <cellStyle name="Normal 6 2 2 3 2" xfId="38583" xr:uid="{00000000-0005-0000-0000-00006C950000}"/>
    <cellStyle name="Normal 6 2 2 3 2 10" xfId="38584" xr:uid="{00000000-0005-0000-0000-00006D950000}"/>
    <cellStyle name="Normal 6 2 2 3 2 10 2" xfId="38585" xr:uid="{00000000-0005-0000-0000-00006E950000}"/>
    <cellStyle name="Normal 6 2 2 3 2 11" xfId="38586" xr:uid="{00000000-0005-0000-0000-00006F950000}"/>
    <cellStyle name="Normal 6 2 2 3 2 11 2" xfId="38587" xr:uid="{00000000-0005-0000-0000-000070950000}"/>
    <cellStyle name="Normal 6 2 2 3 2 12" xfId="38588" xr:uid="{00000000-0005-0000-0000-000071950000}"/>
    <cellStyle name="Normal 6 2 2 3 2 12 2" xfId="38589" xr:uid="{00000000-0005-0000-0000-000072950000}"/>
    <cellStyle name="Normal 6 2 2 3 2 13" xfId="38590" xr:uid="{00000000-0005-0000-0000-000073950000}"/>
    <cellStyle name="Normal 6 2 2 3 2 14" xfId="38591" xr:uid="{00000000-0005-0000-0000-000074950000}"/>
    <cellStyle name="Normal 6 2 2 3 2 2" xfId="38592" xr:uid="{00000000-0005-0000-0000-000075950000}"/>
    <cellStyle name="Normal 6 2 2 3 2 2 10" xfId="38593" xr:uid="{00000000-0005-0000-0000-000076950000}"/>
    <cellStyle name="Normal 6 2 2 3 2 2 11" xfId="38594" xr:uid="{00000000-0005-0000-0000-000077950000}"/>
    <cellStyle name="Normal 6 2 2 3 2 2 2" xfId="38595" xr:uid="{00000000-0005-0000-0000-000078950000}"/>
    <cellStyle name="Normal 6 2 2 3 2 2 2 2" xfId="38596" xr:uid="{00000000-0005-0000-0000-000079950000}"/>
    <cellStyle name="Normal 6 2 2 3 2 2 2 2 2" xfId="38597" xr:uid="{00000000-0005-0000-0000-00007A950000}"/>
    <cellStyle name="Normal 6 2 2 3 2 2 2 2 2 2" xfId="38598" xr:uid="{00000000-0005-0000-0000-00007B950000}"/>
    <cellStyle name="Normal 6 2 2 3 2 2 2 2 2 2 2" xfId="38599" xr:uid="{00000000-0005-0000-0000-00007C950000}"/>
    <cellStyle name="Normal 6 2 2 3 2 2 2 2 2 3" xfId="38600" xr:uid="{00000000-0005-0000-0000-00007D950000}"/>
    <cellStyle name="Normal 6 2 2 3 2 2 2 2 3" xfId="38601" xr:uid="{00000000-0005-0000-0000-00007E950000}"/>
    <cellStyle name="Normal 6 2 2 3 2 2 2 2 3 2" xfId="38602" xr:uid="{00000000-0005-0000-0000-00007F950000}"/>
    <cellStyle name="Normal 6 2 2 3 2 2 2 2 4" xfId="38603" xr:uid="{00000000-0005-0000-0000-000080950000}"/>
    <cellStyle name="Normal 6 2 2 3 2 2 2 3" xfId="38604" xr:uid="{00000000-0005-0000-0000-000081950000}"/>
    <cellStyle name="Normal 6 2 2 3 2 2 2 3 2" xfId="38605" xr:uid="{00000000-0005-0000-0000-000082950000}"/>
    <cellStyle name="Normal 6 2 2 3 2 2 2 3 2 2" xfId="38606" xr:uid="{00000000-0005-0000-0000-000083950000}"/>
    <cellStyle name="Normal 6 2 2 3 2 2 2 3 3" xfId="38607" xr:uid="{00000000-0005-0000-0000-000084950000}"/>
    <cellStyle name="Normal 6 2 2 3 2 2 2 4" xfId="38608" xr:uid="{00000000-0005-0000-0000-000085950000}"/>
    <cellStyle name="Normal 6 2 2 3 2 2 2 4 2" xfId="38609" xr:uid="{00000000-0005-0000-0000-000086950000}"/>
    <cellStyle name="Normal 6 2 2 3 2 2 2 5" xfId="38610" xr:uid="{00000000-0005-0000-0000-000087950000}"/>
    <cellStyle name="Normal 6 2 2 3 2 2 2 5 2" xfId="38611" xr:uid="{00000000-0005-0000-0000-000088950000}"/>
    <cellStyle name="Normal 6 2 2 3 2 2 2 6" xfId="38612" xr:uid="{00000000-0005-0000-0000-000089950000}"/>
    <cellStyle name="Normal 6 2 2 3 2 2 3" xfId="38613" xr:uid="{00000000-0005-0000-0000-00008A950000}"/>
    <cellStyle name="Normal 6 2 2 3 2 2 3 2" xfId="38614" xr:uid="{00000000-0005-0000-0000-00008B950000}"/>
    <cellStyle name="Normal 6 2 2 3 2 2 3 2 2" xfId="38615" xr:uid="{00000000-0005-0000-0000-00008C950000}"/>
    <cellStyle name="Normal 6 2 2 3 2 2 3 2 2 2" xfId="38616" xr:uid="{00000000-0005-0000-0000-00008D950000}"/>
    <cellStyle name="Normal 6 2 2 3 2 2 3 2 2 2 2" xfId="38617" xr:uid="{00000000-0005-0000-0000-00008E950000}"/>
    <cellStyle name="Normal 6 2 2 3 2 2 3 2 2 3" xfId="38618" xr:uid="{00000000-0005-0000-0000-00008F950000}"/>
    <cellStyle name="Normal 6 2 2 3 2 2 3 2 3" xfId="38619" xr:uid="{00000000-0005-0000-0000-000090950000}"/>
    <cellStyle name="Normal 6 2 2 3 2 2 3 2 3 2" xfId="38620" xr:uid="{00000000-0005-0000-0000-000091950000}"/>
    <cellStyle name="Normal 6 2 2 3 2 2 3 2 4" xfId="38621" xr:uid="{00000000-0005-0000-0000-000092950000}"/>
    <cellStyle name="Normal 6 2 2 3 2 2 3 3" xfId="38622" xr:uid="{00000000-0005-0000-0000-000093950000}"/>
    <cellStyle name="Normal 6 2 2 3 2 2 3 3 2" xfId="38623" xr:uid="{00000000-0005-0000-0000-000094950000}"/>
    <cellStyle name="Normal 6 2 2 3 2 2 3 3 2 2" xfId="38624" xr:uid="{00000000-0005-0000-0000-000095950000}"/>
    <cellStyle name="Normal 6 2 2 3 2 2 3 3 3" xfId="38625" xr:uid="{00000000-0005-0000-0000-000096950000}"/>
    <cellStyle name="Normal 6 2 2 3 2 2 3 4" xfId="38626" xr:uid="{00000000-0005-0000-0000-000097950000}"/>
    <cellStyle name="Normal 6 2 2 3 2 2 3 4 2" xfId="38627" xr:uid="{00000000-0005-0000-0000-000098950000}"/>
    <cellStyle name="Normal 6 2 2 3 2 2 3 5" xfId="38628" xr:uid="{00000000-0005-0000-0000-000099950000}"/>
    <cellStyle name="Normal 6 2 2 3 2 2 3 5 2" xfId="38629" xr:uid="{00000000-0005-0000-0000-00009A950000}"/>
    <cellStyle name="Normal 6 2 2 3 2 2 3 6" xfId="38630" xr:uid="{00000000-0005-0000-0000-00009B950000}"/>
    <cellStyle name="Normal 6 2 2 3 2 2 4" xfId="38631" xr:uid="{00000000-0005-0000-0000-00009C950000}"/>
    <cellStyle name="Normal 6 2 2 3 2 2 4 2" xfId="38632" xr:uid="{00000000-0005-0000-0000-00009D950000}"/>
    <cellStyle name="Normal 6 2 2 3 2 2 4 2 2" xfId="38633" xr:uid="{00000000-0005-0000-0000-00009E950000}"/>
    <cellStyle name="Normal 6 2 2 3 2 2 4 2 2 2" xfId="38634" xr:uid="{00000000-0005-0000-0000-00009F950000}"/>
    <cellStyle name="Normal 6 2 2 3 2 2 4 2 3" xfId="38635" xr:uid="{00000000-0005-0000-0000-0000A0950000}"/>
    <cellStyle name="Normal 6 2 2 3 2 2 4 3" xfId="38636" xr:uid="{00000000-0005-0000-0000-0000A1950000}"/>
    <cellStyle name="Normal 6 2 2 3 2 2 4 3 2" xfId="38637" xr:uid="{00000000-0005-0000-0000-0000A2950000}"/>
    <cellStyle name="Normal 6 2 2 3 2 2 4 4" xfId="38638" xr:uid="{00000000-0005-0000-0000-0000A3950000}"/>
    <cellStyle name="Normal 6 2 2 3 2 2 5" xfId="38639" xr:uid="{00000000-0005-0000-0000-0000A4950000}"/>
    <cellStyle name="Normal 6 2 2 3 2 2 5 2" xfId="38640" xr:uid="{00000000-0005-0000-0000-0000A5950000}"/>
    <cellStyle name="Normal 6 2 2 3 2 2 5 2 2" xfId="38641" xr:uid="{00000000-0005-0000-0000-0000A6950000}"/>
    <cellStyle name="Normal 6 2 2 3 2 2 5 3" xfId="38642" xr:uid="{00000000-0005-0000-0000-0000A7950000}"/>
    <cellStyle name="Normal 6 2 2 3 2 2 6" xfId="38643" xr:uid="{00000000-0005-0000-0000-0000A8950000}"/>
    <cellStyle name="Normal 6 2 2 3 2 2 6 2" xfId="38644" xr:uid="{00000000-0005-0000-0000-0000A9950000}"/>
    <cellStyle name="Normal 6 2 2 3 2 2 7" xfId="38645" xr:uid="{00000000-0005-0000-0000-0000AA950000}"/>
    <cellStyle name="Normal 6 2 2 3 2 2 7 2" xfId="38646" xr:uid="{00000000-0005-0000-0000-0000AB950000}"/>
    <cellStyle name="Normal 6 2 2 3 2 2 8" xfId="38647" xr:uid="{00000000-0005-0000-0000-0000AC950000}"/>
    <cellStyle name="Normal 6 2 2 3 2 2 8 2" xfId="38648" xr:uid="{00000000-0005-0000-0000-0000AD950000}"/>
    <cellStyle name="Normal 6 2 2 3 2 2 9" xfId="38649" xr:uid="{00000000-0005-0000-0000-0000AE950000}"/>
    <cellStyle name="Normal 6 2 2 3 2 2 9 2" xfId="38650" xr:uid="{00000000-0005-0000-0000-0000AF950000}"/>
    <cellStyle name="Normal 6 2 2 3 2 3" xfId="38651" xr:uid="{00000000-0005-0000-0000-0000B0950000}"/>
    <cellStyle name="Normal 6 2 2 3 2 3 2" xfId="38652" xr:uid="{00000000-0005-0000-0000-0000B1950000}"/>
    <cellStyle name="Normal 6 2 2 3 2 3 2 2" xfId="38653" xr:uid="{00000000-0005-0000-0000-0000B2950000}"/>
    <cellStyle name="Normal 6 2 2 3 2 3 2 2 2" xfId="38654" xr:uid="{00000000-0005-0000-0000-0000B3950000}"/>
    <cellStyle name="Normal 6 2 2 3 2 3 2 2 2 2" xfId="38655" xr:uid="{00000000-0005-0000-0000-0000B4950000}"/>
    <cellStyle name="Normal 6 2 2 3 2 3 2 2 2 2 2" xfId="38656" xr:uid="{00000000-0005-0000-0000-0000B5950000}"/>
    <cellStyle name="Normal 6 2 2 3 2 3 2 2 2 3" xfId="38657" xr:uid="{00000000-0005-0000-0000-0000B6950000}"/>
    <cellStyle name="Normal 6 2 2 3 2 3 2 2 3" xfId="38658" xr:uid="{00000000-0005-0000-0000-0000B7950000}"/>
    <cellStyle name="Normal 6 2 2 3 2 3 2 2 3 2" xfId="38659" xr:uid="{00000000-0005-0000-0000-0000B8950000}"/>
    <cellStyle name="Normal 6 2 2 3 2 3 2 2 4" xfId="38660" xr:uid="{00000000-0005-0000-0000-0000B9950000}"/>
    <cellStyle name="Normal 6 2 2 3 2 3 2 3" xfId="38661" xr:uid="{00000000-0005-0000-0000-0000BA950000}"/>
    <cellStyle name="Normal 6 2 2 3 2 3 2 3 2" xfId="38662" xr:uid="{00000000-0005-0000-0000-0000BB950000}"/>
    <cellStyle name="Normal 6 2 2 3 2 3 2 3 2 2" xfId="38663" xr:uid="{00000000-0005-0000-0000-0000BC950000}"/>
    <cellStyle name="Normal 6 2 2 3 2 3 2 3 3" xfId="38664" xr:uid="{00000000-0005-0000-0000-0000BD950000}"/>
    <cellStyle name="Normal 6 2 2 3 2 3 2 4" xfId="38665" xr:uid="{00000000-0005-0000-0000-0000BE950000}"/>
    <cellStyle name="Normal 6 2 2 3 2 3 2 4 2" xfId="38666" xr:uid="{00000000-0005-0000-0000-0000BF950000}"/>
    <cellStyle name="Normal 6 2 2 3 2 3 2 5" xfId="38667" xr:uid="{00000000-0005-0000-0000-0000C0950000}"/>
    <cellStyle name="Normal 6 2 2 3 2 3 2 5 2" xfId="38668" xr:uid="{00000000-0005-0000-0000-0000C1950000}"/>
    <cellStyle name="Normal 6 2 2 3 2 3 2 6" xfId="38669" xr:uid="{00000000-0005-0000-0000-0000C2950000}"/>
    <cellStyle name="Normal 6 2 2 3 2 3 3" xfId="38670" xr:uid="{00000000-0005-0000-0000-0000C3950000}"/>
    <cellStyle name="Normal 6 2 2 3 2 3 3 2" xfId="38671" xr:uid="{00000000-0005-0000-0000-0000C4950000}"/>
    <cellStyle name="Normal 6 2 2 3 2 3 3 2 2" xfId="38672" xr:uid="{00000000-0005-0000-0000-0000C5950000}"/>
    <cellStyle name="Normal 6 2 2 3 2 3 3 2 2 2" xfId="38673" xr:uid="{00000000-0005-0000-0000-0000C6950000}"/>
    <cellStyle name="Normal 6 2 2 3 2 3 3 2 2 2 2" xfId="38674" xr:uid="{00000000-0005-0000-0000-0000C7950000}"/>
    <cellStyle name="Normal 6 2 2 3 2 3 3 2 2 3" xfId="38675" xr:uid="{00000000-0005-0000-0000-0000C8950000}"/>
    <cellStyle name="Normal 6 2 2 3 2 3 3 2 3" xfId="38676" xr:uid="{00000000-0005-0000-0000-0000C9950000}"/>
    <cellStyle name="Normal 6 2 2 3 2 3 3 2 3 2" xfId="38677" xr:uid="{00000000-0005-0000-0000-0000CA950000}"/>
    <cellStyle name="Normal 6 2 2 3 2 3 3 2 4" xfId="38678" xr:uid="{00000000-0005-0000-0000-0000CB950000}"/>
    <cellStyle name="Normal 6 2 2 3 2 3 3 3" xfId="38679" xr:uid="{00000000-0005-0000-0000-0000CC950000}"/>
    <cellStyle name="Normal 6 2 2 3 2 3 3 3 2" xfId="38680" xr:uid="{00000000-0005-0000-0000-0000CD950000}"/>
    <cellStyle name="Normal 6 2 2 3 2 3 3 3 2 2" xfId="38681" xr:uid="{00000000-0005-0000-0000-0000CE950000}"/>
    <cellStyle name="Normal 6 2 2 3 2 3 3 3 3" xfId="38682" xr:uid="{00000000-0005-0000-0000-0000CF950000}"/>
    <cellStyle name="Normal 6 2 2 3 2 3 3 4" xfId="38683" xr:uid="{00000000-0005-0000-0000-0000D0950000}"/>
    <cellStyle name="Normal 6 2 2 3 2 3 3 4 2" xfId="38684" xr:uid="{00000000-0005-0000-0000-0000D1950000}"/>
    <cellStyle name="Normal 6 2 2 3 2 3 3 5" xfId="38685" xr:uid="{00000000-0005-0000-0000-0000D2950000}"/>
    <cellStyle name="Normal 6 2 2 3 2 3 3 5 2" xfId="38686" xr:uid="{00000000-0005-0000-0000-0000D3950000}"/>
    <cellStyle name="Normal 6 2 2 3 2 3 3 6" xfId="38687" xr:uid="{00000000-0005-0000-0000-0000D4950000}"/>
    <cellStyle name="Normal 6 2 2 3 2 3 4" xfId="38688" xr:uid="{00000000-0005-0000-0000-0000D5950000}"/>
    <cellStyle name="Normal 6 2 2 3 2 3 4 2" xfId="38689" xr:uid="{00000000-0005-0000-0000-0000D6950000}"/>
    <cellStyle name="Normal 6 2 2 3 2 3 4 2 2" xfId="38690" xr:uid="{00000000-0005-0000-0000-0000D7950000}"/>
    <cellStyle name="Normal 6 2 2 3 2 3 4 2 2 2" xfId="38691" xr:uid="{00000000-0005-0000-0000-0000D8950000}"/>
    <cellStyle name="Normal 6 2 2 3 2 3 4 2 3" xfId="38692" xr:uid="{00000000-0005-0000-0000-0000D9950000}"/>
    <cellStyle name="Normal 6 2 2 3 2 3 4 3" xfId="38693" xr:uid="{00000000-0005-0000-0000-0000DA950000}"/>
    <cellStyle name="Normal 6 2 2 3 2 3 4 3 2" xfId="38694" xr:uid="{00000000-0005-0000-0000-0000DB950000}"/>
    <cellStyle name="Normal 6 2 2 3 2 3 4 4" xfId="38695" xr:uid="{00000000-0005-0000-0000-0000DC950000}"/>
    <cellStyle name="Normal 6 2 2 3 2 3 5" xfId="38696" xr:uid="{00000000-0005-0000-0000-0000DD950000}"/>
    <cellStyle name="Normal 6 2 2 3 2 3 5 2" xfId="38697" xr:uid="{00000000-0005-0000-0000-0000DE950000}"/>
    <cellStyle name="Normal 6 2 2 3 2 3 5 2 2" xfId="38698" xr:uid="{00000000-0005-0000-0000-0000DF950000}"/>
    <cellStyle name="Normal 6 2 2 3 2 3 5 3" xfId="38699" xr:uid="{00000000-0005-0000-0000-0000E0950000}"/>
    <cellStyle name="Normal 6 2 2 3 2 3 6" xfId="38700" xr:uid="{00000000-0005-0000-0000-0000E1950000}"/>
    <cellStyle name="Normal 6 2 2 3 2 3 6 2" xfId="38701" xr:uid="{00000000-0005-0000-0000-0000E2950000}"/>
    <cellStyle name="Normal 6 2 2 3 2 3 7" xfId="38702" xr:uid="{00000000-0005-0000-0000-0000E3950000}"/>
    <cellStyle name="Normal 6 2 2 3 2 3 7 2" xfId="38703" xr:uid="{00000000-0005-0000-0000-0000E4950000}"/>
    <cellStyle name="Normal 6 2 2 3 2 3 8" xfId="38704" xr:uid="{00000000-0005-0000-0000-0000E5950000}"/>
    <cellStyle name="Normal 6 2 2 3 2 4" xfId="38705" xr:uid="{00000000-0005-0000-0000-0000E6950000}"/>
    <cellStyle name="Normal 6 2 2 3 2 4 2" xfId="38706" xr:uid="{00000000-0005-0000-0000-0000E7950000}"/>
    <cellStyle name="Normal 6 2 2 3 2 4 2 2" xfId="38707" xr:uid="{00000000-0005-0000-0000-0000E8950000}"/>
    <cellStyle name="Normal 6 2 2 3 2 4 2 2 2" xfId="38708" xr:uid="{00000000-0005-0000-0000-0000E9950000}"/>
    <cellStyle name="Normal 6 2 2 3 2 4 2 2 2 2" xfId="38709" xr:uid="{00000000-0005-0000-0000-0000EA950000}"/>
    <cellStyle name="Normal 6 2 2 3 2 4 2 2 3" xfId="38710" xr:uid="{00000000-0005-0000-0000-0000EB950000}"/>
    <cellStyle name="Normal 6 2 2 3 2 4 2 3" xfId="38711" xr:uid="{00000000-0005-0000-0000-0000EC950000}"/>
    <cellStyle name="Normal 6 2 2 3 2 4 2 3 2" xfId="38712" xr:uid="{00000000-0005-0000-0000-0000ED950000}"/>
    <cellStyle name="Normal 6 2 2 3 2 4 2 4" xfId="38713" xr:uid="{00000000-0005-0000-0000-0000EE950000}"/>
    <cellStyle name="Normal 6 2 2 3 2 4 3" xfId="38714" xr:uid="{00000000-0005-0000-0000-0000EF950000}"/>
    <cellStyle name="Normal 6 2 2 3 2 4 3 2" xfId="38715" xr:uid="{00000000-0005-0000-0000-0000F0950000}"/>
    <cellStyle name="Normal 6 2 2 3 2 4 3 2 2" xfId="38716" xr:uid="{00000000-0005-0000-0000-0000F1950000}"/>
    <cellStyle name="Normal 6 2 2 3 2 4 3 3" xfId="38717" xr:uid="{00000000-0005-0000-0000-0000F2950000}"/>
    <cellStyle name="Normal 6 2 2 3 2 4 4" xfId="38718" xr:uid="{00000000-0005-0000-0000-0000F3950000}"/>
    <cellStyle name="Normal 6 2 2 3 2 4 4 2" xfId="38719" xr:uid="{00000000-0005-0000-0000-0000F4950000}"/>
    <cellStyle name="Normal 6 2 2 3 2 4 5" xfId="38720" xr:uid="{00000000-0005-0000-0000-0000F5950000}"/>
    <cellStyle name="Normal 6 2 2 3 2 4 5 2" xfId="38721" xr:uid="{00000000-0005-0000-0000-0000F6950000}"/>
    <cellStyle name="Normal 6 2 2 3 2 4 6" xfId="38722" xr:uid="{00000000-0005-0000-0000-0000F7950000}"/>
    <cellStyle name="Normal 6 2 2 3 2 5" xfId="38723" xr:uid="{00000000-0005-0000-0000-0000F8950000}"/>
    <cellStyle name="Normal 6 2 2 3 2 5 2" xfId="38724" xr:uid="{00000000-0005-0000-0000-0000F9950000}"/>
    <cellStyle name="Normal 6 2 2 3 2 5 2 2" xfId="38725" xr:uid="{00000000-0005-0000-0000-0000FA950000}"/>
    <cellStyle name="Normal 6 2 2 3 2 5 2 2 2" xfId="38726" xr:uid="{00000000-0005-0000-0000-0000FB950000}"/>
    <cellStyle name="Normal 6 2 2 3 2 5 2 2 2 2" xfId="38727" xr:uid="{00000000-0005-0000-0000-0000FC950000}"/>
    <cellStyle name="Normal 6 2 2 3 2 5 2 2 3" xfId="38728" xr:uid="{00000000-0005-0000-0000-0000FD950000}"/>
    <cellStyle name="Normal 6 2 2 3 2 5 2 3" xfId="38729" xr:uid="{00000000-0005-0000-0000-0000FE950000}"/>
    <cellStyle name="Normal 6 2 2 3 2 5 2 3 2" xfId="38730" xr:uid="{00000000-0005-0000-0000-0000FF950000}"/>
    <cellStyle name="Normal 6 2 2 3 2 5 2 4" xfId="38731" xr:uid="{00000000-0005-0000-0000-000000960000}"/>
    <cellStyle name="Normal 6 2 2 3 2 5 3" xfId="38732" xr:uid="{00000000-0005-0000-0000-000001960000}"/>
    <cellStyle name="Normal 6 2 2 3 2 5 3 2" xfId="38733" xr:uid="{00000000-0005-0000-0000-000002960000}"/>
    <cellStyle name="Normal 6 2 2 3 2 5 3 2 2" xfId="38734" xr:uid="{00000000-0005-0000-0000-000003960000}"/>
    <cellStyle name="Normal 6 2 2 3 2 5 3 3" xfId="38735" xr:uid="{00000000-0005-0000-0000-000004960000}"/>
    <cellStyle name="Normal 6 2 2 3 2 5 4" xfId="38736" xr:uid="{00000000-0005-0000-0000-000005960000}"/>
    <cellStyle name="Normal 6 2 2 3 2 5 4 2" xfId="38737" xr:uid="{00000000-0005-0000-0000-000006960000}"/>
    <cellStyle name="Normal 6 2 2 3 2 5 5" xfId="38738" xr:uid="{00000000-0005-0000-0000-000007960000}"/>
    <cellStyle name="Normal 6 2 2 3 2 5 5 2" xfId="38739" xr:uid="{00000000-0005-0000-0000-000008960000}"/>
    <cellStyle name="Normal 6 2 2 3 2 5 6" xfId="38740" xr:uid="{00000000-0005-0000-0000-000009960000}"/>
    <cellStyle name="Normal 6 2 2 3 2 6" xfId="38741" xr:uid="{00000000-0005-0000-0000-00000A960000}"/>
    <cellStyle name="Normal 6 2 2 3 2 6 2" xfId="38742" xr:uid="{00000000-0005-0000-0000-00000B960000}"/>
    <cellStyle name="Normal 6 2 2 3 2 6 2 2" xfId="38743" xr:uid="{00000000-0005-0000-0000-00000C960000}"/>
    <cellStyle name="Normal 6 2 2 3 2 6 2 2 2" xfId="38744" xr:uid="{00000000-0005-0000-0000-00000D960000}"/>
    <cellStyle name="Normal 6 2 2 3 2 6 2 2 2 2" xfId="38745" xr:uid="{00000000-0005-0000-0000-00000E960000}"/>
    <cellStyle name="Normal 6 2 2 3 2 6 2 2 3" xfId="38746" xr:uid="{00000000-0005-0000-0000-00000F960000}"/>
    <cellStyle name="Normal 6 2 2 3 2 6 2 3" xfId="38747" xr:uid="{00000000-0005-0000-0000-000010960000}"/>
    <cellStyle name="Normal 6 2 2 3 2 6 2 3 2" xfId="38748" xr:uid="{00000000-0005-0000-0000-000011960000}"/>
    <cellStyle name="Normal 6 2 2 3 2 6 2 4" xfId="38749" xr:uid="{00000000-0005-0000-0000-000012960000}"/>
    <cellStyle name="Normal 6 2 2 3 2 6 3" xfId="38750" xr:uid="{00000000-0005-0000-0000-000013960000}"/>
    <cellStyle name="Normal 6 2 2 3 2 6 3 2" xfId="38751" xr:uid="{00000000-0005-0000-0000-000014960000}"/>
    <cellStyle name="Normal 6 2 2 3 2 6 3 2 2" xfId="38752" xr:uid="{00000000-0005-0000-0000-000015960000}"/>
    <cellStyle name="Normal 6 2 2 3 2 6 3 3" xfId="38753" xr:uid="{00000000-0005-0000-0000-000016960000}"/>
    <cellStyle name="Normal 6 2 2 3 2 6 4" xfId="38754" xr:uid="{00000000-0005-0000-0000-000017960000}"/>
    <cellStyle name="Normal 6 2 2 3 2 6 4 2" xfId="38755" xr:uid="{00000000-0005-0000-0000-000018960000}"/>
    <cellStyle name="Normal 6 2 2 3 2 6 5" xfId="38756" xr:uid="{00000000-0005-0000-0000-000019960000}"/>
    <cellStyle name="Normal 6 2 2 3 2 6 5 2" xfId="38757" xr:uid="{00000000-0005-0000-0000-00001A960000}"/>
    <cellStyle name="Normal 6 2 2 3 2 6 6" xfId="38758" xr:uid="{00000000-0005-0000-0000-00001B960000}"/>
    <cellStyle name="Normal 6 2 2 3 2 7" xfId="38759" xr:uid="{00000000-0005-0000-0000-00001C960000}"/>
    <cellStyle name="Normal 6 2 2 3 2 7 2" xfId="38760" xr:uid="{00000000-0005-0000-0000-00001D960000}"/>
    <cellStyle name="Normal 6 2 2 3 2 7 2 2" xfId="38761" xr:uid="{00000000-0005-0000-0000-00001E960000}"/>
    <cellStyle name="Normal 6 2 2 3 2 7 2 2 2" xfId="38762" xr:uid="{00000000-0005-0000-0000-00001F960000}"/>
    <cellStyle name="Normal 6 2 2 3 2 7 2 3" xfId="38763" xr:uid="{00000000-0005-0000-0000-000020960000}"/>
    <cellStyle name="Normal 6 2 2 3 2 7 3" xfId="38764" xr:uid="{00000000-0005-0000-0000-000021960000}"/>
    <cellStyle name="Normal 6 2 2 3 2 7 3 2" xfId="38765" xr:uid="{00000000-0005-0000-0000-000022960000}"/>
    <cellStyle name="Normal 6 2 2 3 2 7 4" xfId="38766" xr:uid="{00000000-0005-0000-0000-000023960000}"/>
    <cellStyle name="Normal 6 2 2 3 2 8" xfId="38767" xr:uid="{00000000-0005-0000-0000-000024960000}"/>
    <cellStyle name="Normal 6 2 2 3 2 8 2" xfId="38768" xr:uid="{00000000-0005-0000-0000-000025960000}"/>
    <cellStyle name="Normal 6 2 2 3 2 8 2 2" xfId="38769" xr:uid="{00000000-0005-0000-0000-000026960000}"/>
    <cellStyle name="Normal 6 2 2 3 2 8 3" xfId="38770" xr:uid="{00000000-0005-0000-0000-000027960000}"/>
    <cellStyle name="Normal 6 2 2 3 2 9" xfId="38771" xr:uid="{00000000-0005-0000-0000-000028960000}"/>
    <cellStyle name="Normal 6 2 2 3 2 9 2" xfId="38772" xr:uid="{00000000-0005-0000-0000-000029960000}"/>
    <cellStyle name="Normal 6 2 2 3 3" xfId="38773" xr:uid="{00000000-0005-0000-0000-00002A960000}"/>
    <cellStyle name="Normal 6 2 2 3 3 10" xfId="38774" xr:uid="{00000000-0005-0000-0000-00002B960000}"/>
    <cellStyle name="Normal 6 2 2 3 3 11" xfId="38775" xr:uid="{00000000-0005-0000-0000-00002C960000}"/>
    <cellStyle name="Normal 6 2 2 3 3 2" xfId="38776" xr:uid="{00000000-0005-0000-0000-00002D960000}"/>
    <cellStyle name="Normal 6 2 2 3 3 2 2" xfId="38777" xr:uid="{00000000-0005-0000-0000-00002E960000}"/>
    <cellStyle name="Normal 6 2 2 3 3 2 2 2" xfId="38778" xr:uid="{00000000-0005-0000-0000-00002F960000}"/>
    <cellStyle name="Normal 6 2 2 3 3 2 2 2 2" xfId="38779" xr:uid="{00000000-0005-0000-0000-000030960000}"/>
    <cellStyle name="Normal 6 2 2 3 3 2 2 2 2 2" xfId="38780" xr:uid="{00000000-0005-0000-0000-000031960000}"/>
    <cellStyle name="Normal 6 2 2 3 3 2 2 2 3" xfId="38781" xr:uid="{00000000-0005-0000-0000-000032960000}"/>
    <cellStyle name="Normal 6 2 2 3 3 2 2 3" xfId="38782" xr:uid="{00000000-0005-0000-0000-000033960000}"/>
    <cellStyle name="Normal 6 2 2 3 3 2 2 3 2" xfId="38783" xr:uid="{00000000-0005-0000-0000-000034960000}"/>
    <cellStyle name="Normal 6 2 2 3 3 2 2 4" xfId="38784" xr:uid="{00000000-0005-0000-0000-000035960000}"/>
    <cellStyle name="Normal 6 2 2 3 3 2 3" xfId="38785" xr:uid="{00000000-0005-0000-0000-000036960000}"/>
    <cellStyle name="Normal 6 2 2 3 3 2 3 2" xfId="38786" xr:uid="{00000000-0005-0000-0000-000037960000}"/>
    <cellStyle name="Normal 6 2 2 3 3 2 3 2 2" xfId="38787" xr:uid="{00000000-0005-0000-0000-000038960000}"/>
    <cellStyle name="Normal 6 2 2 3 3 2 3 3" xfId="38788" xr:uid="{00000000-0005-0000-0000-000039960000}"/>
    <cellStyle name="Normal 6 2 2 3 3 2 4" xfId="38789" xr:uid="{00000000-0005-0000-0000-00003A960000}"/>
    <cellStyle name="Normal 6 2 2 3 3 2 4 2" xfId="38790" xr:uid="{00000000-0005-0000-0000-00003B960000}"/>
    <cellStyle name="Normal 6 2 2 3 3 2 5" xfId="38791" xr:uid="{00000000-0005-0000-0000-00003C960000}"/>
    <cellStyle name="Normal 6 2 2 3 3 2 5 2" xfId="38792" xr:uid="{00000000-0005-0000-0000-00003D960000}"/>
    <cellStyle name="Normal 6 2 2 3 3 2 6" xfId="38793" xr:uid="{00000000-0005-0000-0000-00003E960000}"/>
    <cellStyle name="Normal 6 2 2 3 3 3" xfId="38794" xr:uid="{00000000-0005-0000-0000-00003F960000}"/>
    <cellStyle name="Normal 6 2 2 3 3 3 2" xfId="38795" xr:uid="{00000000-0005-0000-0000-000040960000}"/>
    <cellStyle name="Normal 6 2 2 3 3 3 2 2" xfId="38796" xr:uid="{00000000-0005-0000-0000-000041960000}"/>
    <cellStyle name="Normal 6 2 2 3 3 3 2 2 2" xfId="38797" xr:uid="{00000000-0005-0000-0000-000042960000}"/>
    <cellStyle name="Normal 6 2 2 3 3 3 2 2 2 2" xfId="38798" xr:uid="{00000000-0005-0000-0000-000043960000}"/>
    <cellStyle name="Normal 6 2 2 3 3 3 2 2 3" xfId="38799" xr:uid="{00000000-0005-0000-0000-000044960000}"/>
    <cellStyle name="Normal 6 2 2 3 3 3 2 3" xfId="38800" xr:uid="{00000000-0005-0000-0000-000045960000}"/>
    <cellStyle name="Normal 6 2 2 3 3 3 2 3 2" xfId="38801" xr:uid="{00000000-0005-0000-0000-000046960000}"/>
    <cellStyle name="Normal 6 2 2 3 3 3 2 4" xfId="38802" xr:uid="{00000000-0005-0000-0000-000047960000}"/>
    <cellStyle name="Normal 6 2 2 3 3 3 3" xfId="38803" xr:uid="{00000000-0005-0000-0000-000048960000}"/>
    <cellStyle name="Normal 6 2 2 3 3 3 3 2" xfId="38804" xr:uid="{00000000-0005-0000-0000-000049960000}"/>
    <cellStyle name="Normal 6 2 2 3 3 3 3 2 2" xfId="38805" xr:uid="{00000000-0005-0000-0000-00004A960000}"/>
    <cellStyle name="Normal 6 2 2 3 3 3 3 3" xfId="38806" xr:uid="{00000000-0005-0000-0000-00004B960000}"/>
    <cellStyle name="Normal 6 2 2 3 3 3 4" xfId="38807" xr:uid="{00000000-0005-0000-0000-00004C960000}"/>
    <cellStyle name="Normal 6 2 2 3 3 3 4 2" xfId="38808" xr:uid="{00000000-0005-0000-0000-00004D960000}"/>
    <cellStyle name="Normal 6 2 2 3 3 3 5" xfId="38809" xr:uid="{00000000-0005-0000-0000-00004E960000}"/>
    <cellStyle name="Normal 6 2 2 3 3 3 5 2" xfId="38810" xr:uid="{00000000-0005-0000-0000-00004F960000}"/>
    <cellStyle name="Normal 6 2 2 3 3 3 6" xfId="38811" xr:uid="{00000000-0005-0000-0000-000050960000}"/>
    <cellStyle name="Normal 6 2 2 3 3 4" xfId="38812" xr:uid="{00000000-0005-0000-0000-000051960000}"/>
    <cellStyle name="Normal 6 2 2 3 3 4 2" xfId="38813" xr:uid="{00000000-0005-0000-0000-000052960000}"/>
    <cellStyle name="Normal 6 2 2 3 3 4 2 2" xfId="38814" xr:uid="{00000000-0005-0000-0000-000053960000}"/>
    <cellStyle name="Normal 6 2 2 3 3 4 2 2 2" xfId="38815" xr:uid="{00000000-0005-0000-0000-000054960000}"/>
    <cellStyle name="Normal 6 2 2 3 3 4 2 3" xfId="38816" xr:uid="{00000000-0005-0000-0000-000055960000}"/>
    <cellStyle name="Normal 6 2 2 3 3 4 3" xfId="38817" xr:uid="{00000000-0005-0000-0000-000056960000}"/>
    <cellStyle name="Normal 6 2 2 3 3 4 3 2" xfId="38818" xr:uid="{00000000-0005-0000-0000-000057960000}"/>
    <cellStyle name="Normal 6 2 2 3 3 4 4" xfId="38819" xr:uid="{00000000-0005-0000-0000-000058960000}"/>
    <cellStyle name="Normal 6 2 2 3 3 5" xfId="38820" xr:uid="{00000000-0005-0000-0000-000059960000}"/>
    <cellStyle name="Normal 6 2 2 3 3 5 2" xfId="38821" xr:uid="{00000000-0005-0000-0000-00005A960000}"/>
    <cellStyle name="Normal 6 2 2 3 3 5 2 2" xfId="38822" xr:uid="{00000000-0005-0000-0000-00005B960000}"/>
    <cellStyle name="Normal 6 2 2 3 3 5 3" xfId="38823" xr:uid="{00000000-0005-0000-0000-00005C960000}"/>
    <cellStyle name="Normal 6 2 2 3 3 6" xfId="38824" xr:uid="{00000000-0005-0000-0000-00005D960000}"/>
    <cellStyle name="Normal 6 2 2 3 3 6 2" xfId="38825" xr:uid="{00000000-0005-0000-0000-00005E960000}"/>
    <cellStyle name="Normal 6 2 2 3 3 7" xfId="38826" xr:uid="{00000000-0005-0000-0000-00005F960000}"/>
    <cellStyle name="Normal 6 2 2 3 3 7 2" xfId="38827" xr:uid="{00000000-0005-0000-0000-000060960000}"/>
    <cellStyle name="Normal 6 2 2 3 3 8" xfId="38828" xr:uid="{00000000-0005-0000-0000-000061960000}"/>
    <cellStyle name="Normal 6 2 2 3 3 8 2" xfId="38829" xr:uid="{00000000-0005-0000-0000-000062960000}"/>
    <cellStyle name="Normal 6 2 2 3 3 9" xfId="38830" xr:uid="{00000000-0005-0000-0000-000063960000}"/>
    <cellStyle name="Normal 6 2 2 3 3 9 2" xfId="38831" xr:uid="{00000000-0005-0000-0000-000064960000}"/>
    <cellStyle name="Normal 6 2 2 3 4" xfId="38832" xr:uid="{00000000-0005-0000-0000-000065960000}"/>
    <cellStyle name="Normal 6 2 2 3 4 2" xfId="38833" xr:uid="{00000000-0005-0000-0000-000066960000}"/>
    <cellStyle name="Normal 6 2 2 3 4 2 2" xfId="38834" xr:uid="{00000000-0005-0000-0000-000067960000}"/>
    <cellStyle name="Normal 6 2 2 3 4 2 2 2" xfId="38835" xr:uid="{00000000-0005-0000-0000-000068960000}"/>
    <cellStyle name="Normal 6 2 2 3 4 2 2 2 2" xfId="38836" xr:uid="{00000000-0005-0000-0000-000069960000}"/>
    <cellStyle name="Normal 6 2 2 3 4 2 2 2 2 2" xfId="38837" xr:uid="{00000000-0005-0000-0000-00006A960000}"/>
    <cellStyle name="Normal 6 2 2 3 4 2 2 2 3" xfId="38838" xr:uid="{00000000-0005-0000-0000-00006B960000}"/>
    <cellStyle name="Normal 6 2 2 3 4 2 2 3" xfId="38839" xr:uid="{00000000-0005-0000-0000-00006C960000}"/>
    <cellStyle name="Normal 6 2 2 3 4 2 2 3 2" xfId="38840" xr:uid="{00000000-0005-0000-0000-00006D960000}"/>
    <cellStyle name="Normal 6 2 2 3 4 2 2 4" xfId="38841" xr:uid="{00000000-0005-0000-0000-00006E960000}"/>
    <cellStyle name="Normal 6 2 2 3 4 2 3" xfId="38842" xr:uid="{00000000-0005-0000-0000-00006F960000}"/>
    <cellStyle name="Normal 6 2 2 3 4 2 3 2" xfId="38843" xr:uid="{00000000-0005-0000-0000-000070960000}"/>
    <cellStyle name="Normal 6 2 2 3 4 2 3 2 2" xfId="38844" xr:uid="{00000000-0005-0000-0000-000071960000}"/>
    <cellStyle name="Normal 6 2 2 3 4 2 3 3" xfId="38845" xr:uid="{00000000-0005-0000-0000-000072960000}"/>
    <cellStyle name="Normal 6 2 2 3 4 2 4" xfId="38846" xr:uid="{00000000-0005-0000-0000-000073960000}"/>
    <cellStyle name="Normal 6 2 2 3 4 2 4 2" xfId="38847" xr:uid="{00000000-0005-0000-0000-000074960000}"/>
    <cellStyle name="Normal 6 2 2 3 4 2 5" xfId="38848" xr:uid="{00000000-0005-0000-0000-000075960000}"/>
    <cellStyle name="Normal 6 2 2 3 4 2 5 2" xfId="38849" xr:uid="{00000000-0005-0000-0000-000076960000}"/>
    <cellStyle name="Normal 6 2 2 3 4 2 6" xfId="38850" xr:uid="{00000000-0005-0000-0000-000077960000}"/>
    <cellStyle name="Normal 6 2 2 3 4 3" xfId="38851" xr:uid="{00000000-0005-0000-0000-000078960000}"/>
    <cellStyle name="Normal 6 2 2 3 4 3 2" xfId="38852" xr:uid="{00000000-0005-0000-0000-000079960000}"/>
    <cellStyle name="Normal 6 2 2 3 4 3 2 2" xfId="38853" xr:uid="{00000000-0005-0000-0000-00007A960000}"/>
    <cellStyle name="Normal 6 2 2 3 4 3 2 2 2" xfId="38854" xr:uid="{00000000-0005-0000-0000-00007B960000}"/>
    <cellStyle name="Normal 6 2 2 3 4 3 2 2 2 2" xfId="38855" xr:uid="{00000000-0005-0000-0000-00007C960000}"/>
    <cellStyle name="Normal 6 2 2 3 4 3 2 2 3" xfId="38856" xr:uid="{00000000-0005-0000-0000-00007D960000}"/>
    <cellStyle name="Normal 6 2 2 3 4 3 2 3" xfId="38857" xr:uid="{00000000-0005-0000-0000-00007E960000}"/>
    <cellStyle name="Normal 6 2 2 3 4 3 2 3 2" xfId="38858" xr:uid="{00000000-0005-0000-0000-00007F960000}"/>
    <cellStyle name="Normal 6 2 2 3 4 3 2 4" xfId="38859" xr:uid="{00000000-0005-0000-0000-000080960000}"/>
    <cellStyle name="Normal 6 2 2 3 4 3 3" xfId="38860" xr:uid="{00000000-0005-0000-0000-000081960000}"/>
    <cellStyle name="Normal 6 2 2 3 4 3 3 2" xfId="38861" xr:uid="{00000000-0005-0000-0000-000082960000}"/>
    <cellStyle name="Normal 6 2 2 3 4 3 3 2 2" xfId="38862" xr:uid="{00000000-0005-0000-0000-000083960000}"/>
    <cellStyle name="Normal 6 2 2 3 4 3 3 3" xfId="38863" xr:uid="{00000000-0005-0000-0000-000084960000}"/>
    <cellStyle name="Normal 6 2 2 3 4 3 4" xfId="38864" xr:uid="{00000000-0005-0000-0000-000085960000}"/>
    <cellStyle name="Normal 6 2 2 3 4 3 4 2" xfId="38865" xr:uid="{00000000-0005-0000-0000-000086960000}"/>
    <cellStyle name="Normal 6 2 2 3 4 3 5" xfId="38866" xr:uid="{00000000-0005-0000-0000-000087960000}"/>
    <cellStyle name="Normal 6 2 2 3 4 3 5 2" xfId="38867" xr:uid="{00000000-0005-0000-0000-000088960000}"/>
    <cellStyle name="Normal 6 2 2 3 4 3 6" xfId="38868" xr:uid="{00000000-0005-0000-0000-000089960000}"/>
    <cellStyle name="Normal 6 2 2 3 4 4" xfId="38869" xr:uid="{00000000-0005-0000-0000-00008A960000}"/>
    <cellStyle name="Normal 6 2 2 3 4 4 2" xfId="38870" xr:uid="{00000000-0005-0000-0000-00008B960000}"/>
    <cellStyle name="Normal 6 2 2 3 4 4 2 2" xfId="38871" xr:uid="{00000000-0005-0000-0000-00008C960000}"/>
    <cellStyle name="Normal 6 2 2 3 4 4 2 2 2" xfId="38872" xr:uid="{00000000-0005-0000-0000-00008D960000}"/>
    <cellStyle name="Normal 6 2 2 3 4 4 2 3" xfId="38873" xr:uid="{00000000-0005-0000-0000-00008E960000}"/>
    <cellStyle name="Normal 6 2 2 3 4 4 3" xfId="38874" xr:uid="{00000000-0005-0000-0000-00008F960000}"/>
    <cellStyle name="Normal 6 2 2 3 4 4 3 2" xfId="38875" xr:uid="{00000000-0005-0000-0000-000090960000}"/>
    <cellStyle name="Normal 6 2 2 3 4 4 4" xfId="38876" xr:uid="{00000000-0005-0000-0000-000091960000}"/>
    <cellStyle name="Normal 6 2 2 3 4 5" xfId="38877" xr:uid="{00000000-0005-0000-0000-000092960000}"/>
    <cellStyle name="Normal 6 2 2 3 4 5 2" xfId="38878" xr:uid="{00000000-0005-0000-0000-000093960000}"/>
    <cellStyle name="Normal 6 2 2 3 4 5 2 2" xfId="38879" xr:uid="{00000000-0005-0000-0000-000094960000}"/>
    <cellStyle name="Normal 6 2 2 3 4 5 3" xfId="38880" xr:uid="{00000000-0005-0000-0000-000095960000}"/>
    <cellStyle name="Normal 6 2 2 3 4 6" xfId="38881" xr:uid="{00000000-0005-0000-0000-000096960000}"/>
    <cellStyle name="Normal 6 2 2 3 4 6 2" xfId="38882" xr:uid="{00000000-0005-0000-0000-000097960000}"/>
    <cellStyle name="Normal 6 2 2 3 4 7" xfId="38883" xr:uid="{00000000-0005-0000-0000-000098960000}"/>
    <cellStyle name="Normal 6 2 2 3 4 7 2" xfId="38884" xr:uid="{00000000-0005-0000-0000-000099960000}"/>
    <cellStyle name="Normal 6 2 2 3 4 8" xfId="38885" xr:uid="{00000000-0005-0000-0000-00009A960000}"/>
    <cellStyle name="Normal 6 2 2 3 5" xfId="38886" xr:uid="{00000000-0005-0000-0000-00009B960000}"/>
    <cellStyle name="Normal 6 2 2 3 5 2" xfId="38887" xr:uid="{00000000-0005-0000-0000-00009C960000}"/>
    <cellStyle name="Normal 6 2 2 3 5 2 2" xfId="38888" xr:uid="{00000000-0005-0000-0000-00009D960000}"/>
    <cellStyle name="Normal 6 2 2 3 5 2 2 2" xfId="38889" xr:uid="{00000000-0005-0000-0000-00009E960000}"/>
    <cellStyle name="Normal 6 2 2 3 5 2 2 2 2" xfId="38890" xr:uid="{00000000-0005-0000-0000-00009F960000}"/>
    <cellStyle name="Normal 6 2 2 3 5 2 2 3" xfId="38891" xr:uid="{00000000-0005-0000-0000-0000A0960000}"/>
    <cellStyle name="Normal 6 2 2 3 5 2 3" xfId="38892" xr:uid="{00000000-0005-0000-0000-0000A1960000}"/>
    <cellStyle name="Normal 6 2 2 3 5 2 3 2" xfId="38893" xr:uid="{00000000-0005-0000-0000-0000A2960000}"/>
    <cellStyle name="Normal 6 2 2 3 5 2 4" xfId="38894" xr:uid="{00000000-0005-0000-0000-0000A3960000}"/>
    <cellStyle name="Normal 6 2 2 3 5 3" xfId="38895" xr:uid="{00000000-0005-0000-0000-0000A4960000}"/>
    <cellStyle name="Normal 6 2 2 3 5 3 2" xfId="38896" xr:uid="{00000000-0005-0000-0000-0000A5960000}"/>
    <cellStyle name="Normal 6 2 2 3 5 3 2 2" xfId="38897" xr:uid="{00000000-0005-0000-0000-0000A6960000}"/>
    <cellStyle name="Normal 6 2 2 3 5 3 3" xfId="38898" xr:uid="{00000000-0005-0000-0000-0000A7960000}"/>
    <cellStyle name="Normal 6 2 2 3 5 4" xfId="38899" xr:uid="{00000000-0005-0000-0000-0000A8960000}"/>
    <cellStyle name="Normal 6 2 2 3 5 4 2" xfId="38900" xr:uid="{00000000-0005-0000-0000-0000A9960000}"/>
    <cellStyle name="Normal 6 2 2 3 5 5" xfId="38901" xr:uid="{00000000-0005-0000-0000-0000AA960000}"/>
    <cellStyle name="Normal 6 2 2 3 5 5 2" xfId="38902" xr:uid="{00000000-0005-0000-0000-0000AB960000}"/>
    <cellStyle name="Normal 6 2 2 3 5 6" xfId="38903" xr:uid="{00000000-0005-0000-0000-0000AC960000}"/>
    <cellStyle name="Normal 6 2 2 3 6" xfId="38904" xr:uid="{00000000-0005-0000-0000-0000AD960000}"/>
    <cellStyle name="Normal 6 2 2 3 6 2" xfId="38905" xr:uid="{00000000-0005-0000-0000-0000AE960000}"/>
    <cellStyle name="Normal 6 2 2 3 6 2 2" xfId="38906" xr:uid="{00000000-0005-0000-0000-0000AF960000}"/>
    <cellStyle name="Normal 6 2 2 3 6 2 2 2" xfId="38907" xr:uid="{00000000-0005-0000-0000-0000B0960000}"/>
    <cellStyle name="Normal 6 2 2 3 6 2 2 2 2" xfId="38908" xr:uid="{00000000-0005-0000-0000-0000B1960000}"/>
    <cellStyle name="Normal 6 2 2 3 6 2 2 3" xfId="38909" xr:uid="{00000000-0005-0000-0000-0000B2960000}"/>
    <cellStyle name="Normal 6 2 2 3 6 2 3" xfId="38910" xr:uid="{00000000-0005-0000-0000-0000B3960000}"/>
    <cellStyle name="Normal 6 2 2 3 6 2 3 2" xfId="38911" xr:uid="{00000000-0005-0000-0000-0000B4960000}"/>
    <cellStyle name="Normal 6 2 2 3 6 2 4" xfId="38912" xr:uid="{00000000-0005-0000-0000-0000B5960000}"/>
    <cellStyle name="Normal 6 2 2 3 6 3" xfId="38913" xr:uid="{00000000-0005-0000-0000-0000B6960000}"/>
    <cellStyle name="Normal 6 2 2 3 6 3 2" xfId="38914" xr:uid="{00000000-0005-0000-0000-0000B7960000}"/>
    <cellStyle name="Normal 6 2 2 3 6 3 2 2" xfId="38915" xr:uid="{00000000-0005-0000-0000-0000B8960000}"/>
    <cellStyle name="Normal 6 2 2 3 6 3 3" xfId="38916" xr:uid="{00000000-0005-0000-0000-0000B9960000}"/>
    <cellStyle name="Normal 6 2 2 3 6 4" xfId="38917" xr:uid="{00000000-0005-0000-0000-0000BA960000}"/>
    <cellStyle name="Normal 6 2 2 3 6 4 2" xfId="38918" xr:uid="{00000000-0005-0000-0000-0000BB960000}"/>
    <cellStyle name="Normal 6 2 2 3 6 5" xfId="38919" xr:uid="{00000000-0005-0000-0000-0000BC960000}"/>
    <cellStyle name="Normal 6 2 2 3 6 5 2" xfId="38920" xr:uid="{00000000-0005-0000-0000-0000BD960000}"/>
    <cellStyle name="Normal 6 2 2 3 6 6" xfId="38921" xr:uid="{00000000-0005-0000-0000-0000BE960000}"/>
    <cellStyle name="Normal 6 2 2 3 7" xfId="38922" xr:uid="{00000000-0005-0000-0000-0000BF960000}"/>
    <cellStyle name="Normal 6 2 2 3 7 2" xfId="38923" xr:uid="{00000000-0005-0000-0000-0000C0960000}"/>
    <cellStyle name="Normal 6 2 2 3 7 2 2" xfId="38924" xr:uid="{00000000-0005-0000-0000-0000C1960000}"/>
    <cellStyle name="Normal 6 2 2 3 7 2 2 2" xfId="38925" xr:uid="{00000000-0005-0000-0000-0000C2960000}"/>
    <cellStyle name="Normal 6 2 2 3 7 2 2 2 2" xfId="38926" xr:uid="{00000000-0005-0000-0000-0000C3960000}"/>
    <cellStyle name="Normal 6 2 2 3 7 2 2 3" xfId="38927" xr:uid="{00000000-0005-0000-0000-0000C4960000}"/>
    <cellStyle name="Normal 6 2 2 3 7 2 3" xfId="38928" xr:uid="{00000000-0005-0000-0000-0000C5960000}"/>
    <cellStyle name="Normal 6 2 2 3 7 2 3 2" xfId="38929" xr:uid="{00000000-0005-0000-0000-0000C6960000}"/>
    <cellStyle name="Normal 6 2 2 3 7 2 4" xfId="38930" xr:uid="{00000000-0005-0000-0000-0000C7960000}"/>
    <cellStyle name="Normal 6 2 2 3 7 3" xfId="38931" xr:uid="{00000000-0005-0000-0000-0000C8960000}"/>
    <cellStyle name="Normal 6 2 2 3 7 3 2" xfId="38932" xr:uid="{00000000-0005-0000-0000-0000C9960000}"/>
    <cellStyle name="Normal 6 2 2 3 7 3 2 2" xfId="38933" xr:uid="{00000000-0005-0000-0000-0000CA960000}"/>
    <cellStyle name="Normal 6 2 2 3 7 3 3" xfId="38934" xr:uid="{00000000-0005-0000-0000-0000CB960000}"/>
    <cellStyle name="Normal 6 2 2 3 7 4" xfId="38935" xr:uid="{00000000-0005-0000-0000-0000CC960000}"/>
    <cellStyle name="Normal 6 2 2 3 7 4 2" xfId="38936" xr:uid="{00000000-0005-0000-0000-0000CD960000}"/>
    <cellStyle name="Normal 6 2 2 3 7 5" xfId="38937" xr:uid="{00000000-0005-0000-0000-0000CE960000}"/>
    <cellStyle name="Normal 6 2 2 3 7 5 2" xfId="38938" xr:uid="{00000000-0005-0000-0000-0000CF960000}"/>
    <cellStyle name="Normal 6 2 2 3 7 6" xfId="38939" xr:uid="{00000000-0005-0000-0000-0000D0960000}"/>
    <cellStyle name="Normal 6 2 2 3 8" xfId="38940" xr:uid="{00000000-0005-0000-0000-0000D1960000}"/>
    <cellStyle name="Normal 6 2 2 3 8 2" xfId="38941" xr:uid="{00000000-0005-0000-0000-0000D2960000}"/>
    <cellStyle name="Normal 6 2 2 3 8 2 2" xfId="38942" xr:uid="{00000000-0005-0000-0000-0000D3960000}"/>
    <cellStyle name="Normal 6 2 2 3 8 2 2 2" xfId="38943" xr:uid="{00000000-0005-0000-0000-0000D4960000}"/>
    <cellStyle name="Normal 6 2 2 3 8 2 3" xfId="38944" xr:uid="{00000000-0005-0000-0000-0000D5960000}"/>
    <cellStyle name="Normal 6 2 2 3 8 3" xfId="38945" xr:uid="{00000000-0005-0000-0000-0000D6960000}"/>
    <cellStyle name="Normal 6 2 2 3 8 3 2" xfId="38946" xr:uid="{00000000-0005-0000-0000-0000D7960000}"/>
    <cellStyle name="Normal 6 2 2 3 8 4" xfId="38947" xr:uid="{00000000-0005-0000-0000-0000D8960000}"/>
    <cellStyle name="Normal 6 2 2 3 9" xfId="38948" xr:uid="{00000000-0005-0000-0000-0000D9960000}"/>
    <cellStyle name="Normal 6 2 2 3 9 2" xfId="38949" xr:uid="{00000000-0005-0000-0000-0000DA960000}"/>
    <cellStyle name="Normal 6 2 2 3 9 2 2" xfId="38950" xr:uid="{00000000-0005-0000-0000-0000DB960000}"/>
    <cellStyle name="Normal 6 2 2 3 9 3" xfId="38951" xr:uid="{00000000-0005-0000-0000-0000DC960000}"/>
    <cellStyle name="Normal 6 2 2 4" xfId="38952" xr:uid="{00000000-0005-0000-0000-0000DD960000}"/>
    <cellStyle name="Normal 6 2 2 4 2" xfId="38953" xr:uid="{00000000-0005-0000-0000-0000DE960000}"/>
    <cellStyle name="Normal 6 2 2 4 2 2" xfId="38954" xr:uid="{00000000-0005-0000-0000-0000DF960000}"/>
    <cellStyle name="Normal 6 2 2 4 2 2 2" xfId="38955" xr:uid="{00000000-0005-0000-0000-0000E0960000}"/>
    <cellStyle name="Normal 6 2 2 4 2 3" xfId="38956" xr:uid="{00000000-0005-0000-0000-0000E1960000}"/>
    <cellStyle name="Normal 6 2 2 4 2 4" xfId="38957" xr:uid="{00000000-0005-0000-0000-0000E2960000}"/>
    <cellStyle name="Normal 6 2 2 4 3" xfId="38958" xr:uid="{00000000-0005-0000-0000-0000E3960000}"/>
    <cellStyle name="Normal 6 2 2 4 3 2" xfId="38959" xr:uid="{00000000-0005-0000-0000-0000E4960000}"/>
    <cellStyle name="Normal 6 2 2 4 4" xfId="38960" xr:uid="{00000000-0005-0000-0000-0000E5960000}"/>
    <cellStyle name="Normal 6 2 2 4 5" xfId="38961" xr:uid="{00000000-0005-0000-0000-0000E6960000}"/>
    <cellStyle name="Normal 6 2 2 5" xfId="38962" xr:uid="{00000000-0005-0000-0000-0000E7960000}"/>
    <cellStyle name="Normal 6 2 2 5 2" xfId="38963" xr:uid="{00000000-0005-0000-0000-0000E8960000}"/>
    <cellStyle name="Normal 6 2 2 5 2 2" xfId="38964" xr:uid="{00000000-0005-0000-0000-0000E9960000}"/>
    <cellStyle name="Normal 6 2 2 5 3" xfId="38965" xr:uid="{00000000-0005-0000-0000-0000EA960000}"/>
    <cellStyle name="Normal 6 2 2 5 4" xfId="38966" xr:uid="{00000000-0005-0000-0000-0000EB960000}"/>
    <cellStyle name="Normal 6 2 2 6" xfId="38967" xr:uid="{00000000-0005-0000-0000-0000EC960000}"/>
    <cellStyle name="Normal 6 2 2 7" xfId="38968" xr:uid="{00000000-0005-0000-0000-0000ED960000}"/>
    <cellStyle name="Normal 6 2 2 7 2" xfId="38969" xr:uid="{00000000-0005-0000-0000-0000EE960000}"/>
    <cellStyle name="Normal 6 2 2 8" xfId="38970" xr:uid="{00000000-0005-0000-0000-0000EF960000}"/>
    <cellStyle name="Normal 6 2 2 9" xfId="38971" xr:uid="{00000000-0005-0000-0000-0000F0960000}"/>
    <cellStyle name="Normal 6 2 3" xfId="513" xr:uid="{00000000-0005-0000-0000-0000F1960000}"/>
    <cellStyle name="Normal 6 2 3 10" xfId="1005" xr:uid="{00000000-0005-0000-0000-0000F2960000}"/>
    <cellStyle name="Normal 6 2 3 2" xfId="38972" xr:uid="{00000000-0005-0000-0000-0000F3960000}"/>
    <cellStyle name="Normal 6 2 3 2 2" xfId="38973" xr:uid="{00000000-0005-0000-0000-0000F4960000}"/>
    <cellStyle name="Normal 6 2 3 2 2 2" xfId="38974" xr:uid="{00000000-0005-0000-0000-0000F5960000}"/>
    <cellStyle name="Normal 6 2 3 2 2 3" xfId="38975" xr:uid="{00000000-0005-0000-0000-0000F6960000}"/>
    <cellStyle name="Normal 6 2 3 2 2 3 2" xfId="38976" xr:uid="{00000000-0005-0000-0000-0000F7960000}"/>
    <cellStyle name="Normal 6 2 3 2 2 4" xfId="38977" xr:uid="{00000000-0005-0000-0000-0000F8960000}"/>
    <cellStyle name="Normal 6 2 3 2 2 5" xfId="38978" xr:uid="{00000000-0005-0000-0000-0000F9960000}"/>
    <cellStyle name="Normal 6 2 3 2 3" xfId="38979" xr:uid="{00000000-0005-0000-0000-0000FA960000}"/>
    <cellStyle name="Normal 6 2 3 2 4" xfId="38980" xr:uid="{00000000-0005-0000-0000-0000FB960000}"/>
    <cellStyle name="Normal 6 2 3 2 5" xfId="38981" xr:uid="{00000000-0005-0000-0000-0000FC960000}"/>
    <cellStyle name="Normal 6 2 3 2 5 2" xfId="38982" xr:uid="{00000000-0005-0000-0000-0000FD960000}"/>
    <cellStyle name="Normal 6 2 3 2 6" xfId="38983" xr:uid="{00000000-0005-0000-0000-0000FE960000}"/>
    <cellStyle name="Normal 6 2 3 2 7" xfId="38984" xr:uid="{00000000-0005-0000-0000-0000FF960000}"/>
    <cellStyle name="Normal 6 2 3 3" xfId="38985" xr:uid="{00000000-0005-0000-0000-000000970000}"/>
    <cellStyle name="Normal 6 2 3 3 2" xfId="38986" xr:uid="{00000000-0005-0000-0000-000001970000}"/>
    <cellStyle name="Normal 6 2 3 3 3" xfId="38987" xr:uid="{00000000-0005-0000-0000-000002970000}"/>
    <cellStyle name="Normal 6 2 3 3 4" xfId="38988" xr:uid="{00000000-0005-0000-0000-000003970000}"/>
    <cellStyle name="Normal 6 2 3 3 4 2" xfId="38989" xr:uid="{00000000-0005-0000-0000-000004970000}"/>
    <cellStyle name="Normal 6 2 3 3 5" xfId="38990" xr:uid="{00000000-0005-0000-0000-000005970000}"/>
    <cellStyle name="Normal 6 2 3 3 6" xfId="38991" xr:uid="{00000000-0005-0000-0000-000006970000}"/>
    <cellStyle name="Normal 6 2 3 4" xfId="38992" xr:uid="{00000000-0005-0000-0000-000007970000}"/>
    <cellStyle name="Normal 6 2 3 4 2" xfId="38993" xr:uid="{00000000-0005-0000-0000-000008970000}"/>
    <cellStyle name="Normal 6 2 3 5" xfId="38994" xr:uid="{00000000-0005-0000-0000-000009970000}"/>
    <cellStyle name="Normal 6 2 3 6" xfId="38995" xr:uid="{00000000-0005-0000-0000-00000A970000}"/>
    <cellStyle name="Normal 6 2 3 7" xfId="38996" xr:uid="{00000000-0005-0000-0000-00000B970000}"/>
    <cellStyle name="Normal 6 2 3 7 2" xfId="38997" xr:uid="{00000000-0005-0000-0000-00000C970000}"/>
    <cellStyle name="Normal 6 2 3 8" xfId="38998" xr:uid="{00000000-0005-0000-0000-00000D970000}"/>
    <cellStyle name="Normal 6 2 3 9" xfId="38999" xr:uid="{00000000-0005-0000-0000-00000E970000}"/>
    <cellStyle name="Normal 6 2 4" xfId="476" xr:uid="{00000000-0005-0000-0000-00000F970000}"/>
    <cellStyle name="Normal 6 2 4 2" xfId="39001" xr:uid="{00000000-0005-0000-0000-000010970000}"/>
    <cellStyle name="Normal 6 2 4 2 2" xfId="39002" xr:uid="{00000000-0005-0000-0000-000011970000}"/>
    <cellStyle name="Normal 6 2 4 2 2 2" xfId="39003" xr:uid="{00000000-0005-0000-0000-000012970000}"/>
    <cellStyle name="Normal 6 2 4 2 2 2 2" xfId="39004" xr:uid="{00000000-0005-0000-0000-000013970000}"/>
    <cellStyle name="Normal 6 2 4 2 2 3" xfId="39005" xr:uid="{00000000-0005-0000-0000-000014970000}"/>
    <cellStyle name="Normal 6 2 4 2 2 4" xfId="39006" xr:uid="{00000000-0005-0000-0000-000015970000}"/>
    <cellStyle name="Normal 6 2 4 2 3" xfId="39007" xr:uid="{00000000-0005-0000-0000-000016970000}"/>
    <cellStyle name="Normal 6 2 4 2 3 2" xfId="39008" xr:uid="{00000000-0005-0000-0000-000017970000}"/>
    <cellStyle name="Normal 6 2 4 2 4" xfId="39009" xr:uid="{00000000-0005-0000-0000-000018970000}"/>
    <cellStyle name="Normal 6 2 4 2 5" xfId="39010" xr:uid="{00000000-0005-0000-0000-000019970000}"/>
    <cellStyle name="Normal 6 2 4 3" xfId="39011" xr:uid="{00000000-0005-0000-0000-00001A970000}"/>
    <cellStyle name="Normal 6 2 4 3 2" xfId="39012" xr:uid="{00000000-0005-0000-0000-00001B970000}"/>
    <cellStyle name="Normal 6 2 4 3 2 2" xfId="39013" xr:uid="{00000000-0005-0000-0000-00001C970000}"/>
    <cellStyle name="Normal 6 2 4 3 3" xfId="39014" xr:uid="{00000000-0005-0000-0000-00001D970000}"/>
    <cellStyle name="Normal 6 2 4 3 4" xfId="39015" xr:uid="{00000000-0005-0000-0000-00001E970000}"/>
    <cellStyle name="Normal 6 2 4 4" xfId="39016" xr:uid="{00000000-0005-0000-0000-00001F970000}"/>
    <cellStyle name="Normal 6 2 4 5" xfId="39017" xr:uid="{00000000-0005-0000-0000-000020970000}"/>
    <cellStyle name="Normal 6 2 4 5 2" xfId="39018" xr:uid="{00000000-0005-0000-0000-000021970000}"/>
    <cellStyle name="Normal 6 2 4 6" xfId="39019" xr:uid="{00000000-0005-0000-0000-000022970000}"/>
    <cellStyle name="Normal 6 2 4 7" xfId="39020" xr:uid="{00000000-0005-0000-0000-000023970000}"/>
    <cellStyle name="Normal 6 2 4 8" xfId="39000" xr:uid="{00000000-0005-0000-0000-000024970000}"/>
    <cellStyle name="Normal 6 2 5" xfId="39021" xr:uid="{00000000-0005-0000-0000-000025970000}"/>
    <cellStyle name="Normal 6 2 5 2" xfId="39022" xr:uid="{00000000-0005-0000-0000-000026970000}"/>
    <cellStyle name="Normal 6 2 5 2 2" xfId="39023" xr:uid="{00000000-0005-0000-0000-000027970000}"/>
    <cellStyle name="Normal 6 2 5 2 2 2" xfId="39024" xr:uid="{00000000-0005-0000-0000-000028970000}"/>
    <cellStyle name="Normal 6 2 5 2 3" xfId="39025" xr:uid="{00000000-0005-0000-0000-000029970000}"/>
    <cellStyle name="Normal 6 2 5 2 4" xfId="39026" xr:uid="{00000000-0005-0000-0000-00002A970000}"/>
    <cellStyle name="Normal 6 2 5 3" xfId="39027" xr:uid="{00000000-0005-0000-0000-00002B970000}"/>
    <cellStyle name="Normal 6 2 5 4" xfId="39028" xr:uid="{00000000-0005-0000-0000-00002C970000}"/>
    <cellStyle name="Normal 6 2 5 4 2" xfId="39029" xr:uid="{00000000-0005-0000-0000-00002D970000}"/>
    <cellStyle name="Normal 6 2 5 5" xfId="39030" xr:uid="{00000000-0005-0000-0000-00002E970000}"/>
    <cellStyle name="Normal 6 2 5 6" xfId="39031" xr:uid="{00000000-0005-0000-0000-00002F970000}"/>
    <cellStyle name="Normal 6 2 6" xfId="39032" xr:uid="{00000000-0005-0000-0000-000030970000}"/>
    <cellStyle name="Normal 6 2 6 10" xfId="39033" xr:uid="{00000000-0005-0000-0000-000031970000}"/>
    <cellStyle name="Normal 6 2 6 10 2" xfId="39034" xr:uid="{00000000-0005-0000-0000-000032970000}"/>
    <cellStyle name="Normal 6 2 6 11" xfId="39035" xr:uid="{00000000-0005-0000-0000-000033970000}"/>
    <cellStyle name="Normal 6 2 6 11 2" xfId="39036" xr:uid="{00000000-0005-0000-0000-000034970000}"/>
    <cellStyle name="Normal 6 2 6 12" xfId="39037" xr:uid="{00000000-0005-0000-0000-000035970000}"/>
    <cellStyle name="Normal 6 2 6 12 2" xfId="39038" xr:uid="{00000000-0005-0000-0000-000036970000}"/>
    <cellStyle name="Normal 6 2 6 13" xfId="39039" xr:uid="{00000000-0005-0000-0000-000037970000}"/>
    <cellStyle name="Normal 6 2 6 13 2" xfId="39040" xr:uid="{00000000-0005-0000-0000-000038970000}"/>
    <cellStyle name="Normal 6 2 6 14" xfId="39041" xr:uid="{00000000-0005-0000-0000-000039970000}"/>
    <cellStyle name="Normal 6 2 6 15" xfId="39042" xr:uid="{00000000-0005-0000-0000-00003A970000}"/>
    <cellStyle name="Normal 6 2 6 2" xfId="39043" xr:uid="{00000000-0005-0000-0000-00003B970000}"/>
    <cellStyle name="Normal 6 2 6 2 10" xfId="39044" xr:uid="{00000000-0005-0000-0000-00003C970000}"/>
    <cellStyle name="Normal 6 2 6 2 10 2" xfId="39045" xr:uid="{00000000-0005-0000-0000-00003D970000}"/>
    <cellStyle name="Normal 6 2 6 2 11" xfId="39046" xr:uid="{00000000-0005-0000-0000-00003E970000}"/>
    <cellStyle name="Normal 6 2 6 2 2" xfId="39047" xr:uid="{00000000-0005-0000-0000-00003F970000}"/>
    <cellStyle name="Normal 6 2 6 2 2 2" xfId="39048" xr:uid="{00000000-0005-0000-0000-000040970000}"/>
    <cellStyle name="Normal 6 2 6 2 2 2 2" xfId="39049" xr:uid="{00000000-0005-0000-0000-000041970000}"/>
    <cellStyle name="Normal 6 2 6 2 2 2 2 2" xfId="39050" xr:uid="{00000000-0005-0000-0000-000042970000}"/>
    <cellStyle name="Normal 6 2 6 2 2 2 2 2 2" xfId="39051" xr:uid="{00000000-0005-0000-0000-000043970000}"/>
    <cellStyle name="Normal 6 2 6 2 2 2 2 2 2 2" xfId="39052" xr:uid="{00000000-0005-0000-0000-000044970000}"/>
    <cellStyle name="Normal 6 2 6 2 2 2 2 2 3" xfId="39053" xr:uid="{00000000-0005-0000-0000-000045970000}"/>
    <cellStyle name="Normal 6 2 6 2 2 2 2 3" xfId="39054" xr:uid="{00000000-0005-0000-0000-000046970000}"/>
    <cellStyle name="Normal 6 2 6 2 2 2 2 3 2" xfId="39055" xr:uid="{00000000-0005-0000-0000-000047970000}"/>
    <cellStyle name="Normal 6 2 6 2 2 2 2 4" xfId="39056" xr:uid="{00000000-0005-0000-0000-000048970000}"/>
    <cellStyle name="Normal 6 2 6 2 2 2 3" xfId="39057" xr:uid="{00000000-0005-0000-0000-000049970000}"/>
    <cellStyle name="Normal 6 2 6 2 2 2 3 2" xfId="39058" xr:uid="{00000000-0005-0000-0000-00004A970000}"/>
    <cellStyle name="Normal 6 2 6 2 2 2 3 2 2" xfId="39059" xr:uid="{00000000-0005-0000-0000-00004B970000}"/>
    <cellStyle name="Normal 6 2 6 2 2 2 3 3" xfId="39060" xr:uid="{00000000-0005-0000-0000-00004C970000}"/>
    <cellStyle name="Normal 6 2 6 2 2 2 4" xfId="39061" xr:uid="{00000000-0005-0000-0000-00004D970000}"/>
    <cellStyle name="Normal 6 2 6 2 2 2 4 2" xfId="39062" xr:uid="{00000000-0005-0000-0000-00004E970000}"/>
    <cellStyle name="Normal 6 2 6 2 2 2 5" xfId="39063" xr:uid="{00000000-0005-0000-0000-00004F970000}"/>
    <cellStyle name="Normal 6 2 6 2 2 2 5 2" xfId="39064" xr:uid="{00000000-0005-0000-0000-000050970000}"/>
    <cellStyle name="Normal 6 2 6 2 2 2 6" xfId="39065" xr:uid="{00000000-0005-0000-0000-000051970000}"/>
    <cellStyle name="Normal 6 2 6 2 2 3" xfId="39066" xr:uid="{00000000-0005-0000-0000-000052970000}"/>
    <cellStyle name="Normal 6 2 6 2 2 3 2" xfId="39067" xr:uid="{00000000-0005-0000-0000-000053970000}"/>
    <cellStyle name="Normal 6 2 6 2 2 3 2 2" xfId="39068" xr:uid="{00000000-0005-0000-0000-000054970000}"/>
    <cellStyle name="Normal 6 2 6 2 2 3 2 2 2" xfId="39069" xr:uid="{00000000-0005-0000-0000-000055970000}"/>
    <cellStyle name="Normal 6 2 6 2 2 3 2 2 2 2" xfId="39070" xr:uid="{00000000-0005-0000-0000-000056970000}"/>
    <cellStyle name="Normal 6 2 6 2 2 3 2 2 3" xfId="39071" xr:uid="{00000000-0005-0000-0000-000057970000}"/>
    <cellStyle name="Normal 6 2 6 2 2 3 2 3" xfId="39072" xr:uid="{00000000-0005-0000-0000-000058970000}"/>
    <cellStyle name="Normal 6 2 6 2 2 3 2 3 2" xfId="39073" xr:uid="{00000000-0005-0000-0000-000059970000}"/>
    <cellStyle name="Normal 6 2 6 2 2 3 2 4" xfId="39074" xr:uid="{00000000-0005-0000-0000-00005A970000}"/>
    <cellStyle name="Normal 6 2 6 2 2 3 3" xfId="39075" xr:uid="{00000000-0005-0000-0000-00005B970000}"/>
    <cellStyle name="Normal 6 2 6 2 2 3 3 2" xfId="39076" xr:uid="{00000000-0005-0000-0000-00005C970000}"/>
    <cellStyle name="Normal 6 2 6 2 2 3 3 2 2" xfId="39077" xr:uid="{00000000-0005-0000-0000-00005D970000}"/>
    <cellStyle name="Normal 6 2 6 2 2 3 3 3" xfId="39078" xr:uid="{00000000-0005-0000-0000-00005E970000}"/>
    <cellStyle name="Normal 6 2 6 2 2 3 4" xfId="39079" xr:uid="{00000000-0005-0000-0000-00005F970000}"/>
    <cellStyle name="Normal 6 2 6 2 2 3 4 2" xfId="39080" xr:uid="{00000000-0005-0000-0000-000060970000}"/>
    <cellStyle name="Normal 6 2 6 2 2 3 5" xfId="39081" xr:uid="{00000000-0005-0000-0000-000061970000}"/>
    <cellStyle name="Normal 6 2 6 2 2 3 5 2" xfId="39082" xr:uid="{00000000-0005-0000-0000-000062970000}"/>
    <cellStyle name="Normal 6 2 6 2 2 3 6" xfId="39083" xr:uid="{00000000-0005-0000-0000-000063970000}"/>
    <cellStyle name="Normal 6 2 6 2 2 4" xfId="39084" xr:uid="{00000000-0005-0000-0000-000064970000}"/>
    <cellStyle name="Normal 6 2 6 2 2 4 2" xfId="39085" xr:uid="{00000000-0005-0000-0000-000065970000}"/>
    <cellStyle name="Normal 6 2 6 2 2 4 2 2" xfId="39086" xr:uid="{00000000-0005-0000-0000-000066970000}"/>
    <cellStyle name="Normal 6 2 6 2 2 4 2 2 2" xfId="39087" xr:uid="{00000000-0005-0000-0000-000067970000}"/>
    <cellStyle name="Normal 6 2 6 2 2 4 2 3" xfId="39088" xr:uid="{00000000-0005-0000-0000-000068970000}"/>
    <cellStyle name="Normal 6 2 6 2 2 4 3" xfId="39089" xr:uid="{00000000-0005-0000-0000-000069970000}"/>
    <cellStyle name="Normal 6 2 6 2 2 4 3 2" xfId="39090" xr:uid="{00000000-0005-0000-0000-00006A970000}"/>
    <cellStyle name="Normal 6 2 6 2 2 4 4" xfId="39091" xr:uid="{00000000-0005-0000-0000-00006B970000}"/>
    <cellStyle name="Normal 6 2 6 2 2 5" xfId="39092" xr:uid="{00000000-0005-0000-0000-00006C970000}"/>
    <cellStyle name="Normal 6 2 6 2 2 5 2" xfId="39093" xr:uid="{00000000-0005-0000-0000-00006D970000}"/>
    <cellStyle name="Normal 6 2 6 2 2 5 2 2" xfId="39094" xr:uid="{00000000-0005-0000-0000-00006E970000}"/>
    <cellStyle name="Normal 6 2 6 2 2 5 3" xfId="39095" xr:uid="{00000000-0005-0000-0000-00006F970000}"/>
    <cellStyle name="Normal 6 2 6 2 2 6" xfId="39096" xr:uid="{00000000-0005-0000-0000-000070970000}"/>
    <cellStyle name="Normal 6 2 6 2 2 6 2" xfId="39097" xr:uid="{00000000-0005-0000-0000-000071970000}"/>
    <cellStyle name="Normal 6 2 6 2 2 7" xfId="39098" xr:uid="{00000000-0005-0000-0000-000072970000}"/>
    <cellStyle name="Normal 6 2 6 2 2 7 2" xfId="39099" xr:uid="{00000000-0005-0000-0000-000073970000}"/>
    <cellStyle name="Normal 6 2 6 2 2 8" xfId="39100" xr:uid="{00000000-0005-0000-0000-000074970000}"/>
    <cellStyle name="Normal 6 2 6 2 3" xfId="39101" xr:uid="{00000000-0005-0000-0000-000075970000}"/>
    <cellStyle name="Normal 6 2 6 2 3 2" xfId="39102" xr:uid="{00000000-0005-0000-0000-000076970000}"/>
    <cellStyle name="Normal 6 2 6 2 3 2 2" xfId="39103" xr:uid="{00000000-0005-0000-0000-000077970000}"/>
    <cellStyle name="Normal 6 2 6 2 3 2 2 2" xfId="39104" xr:uid="{00000000-0005-0000-0000-000078970000}"/>
    <cellStyle name="Normal 6 2 6 2 3 2 2 2 2" xfId="39105" xr:uid="{00000000-0005-0000-0000-000079970000}"/>
    <cellStyle name="Normal 6 2 6 2 3 2 2 2 2 2" xfId="39106" xr:uid="{00000000-0005-0000-0000-00007A970000}"/>
    <cellStyle name="Normal 6 2 6 2 3 2 2 2 3" xfId="39107" xr:uid="{00000000-0005-0000-0000-00007B970000}"/>
    <cellStyle name="Normal 6 2 6 2 3 2 2 3" xfId="39108" xr:uid="{00000000-0005-0000-0000-00007C970000}"/>
    <cellStyle name="Normal 6 2 6 2 3 2 2 3 2" xfId="39109" xr:uid="{00000000-0005-0000-0000-00007D970000}"/>
    <cellStyle name="Normal 6 2 6 2 3 2 2 4" xfId="39110" xr:uid="{00000000-0005-0000-0000-00007E970000}"/>
    <cellStyle name="Normal 6 2 6 2 3 2 3" xfId="39111" xr:uid="{00000000-0005-0000-0000-00007F970000}"/>
    <cellStyle name="Normal 6 2 6 2 3 2 3 2" xfId="39112" xr:uid="{00000000-0005-0000-0000-000080970000}"/>
    <cellStyle name="Normal 6 2 6 2 3 2 3 2 2" xfId="39113" xr:uid="{00000000-0005-0000-0000-000081970000}"/>
    <cellStyle name="Normal 6 2 6 2 3 2 3 3" xfId="39114" xr:uid="{00000000-0005-0000-0000-000082970000}"/>
    <cellStyle name="Normal 6 2 6 2 3 2 4" xfId="39115" xr:uid="{00000000-0005-0000-0000-000083970000}"/>
    <cellStyle name="Normal 6 2 6 2 3 2 4 2" xfId="39116" xr:uid="{00000000-0005-0000-0000-000084970000}"/>
    <cellStyle name="Normal 6 2 6 2 3 2 5" xfId="39117" xr:uid="{00000000-0005-0000-0000-000085970000}"/>
    <cellStyle name="Normal 6 2 6 2 3 2 5 2" xfId="39118" xr:uid="{00000000-0005-0000-0000-000086970000}"/>
    <cellStyle name="Normal 6 2 6 2 3 2 6" xfId="39119" xr:uid="{00000000-0005-0000-0000-000087970000}"/>
    <cellStyle name="Normal 6 2 6 2 3 3" xfId="39120" xr:uid="{00000000-0005-0000-0000-000088970000}"/>
    <cellStyle name="Normal 6 2 6 2 3 3 2" xfId="39121" xr:uid="{00000000-0005-0000-0000-000089970000}"/>
    <cellStyle name="Normal 6 2 6 2 3 3 2 2" xfId="39122" xr:uid="{00000000-0005-0000-0000-00008A970000}"/>
    <cellStyle name="Normal 6 2 6 2 3 3 2 2 2" xfId="39123" xr:uid="{00000000-0005-0000-0000-00008B970000}"/>
    <cellStyle name="Normal 6 2 6 2 3 3 2 2 2 2" xfId="39124" xr:uid="{00000000-0005-0000-0000-00008C970000}"/>
    <cellStyle name="Normal 6 2 6 2 3 3 2 2 3" xfId="39125" xr:uid="{00000000-0005-0000-0000-00008D970000}"/>
    <cellStyle name="Normal 6 2 6 2 3 3 2 3" xfId="39126" xr:uid="{00000000-0005-0000-0000-00008E970000}"/>
    <cellStyle name="Normal 6 2 6 2 3 3 2 3 2" xfId="39127" xr:uid="{00000000-0005-0000-0000-00008F970000}"/>
    <cellStyle name="Normal 6 2 6 2 3 3 2 4" xfId="39128" xr:uid="{00000000-0005-0000-0000-000090970000}"/>
    <cellStyle name="Normal 6 2 6 2 3 3 3" xfId="39129" xr:uid="{00000000-0005-0000-0000-000091970000}"/>
    <cellStyle name="Normal 6 2 6 2 3 3 3 2" xfId="39130" xr:uid="{00000000-0005-0000-0000-000092970000}"/>
    <cellStyle name="Normal 6 2 6 2 3 3 3 2 2" xfId="39131" xr:uid="{00000000-0005-0000-0000-000093970000}"/>
    <cellStyle name="Normal 6 2 6 2 3 3 3 3" xfId="39132" xr:uid="{00000000-0005-0000-0000-000094970000}"/>
    <cellStyle name="Normal 6 2 6 2 3 3 4" xfId="39133" xr:uid="{00000000-0005-0000-0000-000095970000}"/>
    <cellStyle name="Normal 6 2 6 2 3 3 4 2" xfId="39134" xr:uid="{00000000-0005-0000-0000-000096970000}"/>
    <cellStyle name="Normal 6 2 6 2 3 3 5" xfId="39135" xr:uid="{00000000-0005-0000-0000-000097970000}"/>
    <cellStyle name="Normal 6 2 6 2 3 3 5 2" xfId="39136" xr:uid="{00000000-0005-0000-0000-000098970000}"/>
    <cellStyle name="Normal 6 2 6 2 3 3 6" xfId="39137" xr:uid="{00000000-0005-0000-0000-000099970000}"/>
    <cellStyle name="Normal 6 2 6 2 3 4" xfId="39138" xr:uid="{00000000-0005-0000-0000-00009A970000}"/>
    <cellStyle name="Normal 6 2 6 2 3 4 2" xfId="39139" xr:uid="{00000000-0005-0000-0000-00009B970000}"/>
    <cellStyle name="Normal 6 2 6 2 3 4 2 2" xfId="39140" xr:uid="{00000000-0005-0000-0000-00009C970000}"/>
    <cellStyle name="Normal 6 2 6 2 3 4 2 2 2" xfId="39141" xr:uid="{00000000-0005-0000-0000-00009D970000}"/>
    <cellStyle name="Normal 6 2 6 2 3 4 2 3" xfId="39142" xr:uid="{00000000-0005-0000-0000-00009E970000}"/>
    <cellStyle name="Normal 6 2 6 2 3 4 3" xfId="39143" xr:uid="{00000000-0005-0000-0000-00009F970000}"/>
    <cellStyle name="Normal 6 2 6 2 3 4 3 2" xfId="39144" xr:uid="{00000000-0005-0000-0000-0000A0970000}"/>
    <cellStyle name="Normal 6 2 6 2 3 4 4" xfId="39145" xr:uid="{00000000-0005-0000-0000-0000A1970000}"/>
    <cellStyle name="Normal 6 2 6 2 3 5" xfId="39146" xr:uid="{00000000-0005-0000-0000-0000A2970000}"/>
    <cellStyle name="Normal 6 2 6 2 3 5 2" xfId="39147" xr:uid="{00000000-0005-0000-0000-0000A3970000}"/>
    <cellStyle name="Normal 6 2 6 2 3 5 2 2" xfId="39148" xr:uid="{00000000-0005-0000-0000-0000A4970000}"/>
    <cellStyle name="Normal 6 2 6 2 3 5 3" xfId="39149" xr:uid="{00000000-0005-0000-0000-0000A5970000}"/>
    <cellStyle name="Normal 6 2 6 2 3 6" xfId="39150" xr:uid="{00000000-0005-0000-0000-0000A6970000}"/>
    <cellStyle name="Normal 6 2 6 2 3 6 2" xfId="39151" xr:uid="{00000000-0005-0000-0000-0000A7970000}"/>
    <cellStyle name="Normal 6 2 6 2 3 7" xfId="39152" xr:uid="{00000000-0005-0000-0000-0000A8970000}"/>
    <cellStyle name="Normal 6 2 6 2 3 7 2" xfId="39153" xr:uid="{00000000-0005-0000-0000-0000A9970000}"/>
    <cellStyle name="Normal 6 2 6 2 3 8" xfId="39154" xr:uid="{00000000-0005-0000-0000-0000AA970000}"/>
    <cellStyle name="Normal 6 2 6 2 4" xfId="39155" xr:uid="{00000000-0005-0000-0000-0000AB970000}"/>
    <cellStyle name="Normal 6 2 6 2 4 2" xfId="39156" xr:uid="{00000000-0005-0000-0000-0000AC970000}"/>
    <cellStyle name="Normal 6 2 6 2 4 2 2" xfId="39157" xr:uid="{00000000-0005-0000-0000-0000AD970000}"/>
    <cellStyle name="Normal 6 2 6 2 4 2 2 2" xfId="39158" xr:uid="{00000000-0005-0000-0000-0000AE970000}"/>
    <cellStyle name="Normal 6 2 6 2 4 2 2 2 2" xfId="39159" xr:uid="{00000000-0005-0000-0000-0000AF970000}"/>
    <cellStyle name="Normal 6 2 6 2 4 2 2 3" xfId="39160" xr:uid="{00000000-0005-0000-0000-0000B0970000}"/>
    <cellStyle name="Normal 6 2 6 2 4 2 3" xfId="39161" xr:uid="{00000000-0005-0000-0000-0000B1970000}"/>
    <cellStyle name="Normal 6 2 6 2 4 2 3 2" xfId="39162" xr:uid="{00000000-0005-0000-0000-0000B2970000}"/>
    <cellStyle name="Normal 6 2 6 2 4 2 4" xfId="39163" xr:uid="{00000000-0005-0000-0000-0000B3970000}"/>
    <cellStyle name="Normal 6 2 6 2 4 3" xfId="39164" xr:uid="{00000000-0005-0000-0000-0000B4970000}"/>
    <cellStyle name="Normal 6 2 6 2 4 3 2" xfId="39165" xr:uid="{00000000-0005-0000-0000-0000B5970000}"/>
    <cellStyle name="Normal 6 2 6 2 4 3 2 2" xfId="39166" xr:uid="{00000000-0005-0000-0000-0000B6970000}"/>
    <cellStyle name="Normal 6 2 6 2 4 3 3" xfId="39167" xr:uid="{00000000-0005-0000-0000-0000B7970000}"/>
    <cellStyle name="Normal 6 2 6 2 4 4" xfId="39168" xr:uid="{00000000-0005-0000-0000-0000B8970000}"/>
    <cellStyle name="Normal 6 2 6 2 4 4 2" xfId="39169" xr:uid="{00000000-0005-0000-0000-0000B9970000}"/>
    <cellStyle name="Normal 6 2 6 2 4 5" xfId="39170" xr:uid="{00000000-0005-0000-0000-0000BA970000}"/>
    <cellStyle name="Normal 6 2 6 2 4 5 2" xfId="39171" xr:uid="{00000000-0005-0000-0000-0000BB970000}"/>
    <cellStyle name="Normal 6 2 6 2 4 6" xfId="39172" xr:uid="{00000000-0005-0000-0000-0000BC970000}"/>
    <cellStyle name="Normal 6 2 6 2 5" xfId="39173" xr:uid="{00000000-0005-0000-0000-0000BD970000}"/>
    <cellStyle name="Normal 6 2 6 2 5 2" xfId="39174" xr:uid="{00000000-0005-0000-0000-0000BE970000}"/>
    <cellStyle name="Normal 6 2 6 2 5 2 2" xfId="39175" xr:uid="{00000000-0005-0000-0000-0000BF970000}"/>
    <cellStyle name="Normal 6 2 6 2 5 2 2 2" xfId="39176" xr:uid="{00000000-0005-0000-0000-0000C0970000}"/>
    <cellStyle name="Normal 6 2 6 2 5 2 2 2 2" xfId="39177" xr:uid="{00000000-0005-0000-0000-0000C1970000}"/>
    <cellStyle name="Normal 6 2 6 2 5 2 2 3" xfId="39178" xr:uid="{00000000-0005-0000-0000-0000C2970000}"/>
    <cellStyle name="Normal 6 2 6 2 5 2 3" xfId="39179" xr:uid="{00000000-0005-0000-0000-0000C3970000}"/>
    <cellStyle name="Normal 6 2 6 2 5 2 3 2" xfId="39180" xr:uid="{00000000-0005-0000-0000-0000C4970000}"/>
    <cellStyle name="Normal 6 2 6 2 5 2 4" xfId="39181" xr:uid="{00000000-0005-0000-0000-0000C5970000}"/>
    <cellStyle name="Normal 6 2 6 2 5 3" xfId="39182" xr:uid="{00000000-0005-0000-0000-0000C6970000}"/>
    <cellStyle name="Normal 6 2 6 2 5 3 2" xfId="39183" xr:uid="{00000000-0005-0000-0000-0000C7970000}"/>
    <cellStyle name="Normal 6 2 6 2 5 3 2 2" xfId="39184" xr:uid="{00000000-0005-0000-0000-0000C8970000}"/>
    <cellStyle name="Normal 6 2 6 2 5 3 3" xfId="39185" xr:uid="{00000000-0005-0000-0000-0000C9970000}"/>
    <cellStyle name="Normal 6 2 6 2 5 4" xfId="39186" xr:uid="{00000000-0005-0000-0000-0000CA970000}"/>
    <cellStyle name="Normal 6 2 6 2 5 4 2" xfId="39187" xr:uid="{00000000-0005-0000-0000-0000CB970000}"/>
    <cellStyle name="Normal 6 2 6 2 5 5" xfId="39188" xr:uid="{00000000-0005-0000-0000-0000CC970000}"/>
    <cellStyle name="Normal 6 2 6 2 5 5 2" xfId="39189" xr:uid="{00000000-0005-0000-0000-0000CD970000}"/>
    <cellStyle name="Normal 6 2 6 2 5 6" xfId="39190" xr:uid="{00000000-0005-0000-0000-0000CE970000}"/>
    <cellStyle name="Normal 6 2 6 2 6" xfId="39191" xr:uid="{00000000-0005-0000-0000-0000CF970000}"/>
    <cellStyle name="Normal 6 2 6 2 6 2" xfId="39192" xr:uid="{00000000-0005-0000-0000-0000D0970000}"/>
    <cellStyle name="Normal 6 2 6 2 6 2 2" xfId="39193" xr:uid="{00000000-0005-0000-0000-0000D1970000}"/>
    <cellStyle name="Normal 6 2 6 2 6 2 2 2" xfId="39194" xr:uid="{00000000-0005-0000-0000-0000D2970000}"/>
    <cellStyle name="Normal 6 2 6 2 6 2 2 2 2" xfId="39195" xr:uid="{00000000-0005-0000-0000-0000D3970000}"/>
    <cellStyle name="Normal 6 2 6 2 6 2 2 3" xfId="39196" xr:uid="{00000000-0005-0000-0000-0000D4970000}"/>
    <cellStyle name="Normal 6 2 6 2 6 2 3" xfId="39197" xr:uid="{00000000-0005-0000-0000-0000D5970000}"/>
    <cellStyle name="Normal 6 2 6 2 6 2 3 2" xfId="39198" xr:uid="{00000000-0005-0000-0000-0000D6970000}"/>
    <cellStyle name="Normal 6 2 6 2 6 2 4" xfId="39199" xr:uid="{00000000-0005-0000-0000-0000D7970000}"/>
    <cellStyle name="Normal 6 2 6 2 6 3" xfId="39200" xr:uid="{00000000-0005-0000-0000-0000D8970000}"/>
    <cellStyle name="Normal 6 2 6 2 6 3 2" xfId="39201" xr:uid="{00000000-0005-0000-0000-0000D9970000}"/>
    <cellStyle name="Normal 6 2 6 2 6 3 2 2" xfId="39202" xr:uid="{00000000-0005-0000-0000-0000DA970000}"/>
    <cellStyle name="Normal 6 2 6 2 6 3 3" xfId="39203" xr:uid="{00000000-0005-0000-0000-0000DB970000}"/>
    <cellStyle name="Normal 6 2 6 2 6 4" xfId="39204" xr:uid="{00000000-0005-0000-0000-0000DC970000}"/>
    <cellStyle name="Normal 6 2 6 2 6 4 2" xfId="39205" xr:uid="{00000000-0005-0000-0000-0000DD970000}"/>
    <cellStyle name="Normal 6 2 6 2 6 5" xfId="39206" xr:uid="{00000000-0005-0000-0000-0000DE970000}"/>
    <cellStyle name="Normal 6 2 6 2 6 5 2" xfId="39207" xr:uid="{00000000-0005-0000-0000-0000DF970000}"/>
    <cellStyle name="Normal 6 2 6 2 6 6" xfId="39208" xr:uid="{00000000-0005-0000-0000-0000E0970000}"/>
    <cellStyle name="Normal 6 2 6 2 7" xfId="39209" xr:uid="{00000000-0005-0000-0000-0000E1970000}"/>
    <cellStyle name="Normal 6 2 6 2 7 2" xfId="39210" xr:uid="{00000000-0005-0000-0000-0000E2970000}"/>
    <cellStyle name="Normal 6 2 6 2 7 2 2" xfId="39211" xr:uid="{00000000-0005-0000-0000-0000E3970000}"/>
    <cellStyle name="Normal 6 2 6 2 7 2 2 2" xfId="39212" xr:uid="{00000000-0005-0000-0000-0000E4970000}"/>
    <cellStyle name="Normal 6 2 6 2 7 2 3" xfId="39213" xr:uid="{00000000-0005-0000-0000-0000E5970000}"/>
    <cellStyle name="Normal 6 2 6 2 7 3" xfId="39214" xr:uid="{00000000-0005-0000-0000-0000E6970000}"/>
    <cellStyle name="Normal 6 2 6 2 7 3 2" xfId="39215" xr:uid="{00000000-0005-0000-0000-0000E7970000}"/>
    <cellStyle name="Normal 6 2 6 2 7 4" xfId="39216" xr:uid="{00000000-0005-0000-0000-0000E8970000}"/>
    <cellStyle name="Normal 6 2 6 2 8" xfId="39217" xr:uid="{00000000-0005-0000-0000-0000E9970000}"/>
    <cellStyle name="Normal 6 2 6 2 8 2" xfId="39218" xr:uid="{00000000-0005-0000-0000-0000EA970000}"/>
    <cellStyle name="Normal 6 2 6 2 8 2 2" xfId="39219" xr:uid="{00000000-0005-0000-0000-0000EB970000}"/>
    <cellStyle name="Normal 6 2 6 2 8 3" xfId="39220" xr:uid="{00000000-0005-0000-0000-0000EC970000}"/>
    <cellStyle name="Normal 6 2 6 2 9" xfId="39221" xr:uid="{00000000-0005-0000-0000-0000ED970000}"/>
    <cellStyle name="Normal 6 2 6 2 9 2" xfId="39222" xr:uid="{00000000-0005-0000-0000-0000EE970000}"/>
    <cellStyle name="Normal 6 2 6 3" xfId="39223" xr:uid="{00000000-0005-0000-0000-0000EF970000}"/>
    <cellStyle name="Normal 6 2 6 3 2" xfId="39224" xr:uid="{00000000-0005-0000-0000-0000F0970000}"/>
    <cellStyle name="Normal 6 2 6 3 2 2" xfId="39225" xr:uid="{00000000-0005-0000-0000-0000F1970000}"/>
    <cellStyle name="Normal 6 2 6 3 2 2 2" xfId="39226" xr:uid="{00000000-0005-0000-0000-0000F2970000}"/>
    <cellStyle name="Normal 6 2 6 3 2 2 2 2" xfId="39227" xr:uid="{00000000-0005-0000-0000-0000F3970000}"/>
    <cellStyle name="Normal 6 2 6 3 2 2 2 2 2" xfId="39228" xr:uid="{00000000-0005-0000-0000-0000F4970000}"/>
    <cellStyle name="Normal 6 2 6 3 2 2 2 3" xfId="39229" xr:uid="{00000000-0005-0000-0000-0000F5970000}"/>
    <cellStyle name="Normal 6 2 6 3 2 2 3" xfId="39230" xr:uid="{00000000-0005-0000-0000-0000F6970000}"/>
    <cellStyle name="Normal 6 2 6 3 2 2 3 2" xfId="39231" xr:uid="{00000000-0005-0000-0000-0000F7970000}"/>
    <cellStyle name="Normal 6 2 6 3 2 2 4" xfId="39232" xr:uid="{00000000-0005-0000-0000-0000F8970000}"/>
    <cellStyle name="Normal 6 2 6 3 2 3" xfId="39233" xr:uid="{00000000-0005-0000-0000-0000F9970000}"/>
    <cellStyle name="Normal 6 2 6 3 2 3 2" xfId="39234" xr:uid="{00000000-0005-0000-0000-0000FA970000}"/>
    <cellStyle name="Normal 6 2 6 3 2 3 2 2" xfId="39235" xr:uid="{00000000-0005-0000-0000-0000FB970000}"/>
    <cellStyle name="Normal 6 2 6 3 2 3 3" xfId="39236" xr:uid="{00000000-0005-0000-0000-0000FC970000}"/>
    <cellStyle name="Normal 6 2 6 3 2 4" xfId="39237" xr:uid="{00000000-0005-0000-0000-0000FD970000}"/>
    <cellStyle name="Normal 6 2 6 3 2 4 2" xfId="39238" xr:uid="{00000000-0005-0000-0000-0000FE970000}"/>
    <cellStyle name="Normal 6 2 6 3 2 5" xfId="39239" xr:uid="{00000000-0005-0000-0000-0000FF970000}"/>
    <cellStyle name="Normal 6 2 6 3 2 5 2" xfId="39240" xr:uid="{00000000-0005-0000-0000-000000980000}"/>
    <cellStyle name="Normal 6 2 6 3 2 6" xfId="39241" xr:uid="{00000000-0005-0000-0000-000001980000}"/>
    <cellStyle name="Normal 6 2 6 3 3" xfId="39242" xr:uid="{00000000-0005-0000-0000-000002980000}"/>
    <cellStyle name="Normal 6 2 6 3 3 2" xfId="39243" xr:uid="{00000000-0005-0000-0000-000003980000}"/>
    <cellStyle name="Normal 6 2 6 3 3 2 2" xfId="39244" xr:uid="{00000000-0005-0000-0000-000004980000}"/>
    <cellStyle name="Normal 6 2 6 3 3 2 2 2" xfId="39245" xr:uid="{00000000-0005-0000-0000-000005980000}"/>
    <cellStyle name="Normal 6 2 6 3 3 2 2 2 2" xfId="39246" xr:uid="{00000000-0005-0000-0000-000006980000}"/>
    <cellStyle name="Normal 6 2 6 3 3 2 2 3" xfId="39247" xr:uid="{00000000-0005-0000-0000-000007980000}"/>
    <cellStyle name="Normal 6 2 6 3 3 2 3" xfId="39248" xr:uid="{00000000-0005-0000-0000-000008980000}"/>
    <cellStyle name="Normal 6 2 6 3 3 2 3 2" xfId="39249" xr:uid="{00000000-0005-0000-0000-000009980000}"/>
    <cellStyle name="Normal 6 2 6 3 3 2 4" xfId="39250" xr:uid="{00000000-0005-0000-0000-00000A980000}"/>
    <cellStyle name="Normal 6 2 6 3 3 3" xfId="39251" xr:uid="{00000000-0005-0000-0000-00000B980000}"/>
    <cellStyle name="Normal 6 2 6 3 3 3 2" xfId="39252" xr:uid="{00000000-0005-0000-0000-00000C980000}"/>
    <cellStyle name="Normal 6 2 6 3 3 3 2 2" xfId="39253" xr:uid="{00000000-0005-0000-0000-00000D980000}"/>
    <cellStyle name="Normal 6 2 6 3 3 3 3" xfId="39254" xr:uid="{00000000-0005-0000-0000-00000E980000}"/>
    <cellStyle name="Normal 6 2 6 3 3 4" xfId="39255" xr:uid="{00000000-0005-0000-0000-00000F980000}"/>
    <cellStyle name="Normal 6 2 6 3 3 4 2" xfId="39256" xr:uid="{00000000-0005-0000-0000-000010980000}"/>
    <cellStyle name="Normal 6 2 6 3 3 5" xfId="39257" xr:uid="{00000000-0005-0000-0000-000011980000}"/>
    <cellStyle name="Normal 6 2 6 3 3 5 2" xfId="39258" xr:uid="{00000000-0005-0000-0000-000012980000}"/>
    <cellStyle name="Normal 6 2 6 3 3 6" xfId="39259" xr:uid="{00000000-0005-0000-0000-000013980000}"/>
    <cellStyle name="Normal 6 2 6 3 4" xfId="39260" xr:uid="{00000000-0005-0000-0000-000014980000}"/>
    <cellStyle name="Normal 6 2 6 3 4 2" xfId="39261" xr:uid="{00000000-0005-0000-0000-000015980000}"/>
    <cellStyle name="Normal 6 2 6 3 4 2 2" xfId="39262" xr:uid="{00000000-0005-0000-0000-000016980000}"/>
    <cellStyle name="Normal 6 2 6 3 4 2 2 2" xfId="39263" xr:uid="{00000000-0005-0000-0000-000017980000}"/>
    <cellStyle name="Normal 6 2 6 3 4 2 3" xfId="39264" xr:uid="{00000000-0005-0000-0000-000018980000}"/>
    <cellStyle name="Normal 6 2 6 3 4 3" xfId="39265" xr:uid="{00000000-0005-0000-0000-000019980000}"/>
    <cellStyle name="Normal 6 2 6 3 4 3 2" xfId="39266" xr:uid="{00000000-0005-0000-0000-00001A980000}"/>
    <cellStyle name="Normal 6 2 6 3 4 4" xfId="39267" xr:uid="{00000000-0005-0000-0000-00001B980000}"/>
    <cellStyle name="Normal 6 2 6 3 5" xfId="39268" xr:uid="{00000000-0005-0000-0000-00001C980000}"/>
    <cellStyle name="Normal 6 2 6 3 5 2" xfId="39269" xr:uid="{00000000-0005-0000-0000-00001D980000}"/>
    <cellStyle name="Normal 6 2 6 3 5 2 2" xfId="39270" xr:uid="{00000000-0005-0000-0000-00001E980000}"/>
    <cellStyle name="Normal 6 2 6 3 5 3" xfId="39271" xr:uid="{00000000-0005-0000-0000-00001F980000}"/>
    <cellStyle name="Normal 6 2 6 3 6" xfId="39272" xr:uid="{00000000-0005-0000-0000-000020980000}"/>
    <cellStyle name="Normal 6 2 6 3 6 2" xfId="39273" xr:uid="{00000000-0005-0000-0000-000021980000}"/>
    <cellStyle name="Normal 6 2 6 3 7" xfId="39274" xr:uid="{00000000-0005-0000-0000-000022980000}"/>
    <cellStyle name="Normal 6 2 6 3 7 2" xfId="39275" xr:uid="{00000000-0005-0000-0000-000023980000}"/>
    <cellStyle name="Normal 6 2 6 3 8" xfId="39276" xr:uid="{00000000-0005-0000-0000-000024980000}"/>
    <cellStyle name="Normal 6 2 6 4" xfId="39277" xr:uid="{00000000-0005-0000-0000-000025980000}"/>
    <cellStyle name="Normal 6 2 6 4 2" xfId="39278" xr:uid="{00000000-0005-0000-0000-000026980000}"/>
    <cellStyle name="Normal 6 2 6 4 2 2" xfId="39279" xr:uid="{00000000-0005-0000-0000-000027980000}"/>
    <cellStyle name="Normal 6 2 6 4 2 2 2" xfId="39280" xr:uid="{00000000-0005-0000-0000-000028980000}"/>
    <cellStyle name="Normal 6 2 6 4 2 2 2 2" xfId="39281" xr:uid="{00000000-0005-0000-0000-000029980000}"/>
    <cellStyle name="Normal 6 2 6 4 2 2 2 2 2" xfId="39282" xr:uid="{00000000-0005-0000-0000-00002A980000}"/>
    <cellStyle name="Normal 6 2 6 4 2 2 2 3" xfId="39283" xr:uid="{00000000-0005-0000-0000-00002B980000}"/>
    <cellStyle name="Normal 6 2 6 4 2 2 3" xfId="39284" xr:uid="{00000000-0005-0000-0000-00002C980000}"/>
    <cellStyle name="Normal 6 2 6 4 2 2 3 2" xfId="39285" xr:uid="{00000000-0005-0000-0000-00002D980000}"/>
    <cellStyle name="Normal 6 2 6 4 2 2 4" xfId="39286" xr:uid="{00000000-0005-0000-0000-00002E980000}"/>
    <cellStyle name="Normal 6 2 6 4 2 3" xfId="39287" xr:uid="{00000000-0005-0000-0000-00002F980000}"/>
    <cellStyle name="Normal 6 2 6 4 2 3 2" xfId="39288" xr:uid="{00000000-0005-0000-0000-000030980000}"/>
    <cellStyle name="Normal 6 2 6 4 2 3 2 2" xfId="39289" xr:uid="{00000000-0005-0000-0000-000031980000}"/>
    <cellStyle name="Normal 6 2 6 4 2 3 3" xfId="39290" xr:uid="{00000000-0005-0000-0000-000032980000}"/>
    <cellStyle name="Normal 6 2 6 4 2 4" xfId="39291" xr:uid="{00000000-0005-0000-0000-000033980000}"/>
    <cellStyle name="Normal 6 2 6 4 2 4 2" xfId="39292" xr:uid="{00000000-0005-0000-0000-000034980000}"/>
    <cellStyle name="Normal 6 2 6 4 2 5" xfId="39293" xr:uid="{00000000-0005-0000-0000-000035980000}"/>
    <cellStyle name="Normal 6 2 6 4 2 5 2" xfId="39294" xr:uid="{00000000-0005-0000-0000-000036980000}"/>
    <cellStyle name="Normal 6 2 6 4 2 6" xfId="39295" xr:uid="{00000000-0005-0000-0000-000037980000}"/>
    <cellStyle name="Normal 6 2 6 4 3" xfId="39296" xr:uid="{00000000-0005-0000-0000-000038980000}"/>
    <cellStyle name="Normal 6 2 6 4 3 2" xfId="39297" xr:uid="{00000000-0005-0000-0000-000039980000}"/>
    <cellStyle name="Normal 6 2 6 4 3 2 2" xfId="39298" xr:uid="{00000000-0005-0000-0000-00003A980000}"/>
    <cellStyle name="Normal 6 2 6 4 3 2 2 2" xfId="39299" xr:uid="{00000000-0005-0000-0000-00003B980000}"/>
    <cellStyle name="Normal 6 2 6 4 3 2 2 2 2" xfId="39300" xr:uid="{00000000-0005-0000-0000-00003C980000}"/>
    <cellStyle name="Normal 6 2 6 4 3 2 2 3" xfId="39301" xr:uid="{00000000-0005-0000-0000-00003D980000}"/>
    <cellStyle name="Normal 6 2 6 4 3 2 3" xfId="39302" xr:uid="{00000000-0005-0000-0000-00003E980000}"/>
    <cellStyle name="Normal 6 2 6 4 3 2 3 2" xfId="39303" xr:uid="{00000000-0005-0000-0000-00003F980000}"/>
    <cellStyle name="Normal 6 2 6 4 3 2 4" xfId="39304" xr:uid="{00000000-0005-0000-0000-000040980000}"/>
    <cellStyle name="Normal 6 2 6 4 3 3" xfId="39305" xr:uid="{00000000-0005-0000-0000-000041980000}"/>
    <cellStyle name="Normal 6 2 6 4 3 3 2" xfId="39306" xr:uid="{00000000-0005-0000-0000-000042980000}"/>
    <cellStyle name="Normal 6 2 6 4 3 3 2 2" xfId="39307" xr:uid="{00000000-0005-0000-0000-000043980000}"/>
    <cellStyle name="Normal 6 2 6 4 3 3 3" xfId="39308" xr:uid="{00000000-0005-0000-0000-000044980000}"/>
    <cellStyle name="Normal 6 2 6 4 3 4" xfId="39309" xr:uid="{00000000-0005-0000-0000-000045980000}"/>
    <cellStyle name="Normal 6 2 6 4 3 4 2" xfId="39310" xr:uid="{00000000-0005-0000-0000-000046980000}"/>
    <cellStyle name="Normal 6 2 6 4 3 5" xfId="39311" xr:uid="{00000000-0005-0000-0000-000047980000}"/>
    <cellStyle name="Normal 6 2 6 4 3 5 2" xfId="39312" xr:uid="{00000000-0005-0000-0000-000048980000}"/>
    <cellStyle name="Normal 6 2 6 4 3 6" xfId="39313" xr:uid="{00000000-0005-0000-0000-000049980000}"/>
    <cellStyle name="Normal 6 2 6 4 4" xfId="39314" xr:uid="{00000000-0005-0000-0000-00004A980000}"/>
    <cellStyle name="Normal 6 2 6 4 4 2" xfId="39315" xr:uid="{00000000-0005-0000-0000-00004B980000}"/>
    <cellStyle name="Normal 6 2 6 4 4 2 2" xfId="39316" xr:uid="{00000000-0005-0000-0000-00004C980000}"/>
    <cellStyle name="Normal 6 2 6 4 4 2 2 2" xfId="39317" xr:uid="{00000000-0005-0000-0000-00004D980000}"/>
    <cellStyle name="Normal 6 2 6 4 4 2 3" xfId="39318" xr:uid="{00000000-0005-0000-0000-00004E980000}"/>
    <cellStyle name="Normal 6 2 6 4 4 3" xfId="39319" xr:uid="{00000000-0005-0000-0000-00004F980000}"/>
    <cellStyle name="Normal 6 2 6 4 4 3 2" xfId="39320" xr:uid="{00000000-0005-0000-0000-000050980000}"/>
    <cellStyle name="Normal 6 2 6 4 4 4" xfId="39321" xr:uid="{00000000-0005-0000-0000-000051980000}"/>
    <cellStyle name="Normal 6 2 6 4 5" xfId="39322" xr:uid="{00000000-0005-0000-0000-000052980000}"/>
    <cellStyle name="Normal 6 2 6 4 5 2" xfId="39323" xr:uid="{00000000-0005-0000-0000-000053980000}"/>
    <cellStyle name="Normal 6 2 6 4 5 2 2" xfId="39324" xr:uid="{00000000-0005-0000-0000-000054980000}"/>
    <cellStyle name="Normal 6 2 6 4 5 3" xfId="39325" xr:uid="{00000000-0005-0000-0000-000055980000}"/>
    <cellStyle name="Normal 6 2 6 4 6" xfId="39326" xr:uid="{00000000-0005-0000-0000-000056980000}"/>
    <cellStyle name="Normal 6 2 6 4 6 2" xfId="39327" xr:uid="{00000000-0005-0000-0000-000057980000}"/>
    <cellStyle name="Normal 6 2 6 4 7" xfId="39328" xr:uid="{00000000-0005-0000-0000-000058980000}"/>
    <cellStyle name="Normal 6 2 6 4 7 2" xfId="39329" xr:uid="{00000000-0005-0000-0000-000059980000}"/>
    <cellStyle name="Normal 6 2 6 4 8" xfId="39330" xr:uid="{00000000-0005-0000-0000-00005A980000}"/>
    <cellStyle name="Normal 6 2 6 5" xfId="39331" xr:uid="{00000000-0005-0000-0000-00005B980000}"/>
    <cellStyle name="Normal 6 2 6 5 2" xfId="39332" xr:uid="{00000000-0005-0000-0000-00005C980000}"/>
    <cellStyle name="Normal 6 2 6 5 2 2" xfId="39333" xr:uid="{00000000-0005-0000-0000-00005D980000}"/>
    <cellStyle name="Normal 6 2 6 5 2 2 2" xfId="39334" xr:uid="{00000000-0005-0000-0000-00005E980000}"/>
    <cellStyle name="Normal 6 2 6 5 2 2 2 2" xfId="39335" xr:uid="{00000000-0005-0000-0000-00005F980000}"/>
    <cellStyle name="Normal 6 2 6 5 2 2 3" xfId="39336" xr:uid="{00000000-0005-0000-0000-000060980000}"/>
    <cellStyle name="Normal 6 2 6 5 2 3" xfId="39337" xr:uid="{00000000-0005-0000-0000-000061980000}"/>
    <cellStyle name="Normal 6 2 6 5 2 3 2" xfId="39338" xr:uid="{00000000-0005-0000-0000-000062980000}"/>
    <cellStyle name="Normal 6 2 6 5 2 4" xfId="39339" xr:uid="{00000000-0005-0000-0000-000063980000}"/>
    <cellStyle name="Normal 6 2 6 5 3" xfId="39340" xr:uid="{00000000-0005-0000-0000-000064980000}"/>
    <cellStyle name="Normal 6 2 6 5 3 2" xfId="39341" xr:uid="{00000000-0005-0000-0000-000065980000}"/>
    <cellStyle name="Normal 6 2 6 5 3 2 2" xfId="39342" xr:uid="{00000000-0005-0000-0000-000066980000}"/>
    <cellStyle name="Normal 6 2 6 5 3 3" xfId="39343" xr:uid="{00000000-0005-0000-0000-000067980000}"/>
    <cellStyle name="Normal 6 2 6 5 4" xfId="39344" xr:uid="{00000000-0005-0000-0000-000068980000}"/>
    <cellStyle name="Normal 6 2 6 5 4 2" xfId="39345" xr:uid="{00000000-0005-0000-0000-000069980000}"/>
    <cellStyle name="Normal 6 2 6 5 5" xfId="39346" xr:uid="{00000000-0005-0000-0000-00006A980000}"/>
    <cellStyle name="Normal 6 2 6 5 5 2" xfId="39347" xr:uid="{00000000-0005-0000-0000-00006B980000}"/>
    <cellStyle name="Normal 6 2 6 5 6" xfId="39348" xr:uid="{00000000-0005-0000-0000-00006C980000}"/>
    <cellStyle name="Normal 6 2 6 6" xfId="39349" xr:uid="{00000000-0005-0000-0000-00006D980000}"/>
    <cellStyle name="Normal 6 2 6 6 2" xfId="39350" xr:uid="{00000000-0005-0000-0000-00006E980000}"/>
    <cellStyle name="Normal 6 2 6 6 2 2" xfId="39351" xr:uid="{00000000-0005-0000-0000-00006F980000}"/>
    <cellStyle name="Normal 6 2 6 6 2 2 2" xfId="39352" xr:uid="{00000000-0005-0000-0000-000070980000}"/>
    <cellStyle name="Normal 6 2 6 6 2 2 2 2" xfId="39353" xr:uid="{00000000-0005-0000-0000-000071980000}"/>
    <cellStyle name="Normal 6 2 6 6 2 2 3" xfId="39354" xr:uid="{00000000-0005-0000-0000-000072980000}"/>
    <cellStyle name="Normal 6 2 6 6 2 3" xfId="39355" xr:uid="{00000000-0005-0000-0000-000073980000}"/>
    <cellStyle name="Normal 6 2 6 6 2 3 2" xfId="39356" xr:uid="{00000000-0005-0000-0000-000074980000}"/>
    <cellStyle name="Normal 6 2 6 6 2 4" xfId="39357" xr:uid="{00000000-0005-0000-0000-000075980000}"/>
    <cellStyle name="Normal 6 2 6 6 3" xfId="39358" xr:uid="{00000000-0005-0000-0000-000076980000}"/>
    <cellStyle name="Normal 6 2 6 6 3 2" xfId="39359" xr:uid="{00000000-0005-0000-0000-000077980000}"/>
    <cellStyle name="Normal 6 2 6 6 3 2 2" xfId="39360" xr:uid="{00000000-0005-0000-0000-000078980000}"/>
    <cellStyle name="Normal 6 2 6 6 3 3" xfId="39361" xr:uid="{00000000-0005-0000-0000-000079980000}"/>
    <cellStyle name="Normal 6 2 6 6 4" xfId="39362" xr:uid="{00000000-0005-0000-0000-00007A980000}"/>
    <cellStyle name="Normal 6 2 6 6 4 2" xfId="39363" xr:uid="{00000000-0005-0000-0000-00007B980000}"/>
    <cellStyle name="Normal 6 2 6 6 5" xfId="39364" xr:uid="{00000000-0005-0000-0000-00007C980000}"/>
    <cellStyle name="Normal 6 2 6 6 5 2" xfId="39365" xr:uid="{00000000-0005-0000-0000-00007D980000}"/>
    <cellStyle name="Normal 6 2 6 6 6" xfId="39366" xr:uid="{00000000-0005-0000-0000-00007E980000}"/>
    <cellStyle name="Normal 6 2 6 7" xfId="39367" xr:uid="{00000000-0005-0000-0000-00007F980000}"/>
    <cellStyle name="Normal 6 2 6 7 2" xfId="39368" xr:uid="{00000000-0005-0000-0000-000080980000}"/>
    <cellStyle name="Normal 6 2 6 7 2 2" xfId="39369" xr:uid="{00000000-0005-0000-0000-000081980000}"/>
    <cellStyle name="Normal 6 2 6 7 2 2 2" xfId="39370" xr:uid="{00000000-0005-0000-0000-000082980000}"/>
    <cellStyle name="Normal 6 2 6 7 2 2 2 2" xfId="39371" xr:uid="{00000000-0005-0000-0000-000083980000}"/>
    <cellStyle name="Normal 6 2 6 7 2 2 3" xfId="39372" xr:uid="{00000000-0005-0000-0000-000084980000}"/>
    <cellStyle name="Normal 6 2 6 7 2 3" xfId="39373" xr:uid="{00000000-0005-0000-0000-000085980000}"/>
    <cellStyle name="Normal 6 2 6 7 2 3 2" xfId="39374" xr:uid="{00000000-0005-0000-0000-000086980000}"/>
    <cellStyle name="Normal 6 2 6 7 2 4" xfId="39375" xr:uid="{00000000-0005-0000-0000-000087980000}"/>
    <cellStyle name="Normal 6 2 6 7 3" xfId="39376" xr:uid="{00000000-0005-0000-0000-000088980000}"/>
    <cellStyle name="Normal 6 2 6 7 3 2" xfId="39377" xr:uid="{00000000-0005-0000-0000-000089980000}"/>
    <cellStyle name="Normal 6 2 6 7 3 2 2" xfId="39378" xr:uid="{00000000-0005-0000-0000-00008A980000}"/>
    <cellStyle name="Normal 6 2 6 7 3 3" xfId="39379" xr:uid="{00000000-0005-0000-0000-00008B980000}"/>
    <cellStyle name="Normal 6 2 6 7 4" xfId="39380" xr:uid="{00000000-0005-0000-0000-00008C980000}"/>
    <cellStyle name="Normal 6 2 6 7 4 2" xfId="39381" xr:uid="{00000000-0005-0000-0000-00008D980000}"/>
    <cellStyle name="Normal 6 2 6 7 5" xfId="39382" xr:uid="{00000000-0005-0000-0000-00008E980000}"/>
    <cellStyle name="Normal 6 2 6 7 5 2" xfId="39383" xr:uid="{00000000-0005-0000-0000-00008F980000}"/>
    <cellStyle name="Normal 6 2 6 7 6" xfId="39384" xr:uid="{00000000-0005-0000-0000-000090980000}"/>
    <cellStyle name="Normal 6 2 6 8" xfId="39385" xr:uid="{00000000-0005-0000-0000-000091980000}"/>
    <cellStyle name="Normal 6 2 6 8 2" xfId="39386" xr:uid="{00000000-0005-0000-0000-000092980000}"/>
    <cellStyle name="Normal 6 2 6 8 2 2" xfId="39387" xr:uid="{00000000-0005-0000-0000-000093980000}"/>
    <cellStyle name="Normal 6 2 6 8 2 2 2" xfId="39388" xr:uid="{00000000-0005-0000-0000-000094980000}"/>
    <cellStyle name="Normal 6 2 6 8 2 3" xfId="39389" xr:uid="{00000000-0005-0000-0000-000095980000}"/>
    <cellStyle name="Normal 6 2 6 8 3" xfId="39390" xr:uid="{00000000-0005-0000-0000-000096980000}"/>
    <cellStyle name="Normal 6 2 6 8 3 2" xfId="39391" xr:uid="{00000000-0005-0000-0000-000097980000}"/>
    <cellStyle name="Normal 6 2 6 8 4" xfId="39392" xr:uid="{00000000-0005-0000-0000-000098980000}"/>
    <cellStyle name="Normal 6 2 6 9" xfId="39393" xr:uid="{00000000-0005-0000-0000-000099980000}"/>
    <cellStyle name="Normal 6 2 6 9 2" xfId="39394" xr:uid="{00000000-0005-0000-0000-00009A980000}"/>
    <cellStyle name="Normal 6 2 6 9 2 2" xfId="39395" xr:uid="{00000000-0005-0000-0000-00009B980000}"/>
    <cellStyle name="Normal 6 2 6 9 3" xfId="39396" xr:uid="{00000000-0005-0000-0000-00009C980000}"/>
    <cellStyle name="Normal 6 2 7" xfId="39397" xr:uid="{00000000-0005-0000-0000-00009D980000}"/>
    <cellStyle name="Normal 6 2 8" xfId="39398" xr:uid="{00000000-0005-0000-0000-00009E980000}"/>
    <cellStyle name="Normal 6 2 9" xfId="39399" xr:uid="{00000000-0005-0000-0000-00009F980000}"/>
    <cellStyle name="Normal 6 2 9 2" xfId="39400" xr:uid="{00000000-0005-0000-0000-0000A0980000}"/>
    <cellStyle name="Normal 6 3" xfId="471" xr:uid="{00000000-0005-0000-0000-0000A1980000}"/>
    <cellStyle name="Normal 6 3 10" xfId="1006" xr:uid="{00000000-0005-0000-0000-0000A2980000}"/>
    <cellStyle name="Normal 6 3 2" xfId="1007" xr:uid="{00000000-0005-0000-0000-0000A3980000}"/>
    <cellStyle name="Normal 6 3 2 2" xfId="39401" xr:uid="{00000000-0005-0000-0000-0000A4980000}"/>
    <cellStyle name="Normal 6 3 2 2 2" xfId="39402" xr:uid="{00000000-0005-0000-0000-0000A5980000}"/>
    <cellStyle name="Normal 6 3 2 2 2 2" xfId="39403" xr:uid="{00000000-0005-0000-0000-0000A6980000}"/>
    <cellStyle name="Normal 6 3 2 2 2 2 2" xfId="39404" xr:uid="{00000000-0005-0000-0000-0000A7980000}"/>
    <cellStyle name="Normal 6 3 2 2 2 3" xfId="39405" xr:uid="{00000000-0005-0000-0000-0000A8980000}"/>
    <cellStyle name="Normal 6 3 2 2 2 4" xfId="39406" xr:uid="{00000000-0005-0000-0000-0000A9980000}"/>
    <cellStyle name="Normal 6 3 2 2 3" xfId="39407" xr:uid="{00000000-0005-0000-0000-0000AA980000}"/>
    <cellStyle name="Normal 6 3 2 2 3 2" xfId="39408" xr:uid="{00000000-0005-0000-0000-0000AB980000}"/>
    <cellStyle name="Normal 6 3 2 2 4" xfId="39409" xr:uid="{00000000-0005-0000-0000-0000AC980000}"/>
    <cellStyle name="Normal 6 3 2 2 5" xfId="39410" xr:uid="{00000000-0005-0000-0000-0000AD980000}"/>
    <cellStyle name="Normal 6 3 2 3" xfId="39411" xr:uid="{00000000-0005-0000-0000-0000AE980000}"/>
    <cellStyle name="Normal 6 3 2 3 2" xfId="39412" xr:uid="{00000000-0005-0000-0000-0000AF980000}"/>
    <cellStyle name="Normal 6 3 2 3 2 2" xfId="39413" xr:uid="{00000000-0005-0000-0000-0000B0980000}"/>
    <cellStyle name="Normal 6 3 2 3 3" xfId="39414" xr:uid="{00000000-0005-0000-0000-0000B1980000}"/>
    <cellStyle name="Normal 6 3 2 3 4" xfId="39415" xr:uid="{00000000-0005-0000-0000-0000B2980000}"/>
    <cellStyle name="Normal 6 3 2 4" xfId="39416" xr:uid="{00000000-0005-0000-0000-0000B3980000}"/>
    <cellStyle name="Normal 6 3 2 5" xfId="39417" xr:uid="{00000000-0005-0000-0000-0000B4980000}"/>
    <cellStyle name="Normal 6 3 2 5 2" xfId="39418" xr:uid="{00000000-0005-0000-0000-0000B5980000}"/>
    <cellStyle name="Normal 6 3 2 6" xfId="39419" xr:uid="{00000000-0005-0000-0000-0000B6980000}"/>
    <cellStyle name="Normal 6 3 2 7" xfId="39420" xr:uid="{00000000-0005-0000-0000-0000B7980000}"/>
    <cellStyle name="Normal 6 3 3" xfId="39421" xr:uid="{00000000-0005-0000-0000-0000B8980000}"/>
    <cellStyle name="Normal 6 3 3 10" xfId="39422" xr:uid="{00000000-0005-0000-0000-0000B9980000}"/>
    <cellStyle name="Normal 6 3 3 10 2" xfId="39423" xr:uid="{00000000-0005-0000-0000-0000BA980000}"/>
    <cellStyle name="Normal 6 3 3 11" xfId="39424" xr:uid="{00000000-0005-0000-0000-0000BB980000}"/>
    <cellStyle name="Normal 6 3 3 11 2" xfId="39425" xr:uid="{00000000-0005-0000-0000-0000BC980000}"/>
    <cellStyle name="Normal 6 3 3 12" xfId="39426" xr:uid="{00000000-0005-0000-0000-0000BD980000}"/>
    <cellStyle name="Normal 6 3 3 12 2" xfId="39427" xr:uid="{00000000-0005-0000-0000-0000BE980000}"/>
    <cellStyle name="Normal 6 3 3 13" xfId="39428" xr:uid="{00000000-0005-0000-0000-0000BF980000}"/>
    <cellStyle name="Normal 6 3 3 13 2" xfId="39429" xr:uid="{00000000-0005-0000-0000-0000C0980000}"/>
    <cellStyle name="Normal 6 3 3 14" xfId="39430" xr:uid="{00000000-0005-0000-0000-0000C1980000}"/>
    <cellStyle name="Normal 6 3 3 15" xfId="39431" xr:uid="{00000000-0005-0000-0000-0000C2980000}"/>
    <cellStyle name="Normal 6 3 3 2" xfId="39432" xr:uid="{00000000-0005-0000-0000-0000C3980000}"/>
    <cellStyle name="Normal 6 3 3 2 10" xfId="39433" xr:uid="{00000000-0005-0000-0000-0000C4980000}"/>
    <cellStyle name="Normal 6 3 3 2 10 2" xfId="39434" xr:uid="{00000000-0005-0000-0000-0000C5980000}"/>
    <cellStyle name="Normal 6 3 3 2 11" xfId="39435" xr:uid="{00000000-0005-0000-0000-0000C6980000}"/>
    <cellStyle name="Normal 6 3 3 2 11 2" xfId="39436" xr:uid="{00000000-0005-0000-0000-0000C7980000}"/>
    <cellStyle name="Normal 6 3 3 2 12" xfId="39437" xr:uid="{00000000-0005-0000-0000-0000C8980000}"/>
    <cellStyle name="Normal 6 3 3 2 12 2" xfId="39438" xr:uid="{00000000-0005-0000-0000-0000C9980000}"/>
    <cellStyle name="Normal 6 3 3 2 13" xfId="39439" xr:uid="{00000000-0005-0000-0000-0000CA980000}"/>
    <cellStyle name="Normal 6 3 3 2 14" xfId="39440" xr:uid="{00000000-0005-0000-0000-0000CB980000}"/>
    <cellStyle name="Normal 6 3 3 2 2" xfId="39441" xr:uid="{00000000-0005-0000-0000-0000CC980000}"/>
    <cellStyle name="Normal 6 3 3 2 2 10" xfId="39442" xr:uid="{00000000-0005-0000-0000-0000CD980000}"/>
    <cellStyle name="Normal 6 3 3 2 2 11" xfId="39443" xr:uid="{00000000-0005-0000-0000-0000CE980000}"/>
    <cellStyle name="Normal 6 3 3 2 2 2" xfId="39444" xr:uid="{00000000-0005-0000-0000-0000CF980000}"/>
    <cellStyle name="Normal 6 3 3 2 2 2 2" xfId="39445" xr:uid="{00000000-0005-0000-0000-0000D0980000}"/>
    <cellStyle name="Normal 6 3 3 2 2 2 2 2" xfId="39446" xr:uid="{00000000-0005-0000-0000-0000D1980000}"/>
    <cellStyle name="Normal 6 3 3 2 2 2 2 2 2" xfId="39447" xr:uid="{00000000-0005-0000-0000-0000D2980000}"/>
    <cellStyle name="Normal 6 3 3 2 2 2 2 2 2 2" xfId="39448" xr:uid="{00000000-0005-0000-0000-0000D3980000}"/>
    <cellStyle name="Normal 6 3 3 2 2 2 2 2 3" xfId="39449" xr:uid="{00000000-0005-0000-0000-0000D4980000}"/>
    <cellStyle name="Normal 6 3 3 2 2 2 2 3" xfId="39450" xr:uid="{00000000-0005-0000-0000-0000D5980000}"/>
    <cellStyle name="Normal 6 3 3 2 2 2 2 3 2" xfId="39451" xr:uid="{00000000-0005-0000-0000-0000D6980000}"/>
    <cellStyle name="Normal 6 3 3 2 2 2 2 4" xfId="39452" xr:uid="{00000000-0005-0000-0000-0000D7980000}"/>
    <cellStyle name="Normal 6 3 3 2 2 2 3" xfId="39453" xr:uid="{00000000-0005-0000-0000-0000D8980000}"/>
    <cellStyle name="Normal 6 3 3 2 2 2 3 2" xfId="39454" xr:uid="{00000000-0005-0000-0000-0000D9980000}"/>
    <cellStyle name="Normal 6 3 3 2 2 2 3 2 2" xfId="39455" xr:uid="{00000000-0005-0000-0000-0000DA980000}"/>
    <cellStyle name="Normal 6 3 3 2 2 2 3 3" xfId="39456" xr:uid="{00000000-0005-0000-0000-0000DB980000}"/>
    <cellStyle name="Normal 6 3 3 2 2 2 4" xfId="39457" xr:uid="{00000000-0005-0000-0000-0000DC980000}"/>
    <cellStyle name="Normal 6 3 3 2 2 2 4 2" xfId="39458" xr:uid="{00000000-0005-0000-0000-0000DD980000}"/>
    <cellStyle name="Normal 6 3 3 2 2 2 5" xfId="39459" xr:uid="{00000000-0005-0000-0000-0000DE980000}"/>
    <cellStyle name="Normal 6 3 3 2 2 2 5 2" xfId="39460" xr:uid="{00000000-0005-0000-0000-0000DF980000}"/>
    <cellStyle name="Normal 6 3 3 2 2 2 6" xfId="39461" xr:uid="{00000000-0005-0000-0000-0000E0980000}"/>
    <cellStyle name="Normal 6 3 3 2 2 3" xfId="39462" xr:uid="{00000000-0005-0000-0000-0000E1980000}"/>
    <cellStyle name="Normal 6 3 3 2 2 3 2" xfId="39463" xr:uid="{00000000-0005-0000-0000-0000E2980000}"/>
    <cellStyle name="Normal 6 3 3 2 2 3 2 2" xfId="39464" xr:uid="{00000000-0005-0000-0000-0000E3980000}"/>
    <cellStyle name="Normal 6 3 3 2 2 3 2 2 2" xfId="39465" xr:uid="{00000000-0005-0000-0000-0000E4980000}"/>
    <cellStyle name="Normal 6 3 3 2 2 3 2 2 2 2" xfId="39466" xr:uid="{00000000-0005-0000-0000-0000E5980000}"/>
    <cellStyle name="Normal 6 3 3 2 2 3 2 2 3" xfId="39467" xr:uid="{00000000-0005-0000-0000-0000E6980000}"/>
    <cellStyle name="Normal 6 3 3 2 2 3 2 3" xfId="39468" xr:uid="{00000000-0005-0000-0000-0000E7980000}"/>
    <cellStyle name="Normal 6 3 3 2 2 3 2 3 2" xfId="39469" xr:uid="{00000000-0005-0000-0000-0000E8980000}"/>
    <cellStyle name="Normal 6 3 3 2 2 3 2 4" xfId="39470" xr:uid="{00000000-0005-0000-0000-0000E9980000}"/>
    <cellStyle name="Normal 6 3 3 2 2 3 3" xfId="39471" xr:uid="{00000000-0005-0000-0000-0000EA980000}"/>
    <cellStyle name="Normal 6 3 3 2 2 3 3 2" xfId="39472" xr:uid="{00000000-0005-0000-0000-0000EB980000}"/>
    <cellStyle name="Normal 6 3 3 2 2 3 3 2 2" xfId="39473" xr:uid="{00000000-0005-0000-0000-0000EC980000}"/>
    <cellStyle name="Normal 6 3 3 2 2 3 3 3" xfId="39474" xr:uid="{00000000-0005-0000-0000-0000ED980000}"/>
    <cellStyle name="Normal 6 3 3 2 2 3 4" xfId="39475" xr:uid="{00000000-0005-0000-0000-0000EE980000}"/>
    <cellStyle name="Normal 6 3 3 2 2 3 4 2" xfId="39476" xr:uid="{00000000-0005-0000-0000-0000EF980000}"/>
    <cellStyle name="Normal 6 3 3 2 2 3 5" xfId="39477" xr:uid="{00000000-0005-0000-0000-0000F0980000}"/>
    <cellStyle name="Normal 6 3 3 2 2 3 5 2" xfId="39478" xr:uid="{00000000-0005-0000-0000-0000F1980000}"/>
    <cellStyle name="Normal 6 3 3 2 2 3 6" xfId="39479" xr:uid="{00000000-0005-0000-0000-0000F2980000}"/>
    <cellStyle name="Normal 6 3 3 2 2 4" xfId="39480" xr:uid="{00000000-0005-0000-0000-0000F3980000}"/>
    <cellStyle name="Normal 6 3 3 2 2 4 2" xfId="39481" xr:uid="{00000000-0005-0000-0000-0000F4980000}"/>
    <cellStyle name="Normal 6 3 3 2 2 4 2 2" xfId="39482" xr:uid="{00000000-0005-0000-0000-0000F5980000}"/>
    <cellStyle name="Normal 6 3 3 2 2 4 2 2 2" xfId="39483" xr:uid="{00000000-0005-0000-0000-0000F6980000}"/>
    <cellStyle name="Normal 6 3 3 2 2 4 2 3" xfId="39484" xr:uid="{00000000-0005-0000-0000-0000F7980000}"/>
    <cellStyle name="Normal 6 3 3 2 2 4 3" xfId="39485" xr:uid="{00000000-0005-0000-0000-0000F8980000}"/>
    <cellStyle name="Normal 6 3 3 2 2 4 3 2" xfId="39486" xr:uid="{00000000-0005-0000-0000-0000F9980000}"/>
    <cellStyle name="Normal 6 3 3 2 2 4 4" xfId="39487" xr:uid="{00000000-0005-0000-0000-0000FA980000}"/>
    <cellStyle name="Normal 6 3 3 2 2 5" xfId="39488" xr:uid="{00000000-0005-0000-0000-0000FB980000}"/>
    <cellStyle name="Normal 6 3 3 2 2 5 2" xfId="39489" xr:uid="{00000000-0005-0000-0000-0000FC980000}"/>
    <cellStyle name="Normal 6 3 3 2 2 5 2 2" xfId="39490" xr:uid="{00000000-0005-0000-0000-0000FD980000}"/>
    <cellStyle name="Normal 6 3 3 2 2 5 3" xfId="39491" xr:uid="{00000000-0005-0000-0000-0000FE980000}"/>
    <cellStyle name="Normal 6 3 3 2 2 6" xfId="39492" xr:uid="{00000000-0005-0000-0000-0000FF980000}"/>
    <cellStyle name="Normal 6 3 3 2 2 6 2" xfId="39493" xr:uid="{00000000-0005-0000-0000-000000990000}"/>
    <cellStyle name="Normal 6 3 3 2 2 7" xfId="39494" xr:uid="{00000000-0005-0000-0000-000001990000}"/>
    <cellStyle name="Normal 6 3 3 2 2 7 2" xfId="39495" xr:uid="{00000000-0005-0000-0000-000002990000}"/>
    <cellStyle name="Normal 6 3 3 2 2 8" xfId="39496" xr:uid="{00000000-0005-0000-0000-000003990000}"/>
    <cellStyle name="Normal 6 3 3 2 2 8 2" xfId="39497" xr:uid="{00000000-0005-0000-0000-000004990000}"/>
    <cellStyle name="Normal 6 3 3 2 2 9" xfId="39498" xr:uid="{00000000-0005-0000-0000-000005990000}"/>
    <cellStyle name="Normal 6 3 3 2 2 9 2" xfId="39499" xr:uid="{00000000-0005-0000-0000-000006990000}"/>
    <cellStyle name="Normal 6 3 3 2 3" xfId="39500" xr:uid="{00000000-0005-0000-0000-000007990000}"/>
    <cellStyle name="Normal 6 3 3 2 3 2" xfId="39501" xr:uid="{00000000-0005-0000-0000-000008990000}"/>
    <cellStyle name="Normal 6 3 3 2 3 2 2" xfId="39502" xr:uid="{00000000-0005-0000-0000-000009990000}"/>
    <cellStyle name="Normal 6 3 3 2 3 2 2 2" xfId="39503" xr:uid="{00000000-0005-0000-0000-00000A990000}"/>
    <cellStyle name="Normal 6 3 3 2 3 2 2 2 2" xfId="39504" xr:uid="{00000000-0005-0000-0000-00000B990000}"/>
    <cellStyle name="Normal 6 3 3 2 3 2 2 2 2 2" xfId="39505" xr:uid="{00000000-0005-0000-0000-00000C990000}"/>
    <cellStyle name="Normal 6 3 3 2 3 2 2 2 3" xfId="39506" xr:uid="{00000000-0005-0000-0000-00000D990000}"/>
    <cellStyle name="Normal 6 3 3 2 3 2 2 3" xfId="39507" xr:uid="{00000000-0005-0000-0000-00000E990000}"/>
    <cellStyle name="Normal 6 3 3 2 3 2 2 3 2" xfId="39508" xr:uid="{00000000-0005-0000-0000-00000F990000}"/>
    <cellStyle name="Normal 6 3 3 2 3 2 2 4" xfId="39509" xr:uid="{00000000-0005-0000-0000-000010990000}"/>
    <cellStyle name="Normal 6 3 3 2 3 2 3" xfId="39510" xr:uid="{00000000-0005-0000-0000-000011990000}"/>
    <cellStyle name="Normal 6 3 3 2 3 2 3 2" xfId="39511" xr:uid="{00000000-0005-0000-0000-000012990000}"/>
    <cellStyle name="Normal 6 3 3 2 3 2 3 2 2" xfId="39512" xr:uid="{00000000-0005-0000-0000-000013990000}"/>
    <cellStyle name="Normal 6 3 3 2 3 2 3 3" xfId="39513" xr:uid="{00000000-0005-0000-0000-000014990000}"/>
    <cellStyle name="Normal 6 3 3 2 3 2 4" xfId="39514" xr:uid="{00000000-0005-0000-0000-000015990000}"/>
    <cellStyle name="Normal 6 3 3 2 3 2 4 2" xfId="39515" xr:uid="{00000000-0005-0000-0000-000016990000}"/>
    <cellStyle name="Normal 6 3 3 2 3 2 5" xfId="39516" xr:uid="{00000000-0005-0000-0000-000017990000}"/>
    <cellStyle name="Normal 6 3 3 2 3 2 5 2" xfId="39517" xr:uid="{00000000-0005-0000-0000-000018990000}"/>
    <cellStyle name="Normal 6 3 3 2 3 2 6" xfId="39518" xr:uid="{00000000-0005-0000-0000-000019990000}"/>
    <cellStyle name="Normal 6 3 3 2 3 3" xfId="39519" xr:uid="{00000000-0005-0000-0000-00001A990000}"/>
    <cellStyle name="Normal 6 3 3 2 3 3 2" xfId="39520" xr:uid="{00000000-0005-0000-0000-00001B990000}"/>
    <cellStyle name="Normal 6 3 3 2 3 3 2 2" xfId="39521" xr:uid="{00000000-0005-0000-0000-00001C990000}"/>
    <cellStyle name="Normal 6 3 3 2 3 3 2 2 2" xfId="39522" xr:uid="{00000000-0005-0000-0000-00001D990000}"/>
    <cellStyle name="Normal 6 3 3 2 3 3 2 2 2 2" xfId="39523" xr:uid="{00000000-0005-0000-0000-00001E990000}"/>
    <cellStyle name="Normal 6 3 3 2 3 3 2 2 3" xfId="39524" xr:uid="{00000000-0005-0000-0000-00001F990000}"/>
    <cellStyle name="Normal 6 3 3 2 3 3 2 3" xfId="39525" xr:uid="{00000000-0005-0000-0000-000020990000}"/>
    <cellStyle name="Normal 6 3 3 2 3 3 2 3 2" xfId="39526" xr:uid="{00000000-0005-0000-0000-000021990000}"/>
    <cellStyle name="Normal 6 3 3 2 3 3 2 4" xfId="39527" xr:uid="{00000000-0005-0000-0000-000022990000}"/>
    <cellStyle name="Normal 6 3 3 2 3 3 3" xfId="39528" xr:uid="{00000000-0005-0000-0000-000023990000}"/>
    <cellStyle name="Normal 6 3 3 2 3 3 3 2" xfId="39529" xr:uid="{00000000-0005-0000-0000-000024990000}"/>
    <cellStyle name="Normal 6 3 3 2 3 3 3 2 2" xfId="39530" xr:uid="{00000000-0005-0000-0000-000025990000}"/>
    <cellStyle name="Normal 6 3 3 2 3 3 3 3" xfId="39531" xr:uid="{00000000-0005-0000-0000-000026990000}"/>
    <cellStyle name="Normal 6 3 3 2 3 3 4" xfId="39532" xr:uid="{00000000-0005-0000-0000-000027990000}"/>
    <cellStyle name="Normal 6 3 3 2 3 3 4 2" xfId="39533" xr:uid="{00000000-0005-0000-0000-000028990000}"/>
    <cellStyle name="Normal 6 3 3 2 3 3 5" xfId="39534" xr:uid="{00000000-0005-0000-0000-000029990000}"/>
    <cellStyle name="Normal 6 3 3 2 3 3 5 2" xfId="39535" xr:uid="{00000000-0005-0000-0000-00002A990000}"/>
    <cellStyle name="Normal 6 3 3 2 3 3 6" xfId="39536" xr:uid="{00000000-0005-0000-0000-00002B990000}"/>
    <cellStyle name="Normal 6 3 3 2 3 4" xfId="39537" xr:uid="{00000000-0005-0000-0000-00002C990000}"/>
    <cellStyle name="Normal 6 3 3 2 3 4 2" xfId="39538" xr:uid="{00000000-0005-0000-0000-00002D990000}"/>
    <cellStyle name="Normal 6 3 3 2 3 4 2 2" xfId="39539" xr:uid="{00000000-0005-0000-0000-00002E990000}"/>
    <cellStyle name="Normal 6 3 3 2 3 4 2 2 2" xfId="39540" xr:uid="{00000000-0005-0000-0000-00002F990000}"/>
    <cellStyle name="Normal 6 3 3 2 3 4 2 3" xfId="39541" xr:uid="{00000000-0005-0000-0000-000030990000}"/>
    <cellStyle name="Normal 6 3 3 2 3 4 3" xfId="39542" xr:uid="{00000000-0005-0000-0000-000031990000}"/>
    <cellStyle name="Normal 6 3 3 2 3 4 3 2" xfId="39543" xr:uid="{00000000-0005-0000-0000-000032990000}"/>
    <cellStyle name="Normal 6 3 3 2 3 4 4" xfId="39544" xr:uid="{00000000-0005-0000-0000-000033990000}"/>
    <cellStyle name="Normal 6 3 3 2 3 5" xfId="39545" xr:uid="{00000000-0005-0000-0000-000034990000}"/>
    <cellStyle name="Normal 6 3 3 2 3 5 2" xfId="39546" xr:uid="{00000000-0005-0000-0000-000035990000}"/>
    <cellStyle name="Normal 6 3 3 2 3 5 2 2" xfId="39547" xr:uid="{00000000-0005-0000-0000-000036990000}"/>
    <cellStyle name="Normal 6 3 3 2 3 5 3" xfId="39548" xr:uid="{00000000-0005-0000-0000-000037990000}"/>
    <cellStyle name="Normal 6 3 3 2 3 6" xfId="39549" xr:uid="{00000000-0005-0000-0000-000038990000}"/>
    <cellStyle name="Normal 6 3 3 2 3 6 2" xfId="39550" xr:uid="{00000000-0005-0000-0000-000039990000}"/>
    <cellStyle name="Normal 6 3 3 2 3 7" xfId="39551" xr:uid="{00000000-0005-0000-0000-00003A990000}"/>
    <cellStyle name="Normal 6 3 3 2 3 7 2" xfId="39552" xr:uid="{00000000-0005-0000-0000-00003B990000}"/>
    <cellStyle name="Normal 6 3 3 2 3 8" xfId="39553" xr:uid="{00000000-0005-0000-0000-00003C990000}"/>
    <cellStyle name="Normal 6 3 3 2 4" xfId="39554" xr:uid="{00000000-0005-0000-0000-00003D990000}"/>
    <cellStyle name="Normal 6 3 3 2 4 2" xfId="39555" xr:uid="{00000000-0005-0000-0000-00003E990000}"/>
    <cellStyle name="Normal 6 3 3 2 4 2 2" xfId="39556" xr:uid="{00000000-0005-0000-0000-00003F990000}"/>
    <cellStyle name="Normal 6 3 3 2 4 2 2 2" xfId="39557" xr:uid="{00000000-0005-0000-0000-000040990000}"/>
    <cellStyle name="Normal 6 3 3 2 4 2 2 2 2" xfId="39558" xr:uid="{00000000-0005-0000-0000-000041990000}"/>
    <cellStyle name="Normal 6 3 3 2 4 2 2 3" xfId="39559" xr:uid="{00000000-0005-0000-0000-000042990000}"/>
    <cellStyle name="Normal 6 3 3 2 4 2 3" xfId="39560" xr:uid="{00000000-0005-0000-0000-000043990000}"/>
    <cellStyle name="Normal 6 3 3 2 4 2 3 2" xfId="39561" xr:uid="{00000000-0005-0000-0000-000044990000}"/>
    <cellStyle name="Normal 6 3 3 2 4 2 4" xfId="39562" xr:uid="{00000000-0005-0000-0000-000045990000}"/>
    <cellStyle name="Normal 6 3 3 2 4 3" xfId="39563" xr:uid="{00000000-0005-0000-0000-000046990000}"/>
    <cellStyle name="Normal 6 3 3 2 4 3 2" xfId="39564" xr:uid="{00000000-0005-0000-0000-000047990000}"/>
    <cellStyle name="Normal 6 3 3 2 4 3 2 2" xfId="39565" xr:uid="{00000000-0005-0000-0000-000048990000}"/>
    <cellStyle name="Normal 6 3 3 2 4 3 3" xfId="39566" xr:uid="{00000000-0005-0000-0000-000049990000}"/>
    <cellStyle name="Normal 6 3 3 2 4 4" xfId="39567" xr:uid="{00000000-0005-0000-0000-00004A990000}"/>
    <cellStyle name="Normal 6 3 3 2 4 4 2" xfId="39568" xr:uid="{00000000-0005-0000-0000-00004B990000}"/>
    <cellStyle name="Normal 6 3 3 2 4 5" xfId="39569" xr:uid="{00000000-0005-0000-0000-00004C990000}"/>
    <cellStyle name="Normal 6 3 3 2 4 5 2" xfId="39570" xr:uid="{00000000-0005-0000-0000-00004D990000}"/>
    <cellStyle name="Normal 6 3 3 2 4 6" xfId="39571" xr:uid="{00000000-0005-0000-0000-00004E990000}"/>
    <cellStyle name="Normal 6 3 3 2 5" xfId="39572" xr:uid="{00000000-0005-0000-0000-00004F990000}"/>
    <cellStyle name="Normal 6 3 3 2 5 2" xfId="39573" xr:uid="{00000000-0005-0000-0000-000050990000}"/>
    <cellStyle name="Normal 6 3 3 2 5 2 2" xfId="39574" xr:uid="{00000000-0005-0000-0000-000051990000}"/>
    <cellStyle name="Normal 6 3 3 2 5 2 2 2" xfId="39575" xr:uid="{00000000-0005-0000-0000-000052990000}"/>
    <cellStyle name="Normal 6 3 3 2 5 2 2 2 2" xfId="39576" xr:uid="{00000000-0005-0000-0000-000053990000}"/>
    <cellStyle name="Normal 6 3 3 2 5 2 2 3" xfId="39577" xr:uid="{00000000-0005-0000-0000-000054990000}"/>
    <cellStyle name="Normal 6 3 3 2 5 2 3" xfId="39578" xr:uid="{00000000-0005-0000-0000-000055990000}"/>
    <cellStyle name="Normal 6 3 3 2 5 2 3 2" xfId="39579" xr:uid="{00000000-0005-0000-0000-000056990000}"/>
    <cellStyle name="Normal 6 3 3 2 5 2 4" xfId="39580" xr:uid="{00000000-0005-0000-0000-000057990000}"/>
    <cellStyle name="Normal 6 3 3 2 5 3" xfId="39581" xr:uid="{00000000-0005-0000-0000-000058990000}"/>
    <cellStyle name="Normal 6 3 3 2 5 3 2" xfId="39582" xr:uid="{00000000-0005-0000-0000-000059990000}"/>
    <cellStyle name="Normal 6 3 3 2 5 3 2 2" xfId="39583" xr:uid="{00000000-0005-0000-0000-00005A990000}"/>
    <cellStyle name="Normal 6 3 3 2 5 3 3" xfId="39584" xr:uid="{00000000-0005-0000-0000-00005B990000}"/>
    <cellStyle name="Normal 6 3 3 2 5 4" xfId="39585" xr:uid="{00000000-0005-0000-0000-00005C990000}"/>
    <cellStyle name="Normal 6 3 3 2 5 4 2" xfId="39586" xr:uid="{00000000-0005-0000-0000-00005D990000}"/>
    <cellStyle name="Normal 6 3 3 2 5 5" xfId="39587" xr:uid="{00000000-0005-0000-0000-00005E990000}"/>
    <cellStyle name="Normal 6 3 3 2 5 5 2" xfId="39588" xr:uid="{00000000-0005-0000-0000-00005F990000}"/>
    <cellStyle name="Normal 6 3 3 2 5 6" xfId="39589" xr:uid="{00000000-0005-0000-0000-000060990000}"/>
    <cellStyle name="Normal 6 3 3 2 6" xfId="39590" xr:uid="{00000000-0005-0000-0000-000061990000}"/>
    <cellStyle name="Normal 6 3 3 2 6 2" xfId="39591" xr:uid="{00000000-0005-0000-0000-000062990000}"/>
    <cellStyle name="Normal 6 3 3 2 6 2 2" xfId="39592" xr:uid="{00000000-0005-0000-0000-000063990000}"/>
    <cellStyle name="Normal 6 3 3 2 6 2 2 2" xfId="39593" xr:uid="{00000000-0005-0000-0000-000064990000}"/>
    <cellStyle name="Normal 6 3 3 2 6 2 2 2 2" xfId="39594" xr:uid="{00000000-0005-0000-0000-000065990000}"/>
    <cellStyle name="Normal 6 3 3 2 6 2 2 3" xfId="39595" xr:uid="{00000000-0005-0000-0000-000066990000}"/>
    <cellStyle name="Normal 6 3 3 2 6 2 3" xfId="39596" xr:uid="{00000000-0005-0000-0000-000067990000}"/>
    <cellStyle name="Normal 6 3 3 2 6 2 3 2" xfId="39597" xr:uid="{00000000-0005-0000-0000-000068990000}"/>
    <cellStyle name="Normal 6 3 3 2 6 2 4" xfId="39598" xr:uid="{00000000-0005-0000-0000-000069990000}"/>
    <cellStyle name="Normal 6 3 3 2 6 3" xfId="39599" xr:uid="{00000000-0005-0000-0000-00006A990000}"/>
    <cellStyle name="Normal 6 3 3 2 6 3 2" xfId="39600" xr:uid="{00000000-0005-0000-0000-00006B990000}"/>
    <cellStyle name="Normal 6 3 3 2 6 3 2 2" xfId="39601" xr:uid="{00000000-0005-0000-0000-00006C990000}"/>
    <cellStyle name="Normal 6 3 3 2 6 3 3" xfId="39602" xr:uid="{00000000-0005-0000-0000-00006D990000}"/>
    <cellStyle name="Normal 6 3 3 2 6 4" xfId="39603" xr:uid="{00000000-0005-0000-0000-00006E990000}"/>
    <cellStyle name="Normal 6 3 3 2 6 4 2" xfId="39604" xr:uid="{00000000-0005-0000-0000-00006F990000}"/>
    <cellStyle name="Normal 6 3 3 2 6 5" xfId="39605" xr:uid="{00000000-0005-0000-0000-000070990000}"/>
    <cellStyle name="Normal 6 3 3 2 6 5 2" xfId="39606" xr:uid="{00000000-0005-0000-0000-000071990000}"/>
    <cellStyle name="Normal 6 3 3 2 6 6" xfId="39607" xr:uid="{00000000-0005-0000-0000-000072990000}"/>
    <cellStyle name="Normal 6 3 3 2 7" xfId="39608" xr:uid="{00000000-0005-0000-0000-000073990000}"/>
    <cellStyle name="Normal 6 3 3 2 7 2" xfId="39609" xr:uid="{00000000-0005-0000-0000-000074990000}"/>
    <cellStyle name="Normal 6 3 3 2 7 2 2" xfId="39610" xr:uid="{00000000-0005-0000-0000-000075990000}"/>
    <cellStyle name="Normal 6 3 3 2 7 2 2 2" xfId="39611" xr:uid="{00000000-0005-0000-0000-000076990000}"/>
    <cellStyle name="Normal 6 3 3 2 7 2 3" xfId="39612" xr:uid="{00000000-0005-0000-0000-000077990000}"/>
    <cellStyle name="Normal 6 3 3 2 7 3" xfId="39613" xr:uid="{00000000-0005-0000-0000-000078990000}"/>
    <cellStyle name="Normal 6 3 3 2 7 3 2" xfId="39614" xr:uid="{00000000-0005-0000-0000-000079990000}"/>
    <cellStyle name="Normal 6 3 3 2 7 4" xfId="39615" xr:uid="{00000000-0005-0000-0000-00007A990000}"/>
    <cellStyle name="Normal 6 3 3 2 8" xfId="39616" xr:uid="{00000000-0005-0000-0000-00007B990000}"/>
    <cellStyle name="Normal 6 3 3 2 8 2" xfId="39617" xr:uid="{00000000-0005-0000-0000-00007C990000}"/>
    <cellStyle name="Normal 6 3 3 2 8 2 2" xfId="39618" xr:uid="{00000000-0005-0000-0000-00007D990000}"/>
    <cellStyle name="Normal 6 3 3 2 8 3" xfId="39619" xr:uid="{00000000-0005-0000-0000-00007E990000}"/>
    <cellStyle name="Normal 6 3 3 2 9" xfId="39620" xr:uid="{00000000-0005-0000-0000-00007F990000}"/>
    <cellStyle name="Normal 6 3 3 2 9 2" xfId="39621" xr:uid="{00000000-0005-0000-0000-000080990000}"/>
    <cellStyle name="Normal 6 3 3 3" xfId="39622" xr:uid="{00000000-0005-0000-0000-000081990000}"/>
    <cellStyle name="Normal 6 3 3 3 10" xfId="39623" xr:uid="{00000000-0005-0000-0000-000082990000}"/>
    <cellStyle name="Normal 6 3 3 3 11" xfId="39624" xr:uid="{00000000-0005-0000-0000-000083990000}"/>
    <cellStyle name="Normal 6 3 3 3 2" xfId="39625" xr:uid="{00000000-0005-0000-0000-000084990000}"/>
    <cellStyle name="Normal 6 3 3 3 2 2" xfId="39626" xr:uid="{00000000-0005-0000-0000-000085990000}"/>
    <cellStyle name="Normal 6 3 3 3 2 2 2" xfId="39627" xr:uid="{00000000-0005-0000-0000-000086990000}"/>
    <cellStyle name="Normal 6 3 3 3 2 2 2 2" xfId="39628" xr:uid="{00000000-0005-0000-0000-000087990000}"/>
    <cellStyle name="Normal 6 3 3 3 2 2 2 2 2" xfId="39629" xr:uid="{00000000-0005-0000-0000-000088990000}"/>
    <cellStyle name="Normal 6 3 3 3 2 2 2 3" xfId="39630" xr:uid="{00000000-0005-0000-0000-000089990000}"/>
    <cellStyle name="Normal 6 3 3 3 2 2 3" xfId="39631" xr:uid="{00000000-0005-0000-0000-00008A990000}"/>
    <cellStyle name="Normal 6 3 3 3 2 2 3 2" xfId="39632" xr:uid="{00000000-0005-0000-0000-00008B990000}"/>
    <cellStyle name="Normal 6 3 3 3 2 2 4" xfId="39633" xr:uid="{00000000-0005-0000-0000-00008C990000}"/>
    <cellStyle name="Normal 6 3 3 3 2 3" xfId="39634" xr:uid="{00000000-0005-0000-0000-00008D990000}"/>
    <cellStyle name="Normal 6 3 3 3 2 3 2" xfId="39635" xr:uid="{00000000-0005-0000-0000-00008E990000}"/>
    <cellStyle name="Normal 6 3 3 3 2 3 2 2" xfId="39636" xr:uid="{00000000-0005-0000-0000-00008F990000}"/>
    <cellStyle name="Normal 6 3 3 3 2 3 3" xfId="39637" xr:uid="{00000000-0005-0000-0000-000090990000}"/>
    <cellStyle name="Normal 6 3 3 3 2 4" xfId="39638" xr:uid="{00000000-0005-0000-0000-000091990000}"/>
    <cellStyle name="Normal 6 3 3 3 2 4 2" xfId="39639" xr:uid="{00000000-0005-0000-0000-000092990000}"/>
    <cellStyle name="Normal 6 3 3 3 2 5" xfId="39640" xr:uid="{00000000-0005-0000-0000-000093990000}"/>
    <cellStyle name="Normal 6 3 3 3 2 5 2" xfId="39641" xr:uid="{00000000-0005-0000-0000-000094990000}"/>
    <cellStyle name="Normal 6 3 3 3 2 6" xfId="39642" xr:uid="{00000000-0005-0000-0000-000095990000}"/>
    <cellStyle name="Normal 6 3 3 3 3" xfId="39643" xr:uid="{00000000-0005-0000-0000-000096990000}"/>
    <cellStyle name="Normal 6 3 3 3 3 2" xfId="39644" xr:uid="{00000000-0005-0000-0000-000097990000}"/>
    <cellStyle name="Normal 6 3 3 3 3 2 2" xfId="39645" xr:uid="{00000000-0005-0000-0000-000098990000}"/>
    <cellStyle name="Normal 6 3 3 3 3 2 2 2" xfId="39646" xr:uid="{00000000-0005-0000-0000-000099990000}"/>
    <cellStyle name="Normal 6 3 3 3 3 2 2 2 2" xfId="39647" xr:uid="{00000000-0005-0000-0000-00009A990000}"/>
    <cellStyle name="Normal 6 3 3 3 3 2 2 3" xfId="39648" xr:uid="{00000000-0005-0000-0000-00009B990000}"/>
    <cellStyle name="Normal 6 3 3 3 3 2 3" xfId="39649" xr:uid="{00000000-0005-0000-0000-00009C990000}"/>
    <cellStyle name="Normal 6 3 3 3 3 2 3 2" xfId="39650" xr:uid="{00000000-0005-0000-0000-00009D990000}"/>
    <cellStyle name="Normal 6 3 3 3 3 2 4" xfId="39651" xr:uid="{00000000-0005-0000-0000-00009E990000}"/>
    <cellStyle name="Normal 6 3 3 3 3 3" xfId="39652" xr:uid="{00000000-0005-0000-0000-00009F990000}"/>
    <cellStyle name="Normal 6 3 3 3 3 3 2" xfId="39653" xr:uid="{00000000-0005-0000-0000-0000A0990000}"/>
    <cellStyle name="Normal 6 3 3 3 3 3 2 2" xfId="39654" xr:uid="{00000000-0005-0000-0000-0000A1990000}"/>
    <cellStyle name="Normal 6 3 3 3 3 3 3" xfId="39655" xr:uid="{00000000-0005-0000-0000-0000A2990000}"/>
    <cellStyle name="Normal 6 3 3 3 3 4" xfId="39656" xr:uid="{00000000-0005-0000-0000-0000A3990000}"/>
    <cellStyle name="Normal 6 3 3 3 3 4 2" xfId="39657" xr:uid="{00000000-0005-0000-0000-0000A4990000}"/>
    <cellStyle name="Normal 6 3 3 3 3 5" xfId="39658" xr:uid="{00000000-0005-0000-0000-0000A5990000}"/>
    <cellStyle name="Normal 6 3 3 3 3 5 2" xfId="39659" xr:uid="{00000000-0005-0000-0000-0000A6990000}"/>
    <cellStyle name="Normal 6 3 3 3 3 6" xfId="39660" xr:uid="{00000000-0005-0000-0000-0000A7990000}"/>
    <cellStyle name="Normal 6 3 3 3 4" xfId="39661" xr:uid="{00000000-0005-0000-0000-0000A8990000}"/>
    <cellStyle name="Normal 6 3 3 3 4 2" xfId="39662" xr:uid="{00000000-0005-0000-0000-0000A9990000}"/>
    <cellStyle name="Normal 6 3 3 3 4 2 2" xfId="39663" xr:uid="{00000000-0005-0000-0000-0000AA990000}"/>
    <cellStyle name="Normal 6 3 3 3 4 2 2 2" xfId="39664" xr:uid="{00000000-0005-0000-0000-0000AB990000}"/>
    <cellStyle name="Normal 6 3 3 3 4 2 3" xfId="39665" xr:uid="{00000000-0005-0000-0000-0000AC990000}"/>
    <cellStyle name="Normal 6 3 3 3 4 3" xfId="39666" xr:uid="{00000000-0005-0000-0000-0000AD990000}"/>
    <cellStyle name="Normal 6 3 3 3 4 3 2" xfId="39667" xr:uid="{00000000-0005-0000-0000-0000AE990000}"/>
    <cellStyle name="Normal 6 3 3 3 4 4" xfId="39668" xr:uid="{00000000-0005-0000-0000-0000AF990000}"/>
    <cellStyle name="Normal 6 3 3 3 5" xfId="39669" xr:uid="{00000000-0005-0000-0000-0000B0990000}"/>
    <cellStyle name="Normal 6 3 3 3 5 2" xfId="39670" xr:uid="{00000000-0005-0000-0000-0000B1990000}"/>
    <cellStyle name="Normal 6 3 3 3 5 2 2" xfId="39671" xr:uid="{00000000-0005-0000-0000-0000B2990000}"/>
    <cellStyle name="Normal 6 3 3 3 5 3" xfId="39672" xr:uid="{00000000-0005-0000-0000-0000B3990000}"/>
    <cellStyle name="Normal 6 3 3 3 6" xfId="39673" xr:uid="{00000000-0005-0000-0000-0000B4990000}"/>
    <cellStyle name="Normal 6 3 3 3 6 2" xfId="39674" xr:uid="{00000000-0005-0000-0000-0000B5990000}"/>
    <cellStyle name="Normal 6 3 3 3 7" xfId="39675" xr:uid="{00000000-0005-0000-0000-0000B6990000}"/>
    <cellStyle name="Normal 6 3 3 3 7 2" xfId="39676" xr:uid="{00000000-0005-0000-0000-0000B7990000}"/>
    <cellStyle name="Normal 6 3 3 3 8" xfId="39677" xr:uid="{00000000-0005-0000-0000-0000B8990000}"/>
    <cellStyle name="Normal 6 3 3 3 8 2" xfId="39678" xr:uid="{00000000-0005-0000-0000-0000B9990000}"/>
    <cellStyle name="Normal 6 3 3 3 9" xfId="39679" xr:uid="{00000000-0005-0000-0000-0000BA990000}"/>
    <cellStyle name="Normal 6 3 3 3 9 2" xfId="39680" xr:uid="{00000000-0005-0000-0000-0000BB990000}"/>
    <cellStyle name="Normal 6 3 3 4" xfId="39681" xr:uid="{00000000-0005-0000-0000-0000BC990000}"/>
    <cellStyle name="Normal 6 3 3 4 2" xfId="39682" xr:uid="{00000000-0005-0000-0000-0000BD990000}"/>
    <cellStyle name="Normal 6 3 3 4 2 2" xfId="39683" xr:uid="{00000000-0005-0000-0000-0000BE990000}"/>
    <cellStyle name="Normal 6 3 3 4 2 2 2" xfId="39684" xr:uid="{00000000-0005-0000-0000-0000BF990000}"/>
    <cellStyle name="Normal 6 3 3 4 2 2 2 2" xfId="39685" xr:uid="{00000000-0005-0000-0000-0000C0990000}"/>
    <cellStyle name="Normal 6 3 3 4 2 2 2 2 2" xfId="39686" xr:uid="{00000000-0005-0000-0000-0000C1990000}"/>
    <cellStyle name="Normal 6 3 3 4 2 2 2 3" xfId="39687" xr:uid="{00000000-0005-0000-0000-0000C2990000}"/>
    <cellStyle name="Normal 6 3 3 4 2 2 3" xfId="39688" xr:uid="{00000000-0005-0000-0000-0000C3990000}"/>
    <cellStyle name="Normal 6 3 3 4 2 2 3 2" xfId="39689" xr:uid="{00000000-0005-0000-0000-0000C4990000}"/>
    <cellStyle name="Normal 6 3 3 4 2 2 4" xfId="39690" xr:uid="{00000000-0005-0000-0000-0000C5990000}"/>
    <cellStyle name="Normal 6 3 3 4 2 3" xfId="39691" xr:uid="{00000000-0005-0000-0000-0000C6990000}"/>
    <cellStyle name="Normal 6 3 3 4 2 3 2" xfId="39692" xr:uid="{00000000-0005-0000-0000-0000C7990000}"/>
    <cellStyle name="Normal 6 3 3 4 2 3 2 2" xfId="39693" xr:uid="{00000000-0005-0000-0000-0000C8990000}"/>
    <cellStyle name="Normal 6 3 3 4 2 3 3" xfId="39694" xr:uid="{00000000-0005-0000-0000-0000C9990000}"/>
    <cellStyle name="Normal 6 3 3 4 2 4" xfId="39695" xr:uid="{00000000-0005-0000-0000-0000CA990000}"/>
    <cellStyle name="Normal 6 3 3 4 2 4 2" xfId="39696" xr:uid="{00000000-0005-0000-0000-0000CB990000}"/>
    <cellStyle name="Normal 6 3 3 4 2 5" xfId="39697" xr:uid="{00000000-0005-0000-0000-0000CC990000}"/>
    <cellStyle name="Normal 6 3 3 4 2 5 2" xfId="39698" xr:uid="{00000000-0005-0000-0000-0000CD990000}"/>
    <cellStyle name="Normal 6 3 3 4 2 6" xfId="39699" xr:uid="{00000000-0005-0000-0000-0000CE990000}"/>
    <cellStyle name="Normal 6 3 3 4 3" xfId="39700" xr:uid="{00000000-0005-0000-0000-0000CF990000}"/>
    <cellStyle name="Normal 6 3 3 4 3 2" xfId="39701" xr:uid="{00000000-0005-0000-0000-0000D0990000}"/>
    <cellStyle name="Normal 6 3 3 4 3 2 2" xfId="39702" xr:uid="{00000000-0005-0000-0000-0000D1990000}"/>
    <cellStyle name="Normal 6 3 3 4 3 2 2 2" xfId="39703" xr:uid="{00000000-0005-0000-0000-0000D2990000}"/>
    <cellStyle name="Normal 6 3 3 4 3 2 2 2 2" xfId="39704" xr:uid="{00000000-0005-0000-0000-0000D3990000}"/>
    <cellStyle name="Normal 6 3 3 4 3 2 2 3" xfId="39705" xr:uid="{00000000-0005-0000-0000-0000D4990000}"/>
    <cellStyle name="Normal 6 3 3 4 3 2 3" xfId="39706" xr:uid="{00000000-0005-0000-0000-0000D5990000}"/>
    <cellStyle name="Normal 6 3 3 4 3 2 3 2" xfId="39707" xr:uid="{00000000-0005-0000-0000-0000D6990000}"/>
    <cellStyle name="Normal 6 3 3 4 3 2 4" xfId="39708" xr:uid="{00000000-0005-0000-0000-0000D7990000}"/>
    <cellStyle name="Normal 6 3 3 4 3 3" xfId="39709" xr:uid="{00000000-0005-0000-0000-0000D8990000}"/>
    <cellStyle name="Normal 6 3 3 4 3 3 2" xfId="39710" xr:uid="{00000000-0005-0000-0000-0000D9990000}"/>
    <cellStyle name="Normal 6 3 3 4 3 3 2 2" xfId="39711" xr:uid="{00000000-0005-0000-0000-0000DA990000}"/>
    <cellStyle name="Normal 6 3 3 4 3 3 3" xfId="39712" xr:uid="{00000000-0005-0000-0000-0000DB990000}"/>
    <cellStyle name="Normal 6 3 3 4 3 4" xfId="39713" xr:uid="{00000000-0005-0000-0000-0000DC990000}"/>
    <cellStyle name="Normal 6 3 3 4 3 4 2" xfId="39714" xr:uid="{00000000-0005-0000-0000-0000DD990000}"/>
    <cellStyle name="Normal 6 3 3 4 3 5" xfId="39715" xr:uid="{00000000-0005-0000-0000-0000DE990000}"/>
    <cellStyle name="Normal 6 3 3 4 3 5 2" xfId="39716" xr:uid="{00000000-0005-0000-0000-0000DF990000}"/>
    <cellStyle name="Normal 6 3 3 4 3 6" xfId="39717" xr:uid="{00000000-0005-0000-0000-0000E0990000}"/>
    <cellStyle name="Normal 6 3 3 4 4" xfId="39718" xr:uid="{00000000-0005-0000-0000-0000E1990000}"/>
    <cellStyle name="Normal 6 3 3 4 4 2" xfId="39719" xr:uid="{00000000-0005-0000-0000-0000E2990000}"/>
    <cellStyle name="Normal 6 3 3 4 4 2 2" xfId="39720" xr:uid="{00000000-0005-0000-0000-0000E3990000}"/>
    <cellStyle name="Normal 6 3 3 4 4 2 2 2" xfId="39721" xr:uid="{00000000-0005-0000-0000-0000E4990000}"/>
    <cellStyle name="Normal 6 3 3 4 4 2 3" xfId="39722" xr:uid="{00000000-0005-0000-0000-0000E5990000}"/>
    <cellStyle name="Normal 6 3 3 4 4 3" xfId="39723" xr:uid="{00000000-0005-0000-0000-0000E6990000}"/>
    <cellStyle name="Normal 6 3 3 4 4 3 2" xfId="39724" xr:uid="{00000000-0005-0000-0000-0000E7990000}"/>
    <cellStyle name="Normal 6 3 3 4 4 4" xfId="39725" xr:uid="{00000000-0005-0000-0000-0000E8990000}"/>
    <cellStyle name="Normal 6 3 3 4 5" xfId="39726" xr:uid="{00000000-0005-0000-0000-0000E9990000}"/>
    <cellStyle name="Normal 6 3 3 4 5 2" xfId="39727" xr:uid="{00000000-0005-0000-0000-0000EA990000}"/>
    <cellStyle name="Normal 6 3 3 4 5 2 2" xfId="39728" xr:uid="{00000000-0005-0000-0000-0000EB990000}"/>
    <cellStyle name="Normal 6 3 3 4 5 3" xfId="39729" xr:uid="{00000000-0005-0000-0000-0000EC990000}"/>
    <cellStyle name="Normal 6 3 3 4 6" xfId="39730" xr:uid="{00000000-0005-0000-0000-0000ED990000}"/>
    <cellStyle name="Normal 6 3 3 4 6 2" xfId="39731" xr:uid="{00000000-0005-0000-0000-0000EE990000}"/>
    <cellStyle name="Normal 6 3 3 4 7" xfId="39732" xr:uid="{00000000-0005-0000-0000-0000EF990000}"/>
    <cellStyle name="Normal 6 3 3 4 7 2" xfId="39733" xr:uid="{00000000-0005-0000-0000-0000F0990000}"/>
    <cellStyle name="Normal 6 3 3 4 8" xfId="39734" xr:uid="{00000000-0005-0000-0000-0000F1990000}"/>
    <cellStyle name="Normal 6 3 3 5" xfId="39735" xr:uid="{00000000-0005-0000-0000-0000F2990000}"/>
    <cellStyle name="Normal 6 3 3 5 2" xfId="39736" xr:uid="{00000000-0005-0000-0000-0000F3990000}"/>
    <cellStyle name="Normal 6 3 3 5 2 2" xfId="39737" xr:uid="{00000000-0005-0000-0000-0000F4990000}"/>
    <cellStyle name="Normal 6 3 3 5 2 2 2" xfId="39738" xr:uid="{00000000-0005-0000-0000-0000F5990000}"/>
    <cellStyle name="Normal 6 3 3 5 2 2 2 2" xfId="39739" xr:uid="{00000000-0005-0000-0000-0000F6990000}"/>
    <cellStyle name="Normal 6 3 3 5 2 2 3" xfId="39740" xr:uid="{00000000-0005-0000-0000-0000F7990000}"/>
    <cellStyle name="Normal 6 3 3 5 2 3" xfId="39741" xr:uid="{00000000-0005-0000-0000-0000F8990000}"/>
    <cellStyle name="Normal 6 3 3 5 2 3 2" xfId="39742" xr:uid="{00000000-0005-0000-0000-0000F9990000}"/>
    <cellStyle name="Normal 6 3 3 5 2 4" xfId="39743" xr:uid="{00000000-0005-0000-0000-0000FA990000}"/>
    <cellStyle name="Normal 6 3 3 5 3" xfId="39744" xr:uid="{00000000-0005-0000-0000-0000FB990000}"/>
    <cellStyle name="Normal 6 3 3 5 3 2" xfId="39745" xr:uid="{00000000-0005-0000-0000-0000FC990000}"/>
    <cellStyle name="Normal 6 3 3 5 3 2 2" xfId="39746" xr:uid="{00000000-0005-0000-0000-0000FD990000}"/>
    <cellStyle name="Normal 6 3 3 5 3 3" xfId="39747" xr:uid="{00000000-0005-0000-0000-0000FE990000}"/>
    <cellStyle name="Normal 6 3 3 5 4" xfId="39748" xr:uid="{00000000-0005-0000-0000-0000FF990000}"/>
    <cellStyle name="Normal 6 3 3 5 4 2" xfId="39749" xr:uid="{00000000-0005-0000-0000-0000009A0000}"/>
    <cellStyle name="Normal 6 3 3 5 5" xfId="39750" xr:uid="{00000000-0005-0000-0000-0000019A0000}"/>
    <cellStyle name="Normal 6 3 3 5 5 2" xfId="39751" xr:uid="{00000000-0005-0000-0000-0000029A0000}"/>
    <cellStyle name="Normal 6 3 3 5 6" xfId="39752" xr:uid="{00000000-0005-0000-0000-0000039A0000}"/>
    <cellStyle name="Normal 6 3 3 6" xfId="39753" xr:uid="{00000000-0005-0000-0000-0000049A0000}"/>
    <cellStyle name="Normal 6 3 3 6 2" xfId="39754" xr:uid="{00000000-0005-0000-0000-0000059A0000}"/>
    <cellStyle name="Normal 6 3 3 6 2 2" xfId="39755" xr:uid="{00000000-0005-0000-0000-0000069A0000}"/>
    <cellStyle name="Normal 6 3 3 6 2 2 2" xfId="39756" xr:uid="{00000000-0005-0000-0000-0000079A0000}"/>
    <cellStyle name="Normal 6 3 3 6 2 2 2 2" xfId="39757" xr:uid="{00000000-0005-0000-0000-0000089A0000}"/>
    <cellStyle name="Normal 6 3 3 6 2 2 3" xfId="39758" xr:uid="{00000000-0005-0000-0000-0000099A0000}"/>
    <cellStyle name="Normal 6 3 3 6 2 3" xfId="39759" xr:uid="{00000000-0005-0000-0000-00000A9A0000}"/>
    <cellStyle name="Normal 6 3 3 6 2 3 2" xfId="39760" xr:uid="{00000000-0005-0000-0000-00000B9A0000}"/>
    <cellStyle name="Normal 6 3 3 6 2 4" xfId="39761" xr:uid="{00000000-0005-0000-0000-00000C9A0000}"/>
    <cellStyle name="Normal 6 3 3 6 3" xfId="39762" xr:uid="{00000000-0005-0000-0000-00000D9A0000}"/>
    <cellStyle name="Normal 6 3 3 6 3 2" xfId="39763" xr:uid="{00000000-0005-0000-0000-00000E9A0000}"/>
    <cellStyle name="Normal 6 3 3 6 3 2 2" xfId="39764" xr:uid="{00000000-0005-0000-0000-00000F9A0000}"/>
    <cellStyle name="Normal 6 3 3 6 3 3" xfId="39765" xr:uid="{00000000-0005-0000-0000-0000109A0000}"/>
    <cellStyle name="Normal 6 3 3 6 4" xfId="39766" xr:uid="{00000000-0005-0000-0000-0000119A0000}"/>
    <cellStyle name="Normal 6 3 3 6 4 2" xfId="39767" xr:uid="{00000000-0005-0000-0000-0000129A0000}"/>
    <cellStyle name="Normal 6 3 3 6 5" xfId="39768" xr:uid="{00000000-0005-0000-0000-0000139A0000}"/>
    <cellStyle name="Normal 6 3 3 6 5 2" xfId="39769" xr:uid="{00000000-0005-0000-0000-0000149A0000}"/>
    <cellStyle name="Normal 6 3 3 6 6" xfId="39770" xr:uid="{00000000-0005-0000-0000-0000159A0000}"/>
    <cellStyle name="Normal 6 3 3 7" xfId="39771" xr:uid="{00000000-0005-0000-0000-0000169A0000}"/>
    <cellStyle name="Normal 6 3 3 7 2" xfId="39772" xr:uid="{00000000-0005-0000-0000-0000179A0000}"/>
    <cellStyle name="Normal 6 3 3 7 2 2" xfId="39773" xr:uid="{00000000-0005-0000-0000-0000189A0000}"/>
    <cellStyle name="Normal 6 3 3 7 2 2 2" xfId="39774" xr:uid="{00000000-0005-0000-0000-0000199A0000}"/>
    <cellStyle name="Normal 6 3 3 7 2 2 2 2" xfId="39775" xr:uid="{00000000-0005-0000-0000-00001A9A0000}"/>
    <cellStyle name="Normal 6 3 3 7 2 2 3" xfId="39776" xr:uid="{00000000-0005-0000-0000-00001B9A0000}"/>
    <cellStyle name="Normal 6 3 3 7 2 3" xfId="39777" xr:uid="{00000000-0005-0000-0000-00001C9A0000}"/>
    <cellStyle name="Normal 6 3 3 7 2 3 2" xfId="39778" xr:uid="{00000000-0005-0000-0000-00001D9A0000}"/>
    <cellStyle name="Normal 6 3 3 7 2 4" xfId="39779" xr:uid="{00000000-0005-0000-0000-00001E9A0000}"/>
    <cellStyle name="Normal 6 3 3 7 3" xfId="39780" xr:uid="{00000000-0005-0000-0000-00001F9A0000}"/>
    <cellStyle name="Normal 6 3 3 7 3 2" xfId="39781" xr:uid="{00000000-0005-0000-0000-0000209A0000}"/>
    <cellStyle name="Normal 6 3 3 7 3 2 2" xfId="39782" xr:uid="{00000000-0005-0000-0000-0000219A0000}"/>
    <cellStyle name="Normal 6 3 3 7 3 3" xfId="39783" xr:uid="{00000000-0005-0000-0000-0000229A0000}"/>
    <cellStyle name="Normal 6 3 3 7 4" xfId="39784" xr:uid="{00000000-0005-0000-0000-0000239A0000}"/>
    <cellStyle name="Normal 6 3 3 7 4 2" xfId="39785" xr:uid="{00000000-0005-0000-0000-0000249A0000}"/>
    <cellStyle name="Normal 6 3 3 7 5" xfId="39786" xr:uid="{00000000-0005-0000-0000-0000259A0000}"/>
    <cellStyle name="Normal 6 3 3 7 5 2" xfId="39787" xr:uid="{00000000-0005-0000-0000-0000269A0000}"/>
    <cellStyle name="Normal 6 3 3 7 6" xfId="39788" xr:uid="{00000000-0005-0000-0000-0000279A0000}"/>
    <cellStyle name="Normal 6 3 3 8" xfId="39789" xr:uid="{00000000-0005-0000-0000-0000289A0000}"/>
    <cellStyle name="Normal 6 3 3 8 2" xfId="39790" xr:uid="{00000000-0005-0000-0000-0000299A0000}"/>
    <cellStyle name="Normal 6 3 3 8 2 2" xfId="39791" xr:uid="{00000000-0005-0000-0000-00002A9A0000}"/>
    <cellStyle name="Normal 6 3 3 8 2 2 2" xfId="39792" xr:uid="{00000000-0005-0000-0000-00002B9A0000}"/>
    <cellStyle name="Normal 6 3 3 8 2 3" xfId="39793" xr:uid="{00000000-0005-0000-0000-00002C9A0000}"/>
    <cellStyle name="Normal 6 3 3 8 3" xfId="39794" xr:uid="{00000000-0005-0000-0000-00002D9A0000}"/>
    <cellStyle name="Normal 6 3 3 8 3 2" xfId="39795" xr:uid="{00000000-0005-0000-0000-00002E9A0000}"/>
    <cellStyle name="Normal 6 3 3 8 4" xfId="39796" xr:uid="{00000000-0005-0000-0000-00002F9A0000}"/>
    <cellStyle name="Normal 6 3 3 9" xfId="39797" xr:uid="{00000000-0005-0000-0000-0000309A0000}"/>
    <cellStyle name="Normal 6 3 3 9 2" xfId="39798" xr:uid="{00000000-0005-0000-0000-0000319A0000}"/>
    <cellStyle name="Normal 6 3 3 9 2 2" xfId="39799" xr:uid="{00000000-0005-0000-0000-0000329A0000}"/>
    <cellStyle name="Normal 6 3 3 9 3" xfId="39800" xr:uid="{00000000-0005-0000-0000-0000339A0000}"/>
    <cellStyle name="Normal 6 3 4" xfId="39801" xr:uid="{00000000-0005-0000-0000-0000349A0000}"/>
    <cellStyle name="Normal 6 3 4 2" xfId="39802" xr:uid="{00000000-0005-0000-0000-0000359A0000}"/>
    <cellStyle name="Normal 6 3 4 2 2" xfId="39803" xr:uid="{00000000-0005-0000-0000-0000369A0000}"/>
    <cellStyle name="Normal 6 3 4 2 2 2" xfId="39804" xr:uid="{00000000-0005-0000-0000-0000379A0000}"/>
    <cellStyle name="Normal 6 3 4 2 3" xfId="39805" xr:uid="{00000000-0005-0000-0000-0000389A0000}"/>
    <cellStyle name="Normal 6 3 4 2 4" xfId="39806" xr:uid="{00000000-0005-0000-0000-0000399A0000}"/>
    <cellStyle name="Normal 6 3 4 3" xfId="39807" xr:uid="{00000000-0005-0000-0000-00003A9A0000}"/>
    <cellStyle name="Normal 6 3 4 3 2" xfId="39808" xr:uid="{00000000-0005-0000-0000-00003B9A0000}"/>
    <cellStyle name="Normal 6 3 4 4" xfId="39809" xr:uid="{00000000-0005-0000-0000-00003C9A0000}"/>
    <cellStyle name="Normal 6 3 4 5" xfId="39810" xr:uid="{00000000-0005-0000-0000-00003D9A0000}"/>
    <cellStyle name="Normal 6 3 5" xfId="39811" xr:uid="{00000000-0005-0000-0000-00003E9A0000}"/>
    <cellStyle name="Normal 6 3 5 2" xfId="39812" xr:uid="{00000000-0005-0000-0000-00003F9A0000}"/>
    <cellStyle name="Normal 6 3 5 2 2" xfId="39813" xr:uid="{00000000-0005-0000-0000-0000409A0000}"/>
    <cellStyle name="Normal 6 3 5 3" xfId="39814" xr:uid="{00000000-0005-0000-0000-0000419A0000}"/>
    <cellStyle name="Normal 6 3 5 4" xfId="39815" xr:uid="{00000000-0005-0000-0000-0000429A0000}"/>
    <cellStyle name="Normal 6 3 6" xfId="39816" xr:uid="{00000000-0005-0000-0000-0000439A0000}"/>
    <cellStyle name="Normal 6 3 7" xfId="39817" xr:uid="{00000000-0005-0000-0000-0000449A0000}"/>
    <cellStyle name="Normal 6 3 7 2" xfId="39818" xr:uid="{00000000-0005-0000-0000-0000459A0000}"/>
    <cellStyle name="Normal 6 3 8" xfId="39819" xr:uid="{00000000-0005-0000-0000-0000469A0000}"/>
    <cellStyle name="Normal 6 3 9" xfId="39820" xr:uid="{00000000-0005-0000-0000-0000479A0000}"/>
    <cellStyle name="Normal 6 4" xfId="506" xr:uid="{00000000-0005-0000-0000-0000489A0000}"/>
    <cellStyle name="Normal 6 4 10" xfId="1008" xr:uid="{00000000-0005-0000-0000-0000499A0000}"/>
    <cellStyle name="Normal 6 4 2" xfId="39821" xr:uid="{00000000-0005-0000-0000-00004A9A0000}"/>
    <cellStyle name="Normal 6 4 2 2" xfId="39822" xr:uid="{00000000-0005-0000-0000-00004B9A0000}"/>
    <cellStyle name="Normal 6 4 2 2 2" xfId="39823" xr:uid="{00000000-0005-0000-0000-00004C9A0000}"/>
    <cellStyle name="Normal 6 4 2 2 3" xfId="39824" xr:uid="{00000000-0005-0000-0000-00004D9A0000}"/>
    <cellStyle name="Normal 6 4 2 2 3 2" xfId="39825" xr:uid="{00000000-0005-0000-0000-00004E9A0000}"/>
    <cellStyle name="Normal 6 4 2 2 4" xfId="39826" xr:uid="{00000000-0005-0000-0000-00004F9A0000}"/>
    <cellStyle name="Normal 6 4 2 2 5" xfId="39827" xr:uid="{00000000-0005-0000-0000-0000509A0000}"/>
    <cellStyle name="Normal 6 4 2 3" xfId="39828" xr:uid="{00000000-0005-0000-0000-0000519A0000}"/>
    <cellStyle name="Normal 6 4 2 4" xfId="39829" xr:uid="{00000000-0005-0000-0000-0000529A0000}"/>
    <cellStyle name="Normal 6 4 2 5" xfId="39830" xr:uid="{00000000-0005-0000-0000-0000539A0000}"/>
    <cellStyle name="Normal 6 4 2 5 2" xfId="39831" xr:uid="{00000000-0005-0000-0000-0000549A0000}"/>
    <cellStyle name="Normal 6 4 2 6" xfId="39832" xr:uid="{00000000-0005-0000-0000-0000559A0000}"/>
    <cellStyle name="Normal 6 4 2 7" xfId="39833" xr:uid="{00000000-0005-0000-0000-0000569A0000}"/>
    <cellStyle name="Normal 6 4 3" xfId="39834" xr:uid="{00000000-0005-0000-0000-0000579A0000}"/>
    <cellStyle name="Normal 6 4 3 2" xfId="39835" xr:uid="{00000000-0005-0000-0000-0000589A0000}"/>
    <cellStyle name="Normal 6 4 3 3" xfId="39836" xr:uid="{00000000-0005-0000-0000-0000599A0000}"/>
    <cellStyle name="Normal 6 4 3 4" xfId="39837" xr:uid="{00000000-0005-0000-0000-00005A9A0000}"/>
    <cellStyle name="Normal 6 4 3 4 2" xfId="39838" xr:uid="{00000000-0005-0000-0000-00005B9A0000}"/>
    <cellStyle name="Normal 6 4 3 5" xfId="39839" xr:uid="{00000000-0005-0000-0000-00005C9A0000}"/>
    <cellStyle name="Normal 6 4 3 6" xfId="39840" xr:uid="{00000000-0005-0000-0000-00005D9A0000}"/>
    <cellStyle name="Normal 6 4 4" xfId="39841" xr:uid="{00000000-0005-0000-0000-00005E9A0000}"/>
    <cellStyle name="Normal 6 4 4 2" xfId="39842" xr:uid="{00000000-0005-0000-0000-00005F9A0000}"/>
    <cellStyle name="Normal 6 4 5" xfId="39843" xr:uid="{00000000-0005-0000-0000-0000609A0000}"/>
    <cellStyle name="Normal 6 4 6" xfId="39844" xr:uid="{00000000-0005-0000-0000-0000619A0000}"/>
    <cellStyle name="Normal 6 4 7" xfId="39845" xr:uid="{00000000-0005-0000-0000-0000629A0000}"/>
    <cellStyle name="Normal 6 4 7 2" xfId="39846" xr:uid="{00000000-0005-0000-0000-0000639A0000}"/>
    <cellStyle name="Normal 6 4 8" xfId="39847" xr:uid="{00000000-0005-0000-0000-0000649A0000}"/>
    <cellStyle name="Normal 6 4 9" xfId="39848" xr:uid="{00000000-0005-0000-0000-0000659A0000}"/>
    <cellStyle name="Normal 6 5" xfId="553" xr:uid="{00000000-0005-0000-0000-0000669A0000}"/>
    <cellStyle name="Normal 6 5 2" xfId="39850" xr:uid="{00000000-0005-0000-0000-0000679A0000}"/>
    <cellStyle name="Normal 6 5 2 2" xfId="39851" xr:uid="{00000000-0005-0000-0000-0000689A0000}"/>
    <cellStyle name="Normal 6 5 2 2 2" xfId="39852" xr:uid="{00000000-0005-0000-0000-0000699A0000}"/>
    <cellStyle name="Normal 6 5 2 2 2 2" xfId="39853" xr:uid="{00000000-0005-0000-0000-00006A9A0000}"/>
    <cellStyle name="Normal 6 5 2 2 3" xfId="39854" xr:uid="{00000000-0005-0000-0000-00006B9A0000}"/>
    <cellStyle name="Normal 6 5 2 2 4" xfId="39855" xr:uid="{00000000-0005-0000-0000-00006C9A0000}"/>
    <cellStyle name="Normal 6 5 2 3" xfId="39856" xr:uid="{00000000-0005-0000-0000-00006D9A0000}"/>
    <cellStyle name="Normal 6 5 2 4" xfId="39857" xr:uid="{00000000-0005-0000-0000-00006E9A0000}"/>
    <cellStyle name="Normal 6 5 2 4 2" xfId="39858" xr:uid="{00000000-0005-0000-0000-00006F9A0000}"/>
    <cellStyle name="Normal 6 5 2 5" xfId="39859" xr:uid="{00000000-0005-0000-0000-0000709A0000}"/>
    <cellStyle name="Normal 6 5 2 6" xfId="39860" xr:uid="{00000000-0005-0000-0000-0000719A0000}"/>
    <cellStyle name="Normal 6 5 3" xfId="39861" xr:uid="{00000000-0005-0000-0000-0000729A0000}"/>
    <cellStyle name="Normal 6 5 3 2" xfId="39862" xr:uid="{00000000-0005-0000-0000-0000739A0000}"/>
    <cellStyle name="Normal 6 5 3 2 2" xfId="39863" xr:uid="{00000000-0005-0000-0000-0000749A0000}"/>
    <cellStyle name="Normal 6 5 3 3" xfId="39864" xr:uid="{00000000-0005-0000-0000-0000759A0000}"/>
    <cellStyle name="Normal 6 5 3 4" xfId="39865" xr:uid="{00000000-0005-0000-0000-0000769A0000}"/>
    <cellStyle name="Normal 6 5 4" xfId="39866" xr:uid="{00000000-0005-0000-0000-0000779A0000}"/>
    <cellStyle name="Normal 6 5 5" xfId="39867" xr:uid="{00000000-0005-0000-0000-0000789A0000}"/>
    <cellStyle name="Normal 6 5 5 2" xfId="39868" xr:uid="{00000000-0005-0000-0000-0000799A0000}"/>
    <cellStyle name="Normal 6 5 6" xfId="39869" xr:uid="{00000000-0005-0000-0000-00007A9A0000}"/>
    <cellStyle name="Normal 6 5 7" xfId="39870" xr:uid="{00000000-0005-0000-0000-00007B9A0000}"/>
    <cellStyle name="Normal 6 5 8" xfId="39849" xr:uid="{00000000-0005-0000-0000-00007C9A0000}"/>
    <cellStyle name="Normal 6 6" xfId="39871" xr:uid="{00000000-0005-0000-0000-00007D9A0000}"/>
    <cellStyle name="Normal 6 6 10" xfId="39872" xr:uid="{00000000-0005-0000-0000-00007E9A0000}"/>
    <cellStyle name="Normal 6 6 10 2" xfId="39873" xr:uid="{00000000-0005-0000-0000-00007F9A0000}"/>
    <cellStyle name="Normal 6 6 11" xfId="39874" xr:uid="{00000000-0005-0000-0000-0000809A0000}"/>
    <cellStyle name="Normal 6 6 11 2" xfId="39875" xr:uid="{00000000-0005-0000-0000-0000819A0000}"/>
    <cellStyle name="Normal 6 6 12" xfId="39876" xr:uid="{00000000-0005-0000-0000-0000829A0000}"/>
    <cellStyle name="Normal 6 6 12 2" xfId="39877" xr:uid="{00000000-0005-0000-0000-0000839A0000}"/>
    <cellStyle name="Normal 6 6 13" xfId="39878" xr:uid="{00000000-0005-0000-0000-0000849A0000}"/>
    <cellStyle name="Normal 6 6 13 2" xfId="39879" xr:uid="{00000000-0005-0000-0000-0000859A0000}"/>
    <cellStyle name="Normal 6 6 14" xfId="39880" xr:uid="{00000000-0005-0000-0000-0000869A0000}"/>
    <cellStyle name="Normal 6 6 15" xfId="39881" xr:uid="{00000000-0005-0000-0000-0000879A0000}"/>
    <cellStyle name="Normal 6 6 2" xfId="39882" xr:uid="{00000000-0005-0000-0000-0000889A0000}"/>
    <cellStyle name="Normal 6 6 2 10" xfId="39883" xr:uid="{00000000-0005-0000-0000-0000899A0000}"/>
    <cellStyle name="Normal 6 6 2 10 2" xfId="39884" xr:uid="{00000000-0005-0000-0000-00008A9A0000}"/>
    <cellStyle name="Normal 6 6 2 11" xfId="39885" xr:uid="{00000000-0005-0000-0000-00008B9A0000}"/>
    <cellStyle name="Normal 6 6 2 11 2" xfId="39886" xr:uid="{00000000-0005-0000-0000-00008C9A0000}"/>
    <cellStyle name="Normal 6 6 2 12" xfId="39887" xr:uid="{00000000-0005-0000-0000-00008D9A0000}"/>
    <cellStyle name="Normal 6 6 2 12 2" xfId="39888" xr:uid="{00000000-0005-0000-0000-00008E9A0000}"/>
    <cellStyle name="Normal 6 6 2 13" xfId="39889" xr:uid="{00000000-0005-0000-0000-00008F9A0000}"/>
    <cellStyle name="Normal 6 6 2 14" xfId="39890" xr:uid="{00000000-0005-0000-0000-0000909A0000}"/>
    <cellStyle name="Normal 6 6 2 2" xfId="39891" xr:uid="{00000000-0005-0000-0000-0000919A0000}"/>
    <cellStyle name="Normal 6 6 2 2 2" xfId="39892" xr:uid="{00000000-0005-0000-0000-0000929A0000}"/>
    <cellStyle name="Normal 6 6 2 2 2 2" xfId="39893" xr:uid="{00000000-0005-0000-0000-0000939A0000}"/>
    <cellStyle name="Normal 6 6 2 2 2 2 2" xfId="39894" xr:uid="{00000000-0005-0000-0000-0000949A0000}"/>
    <cellStyle name="Normal 6 6 2 2 2 2 2 2" xfId="39895" xr:uid="{00000000-0005-0000-0000-0000959A0000}"/>
    <cellStyle name="Normal 6 6 2 2 2 2 2 2 2" xfId="39896" xr:uid="{00000000-0005-0000-0000-0000969A0000}"/>
    <cellStyle name="Normal 6 6 2 2 2 2 2 3" xfId="39897" xr:uid="{00000000-0005-0000-0000-0000979A0000}"/>
    <cellStyle name="Normal 6 6 2 2 2 2 3" xfId="39898" xr:uid="{00000000-0005-0000-0000-0000989A0000}"/>
    <cellStyle name="Normal 6 6 2 2 2 2 3 2" xfId="39899" xr:uid="{00000000-0005-0000-0000-0000999A0000}"/>
    <cellStyle name="Normal 6 6 2 2 2 2 4" xfId="39900" xr:uid="{00000000-0005-0000-0000-00009A9A0000}"/>
    <cellStyle name="Normal 6 6 2 2 2 3" xfId="39901" xr:uid="{00000000-0005-0000-0000-00009B9A0000}"/>
    <cellStyle name="Normal 6 6 2 2 2 3 2" xfId="39902" xr:uid="{00000000-0005-0000-0000-00009C9A0000}"/>
    <cellStyle name="Normal 6 6 2 2 2 3 2 2" xfId="39903" xr:uid="{00000000-0005-0000-0000-00009D9A0000}"/>
    <cellStyle name="Normal 6 6 2 2 2 3 3" xfId="39904" xr:uid="{00000000-0005-0000-0000-00009E9A0000}"/>
    <cellStyle name="Normal 6 6 2 2 2 4" xfId="39905" xr:uid="{00000000-0005-0000-0000-00009F9A0000}"/>
    <cellStyle name="Normal 6 6 2 2 2 4 2" xfId="39906" xr:uid="{00000000-0005-0000-0000-0000A09A0000}"/>
    <cellStyle name="Normal 6 6 2 2 2 5" xfId="39907" xr:uid="{00000000-0005-0000-0000-0000A19A0000}"/>
    <cellStyle name="Normal 6 6 2 2 2 5 2" xfId="39908" xr:uid="{00000000-0005-0000-0000-0000A29A0000}"/>
    <cellStyle name="Normal 6 6 2 2 2 6" xfId="39909" xr:uid="{00000000-0005-0000-0000-0000A39A0000}"/>
    <cellStyle name="Normal 6 6 2 2 3" xfId="39910" xr:uid="{00000000-0005-0000-0000-0000A49A0000}"/>
    <cellStyle name="Normal 6 6 2 2 3 2" xfId="39911" xr:uid="{00000000-0005-0000-0000-0000A59A0000}"/>
    <cellStyle name="Normal 6 6 2 2 3 2 2" xfId="39912" xr:uid="{00000000-0005-0000-0000-0000A69A0000}"/>
    <cellStyle name="Normal 6 6 2 2 3 2 2 2" xfId="39913" xr:uid="{00000000-0005-0000-0000-0000A79A0000}"/>
    <cellStyle name="Normal 6 6 2 2 3 2 2 2 2" xfId="39914" xr:uid="{00000000-0005-0000-0000-0000A89A0000}"/>
    <cellStyle name="Normal 6 6 2 2 3 2 2 3" xfId="39915" xr:uid="{00000000-0005-0000-0000-0000A99A0000}"/>
    <cellStyle name="Normal 6 6 2 2 3 2 3" xfId="39916" xr:uid="{00000000-0005-0000-0000-0000AA9A0000}"/>
    <cellStyle name="Normal 6 6 2 2 3 2 3 2" xfId="39917" xr:uid="{00000000-0005-0000-0000-0000AB9A0000}"/>
    <cellStyle name="Normal 6 6 2 2 3 2 4" xfId="39918" xr:uid="{00000000-0005-0000-0000-0000AC9A0000}"/>
    <cellStyle name="Normal 6 6 2 2 3 3" xfId="39919" xr:uid="{00000000-0005-0000-0000-0000AD9A0000}"/>
    <cellStyle name="Normal 6 6 2 2 3 3 2" xfId="39920" xr:uid="{00000000-0005-0000-0000-0000AE9A0000}"/>
    <cellStyle name="Normal 6 6 2 2 3 3 2 2" xfId="39921" xr:uid="{00000000-0005-0000-0000-0000AF9A0000}"/>
    <cellStyle name="Normal 6 6 2 2 3 3 3" xfId="39922" xr:uid="{00000000-0005-0000-0000-0000B09A0000}"/>
    <cellStyle name="Normal 6 6 2 2 3 4" xfId="39923" xr:uid="{00000000-0005-0000-0000-0000B19A0000}"/>
    <cellStyle name="Normal 6 6 2 2 3 4 2" xfId="39924" xr:uid="{00000000-0005-0000-0000-0000B29A0000}"/>
    <cellStyle name="Normal 6 6 2 2 3 5" xfId="39925" xr:uid="{00000000-0005-0000-0000-0000B39A0000}"/>
    <cellStyle name="Normal 6 6 2 2 3 5 2" xfId="39926" xr:uid="{00000000-0005-0000-0000-0000B49A0000}"/>
    <cellStyle name="Normal 6 6 2 2 3 6" xfId="39927" xr:uid="{00000000-0005-0000-0000-0000B59A0000}"/>
    <cellStyle name="Normal 6 6 2 2 4" xfId="39928" xr:uid="{00000000-0005-0000-0000-0000B69A0000}"/>
    <cellStyle name="Normal 6 6 2 2 4 2" xfId="39929" xr:uid="{00000000-0005-0000-0000-0000B79A0000}"/>
    <cellStyle name="Normal 6 6 2 2 4 2 2" xfId="39930" xr:uid="{00000000-0005-0000-0000-0000B89A0000}"/>
    <cellStyle name="Normal 6 6 2 2 4 2 2 2" xfId="39931" xr:uid="{00000000-0005-0000-0000-0000B99A0000}"/>
    <cellStyle name="Normal 6 6 2 2 4 2 3" xfId="39932" xr:uid="{00000000-0005-0000-0000-0000BA9A0000}"/>
    <cellStyle name="Normal 6 6 2 2 4 3" xfId="39933" xr:uid="{00000000-0005-0000-0000-0000BB9A0000}"/>
    <cellStyle name="Normal 6 6 2 2 4 3 2" xfId="39934" xr:uid="{00000000-0005-0000-0000-0000BC9A0000}"/>
    <cellStyle name="Normal 6 6 2 2 4 4" xfId="39935" xr:uid="{00000000-0005-0000-0000-0000BD9A0000}"/>
    <cellStyle name="Normal 6 6 2 2 5" xfId="39936" xr:uid="{00000000-0005-0000-0000-0000BE9A0000}"/>
    <cellStyle name="Normal 6 6 2 2 5 2" xfId="39937" xr:uid="{00000000-0005-0000-0000-0000BF9A0000}"/>
    <cellStyle name="Normal 6 6 2 2 5 2 2" xfId="39938" xr:uid="{00000000-0005-0000-0000-0000C09A0000}"/>
    <cellStyle name="Normal 6 6 2 2 5 3" xfId="39939" xr:uid="{00000000-0005-0000-0000-0000C19A0000}"/>
    <cellStyle name="Normal 6 6 2 2 6" xfId="39940" xr:uid="{00000000-0005-0000-0000-0000C29A0000}"/>
    <cellStyle name="Normal 6 6 2 2 6 2" xfId="39941" xr:uid="{00000000-0005-0000-0000-0000C39A0000}"/>
    <cellStyle name="Normal 6 6 2 2 7" xfId="39942" xr:uid="{00000000-0005-0000-0000-0000C49A0000}"/>
    <cellStyle name="Normal 6 6 2 2 7 2" xfId="39943" xr:uid="{00000000-0005-0000-0000-0000C59A0000}"/>
    <cellStyle name="Normal 6 6 2 2 8" xfId="39944" xr:uid="{00000000-0005-0000-0000-0000C69A0000}"/>
    <cellStyle name="Normal 6 6 2 3" xfId="39945" xr:uid="{00000000-0005-0000-0000-0000C79A0000}"/>
    <cellStyle name="Normal 6 6 2 3 2" xfId="39946" xr:uid="{00000000-0005-0000-0000-0000C89A0000}"/>
    <cellStyle name="Normal 6 6 2 3 2 2" xfId="39947" xr:uid="{00000000-0005-0000-0000-0000C99A0000}"/>
    <cellStyle name="Normal 6 6 2 3 2 2 2" xfId="39948" xr:uid="{00000000-0005-0000-0000-0000CA9A0000}"/>
    <cellStyle name="Normal 6 6 2 3 2 2 2 2" xfId="39949" xr:uid="{00000000-0005-0000-0000-0000CB9A0000}"/>
    <cellStyle name="Normal 6 6 2 3 2 2 2 2 2" xfId="39950" xr:uid="{00000000-0005-0000-0000-0000CC9A0000}"/>
    <cellStyle name="Normal 6 6 2 3 2 2 2 3" xfId="39951" xr:uid="{00000000-0005-0000-0000-0000CD9A0000}"/>
    <cellStyle name="Normal 6 6 2 3 2 2 3" xfId="39952" xr:uid="{00000000-0005-0000-0000-0000CE9A0000}"/>
    <cellStyle name="Normal 6 6 2 3 2 2 3 2" xfId="39953" xr:uid="{00000000-0005-0000-0000-0000CF9A0000}"/>
    <cellStyle name="Normal 6 6 2 3 2 2 4" xfId="39954" xr:uid="{00000000-0005-0000-0000-0000D09A0000}"/>
    <cellStyle name="Normal 6 6 2 3 2 3" xfId="39955" xr:uid="{00000000-0005-0000-0000-0000D19A0000}"/>
    <cellStyle name="Normal 6 6 2 3 2 3 2" xfId="39956" xr:uid="{00000000-0005-0000-0000-0000D29A0000}"/>
    <cellStyle name="Normal 6 6 2 3 2 3 2 2" xfId="39957" xr:uid="{00000000-0005-0000-0000-0000D39A0000}"/>
    <cellStyle name="Normal 6 6 2 3 2 3 3" xfId="39958" xr:uid="{00000000-0005-0000-0000-0000D49A0000}"/>
    <cellStyle name="Normal 6 6 2 3 2 4" xfId="39959" xr:uid="{00000000-0005-0000-0000-0000D59A0000}"/>
    <cellStyle name="Normal 6 6 2 3 2 4 2" xfId="39960" xr:uid="{00000000-0005-0000-0000-0000D69A0000}"/>
    <cellStyle name="Normal 6 6 2 3 2 5" xfId="39961" xr:uid="{00000000-0005-0000-0000-0000D79A0000}"/>
    <cellStyle name="Normal 6 6 2 3 2 5 2" xfId="39962" xr:uid="{00000000-0005-0000-0000-0000D89A0000}"/>
    <cellStyle name="Normal 6 6 2 3 2 6" xfId="39963" xr:uid="{00000000-0005-0000-0000-0000D99A0000}"/>
    <cellStyle name="Normal 6 6 2 3 3" xfId="39964" xr:uid="{00000000-0005-0000-0000-0000DA9A0000}"/>
    <cellStyle name="Normal 6 6 2 3 3 2" xfId="39965" xr:uid="{00000000-0005-0000-0000-0000DB9A0000}"/>
    <cellStyle name="Normal 6 6 2 3 3 2 2" xfId="39966" xr:uid="{00000000-0005-0000-0000-0000DC9A0000}"/>
    <cellStyle name="Normal 6 6 2 3 3 2 2 2" xfId="39967" xr:uid="{00000000-0005-0000-0000-0000DD9A0000}"/>
    <cellStyle name="Normal 6 6 2 3 3 2 2 2 2" xfId="39968" xr:uid="{00000000-0005-0000-0000-0000DE9A0000}"/>
    <cellStyle name="Normal 6 6 2 3 3 2 2 3" xfId="39969" xr:uid="{00000000-0005-0000-0000-0000DF9A0000}"/>
    <cellStyle name="Normal 6 6 2 3 3 2 3" xfId="39970" xr:uid="{00000000-0005-0000-0000-0000E09A0000}"/>
    <cellStyle name="Normal 6 6 2 3 3 2 3 2" xfId="39971" xr:uid="{00000000-0005-0000-0000-0000E19A0000}"/>
    <cellStyle name="Normal 6 6 2 3 3 2 4" xfId="39972" xr:uid="{00000000-0005-0000-0000-0000E29A0000}"/>
    <cellStyle name="Normal 6 6 2 3 3 3" xfId="39973" xr:uid="{00000000-0005-0000-0000-0000E39A0000}"/>
    <cellStyle name="Normal 6 6 2 3 3 3 2" xfId="39974" xr:uid="{00000000-0005-0000-0000-0000E49A0000}"/>
    <cellStyle name="Normal 6 6 2 3 3 3 2 2" xfId="39975" xr:uid="{00000000-0005-0000-0000-0000E59A0000}"/>
    <cellStyle name="Normal 6 6 2 3 3 3 3" xfId="39976" xr:uid="{00000000-0005-0000-0000-0000E69A0000}"/>
    <cellStyle name="Normal 6 6 2 3 3 4" xfId="39977" xr:uid="{00000000-0005-0000-0000-0000E79A0000}"/>
    <cellStyle name="Normal 6 6 2 3 3 4 2" xfId="39978" xr:uid="{00000000-0005-0000-0000-0000E89A0000}"/>
    <cellStyle name="Normal 6 6 2 3 3 5" xfId="39979" xr:uid="{00000000-0005-0000-0000-0000E99A0000}"/>
    <cellStyle name="Normal 6 6 2 3 3 5 2" xfId="39980" xr:uid="{00000000-0005-0000-0000-0000EA9A0000}"/>
    <cellStyle name="Normal 6 6 2 3 3 6" xfId="39981" xr:uid="{00000000-0005-0000-0000-0000EB9A0000}"/>
    <cellStyle name="Normal 6 6 2 3 4" xfId="39982" xr:uid="{00000000-0005-0000-0000-0000EC9A0000}"/>
    <cellStyle name="Normal 6 6 2 3 4 2" xfId="39983" xr:uid="{00000000-0005-0000-0000-0000ED9A0000}"/>
    <cellStyle name="Normal 6 6 2 3 4 2 2" xfId="39984" xr:uid="{00000000-0005-0000-0000-0000EE9A0000}"/>
    <cellStyle name="Normal 6 6 2 3 4 2 2 2" xfId="39985" xr:uid="{00000000-0005-0000-0000-0000EF9A0000}"/>
    <cellStyle name="Normal 6 6 2 3 4 2 3" xfId="39986" xr:uid="{00000000-0005-0000-0000-0000F09A0000}"/>
    <cellStyle name="Normal 6 6 2 3 4 3" xfId="39987" xr:uid="{00000000-0005-0000-0000-0000F19A0000}"/>
    <cellStyle name="Normal 6 6 2 3 4 3 2" xfId="39988" xr:uid="{00000000-0005-0000-0000-0000F29A0000}"/>
    <cellStyle name="Normal 6 6 2 3 4 4" xfId="39989" xr:uid="{00000000-0005-0000-0000-0000F39A0000}"/>
    <cellStyle name="Normal 6 6 2 3 5" xfId="39990" xr:uid="{00000000-0005-0000-0000-0000F49A0000}"/>
    <cellStyle name="Normal 6 6 2 3 5 2" xfId="39991" xr:uid="{00000000-0005-0000-0000-0000F59A0000}"/>
    <cellStyle name="Normal 6 6 2 3 5 2 2" xfId="39992" xr:uid="{00000000-0005-0000-0000-0000F69A0000}"/>
    <cellStyle name="Normal 6 6 2 3 5 3" xfId="39993" xr:uid="{00000000-0005-0000-0000-0000F79A0000}"/>
    <cellStyle name="Normal 6 6 2 3 6" xfId="39994" xr:uid="{00000000-0005-0000-0000-0000F89A0000}"/>
    <cellStyle name="Normal 6 6 2 3 6 2" xfId="39995" xr:uid="{00000000-0005-0000-0000-0000F99A0000}"/>
    <cellStyle name="Normal 6 6 2 3 7" xfId="39996" xr:uid="{00000000-0005-0000-0000-0000FA9A0000}"/>
    <cellStyle name="Normal 6 6 2 3 7 2" xfId="39997" xr:uid="{00000000-0005-0000-0000-0000FB9A0000}"/>
    <cellStyle name="Normal 6 6 2 3 8" xfId="39998" xr:uid="{00000000-0005-0000-0000-0000FC9A0000}"/>
    <cellStyle name="Normal 6 6 2 4" xfId="39999" xr:uid="{00000000-0005-0000-0000-0000FD9A0000}"/>
    <cellStyle name="Normal 6 6 2 4 2" xfId="40000" xr:uid="{00000000-0005-0000-0000-0000FE9A0000}"/>
    <cellStyle name="Normal 6 6 2 4 2 2" xfId="40001" xr:uid="{00000000-0005-0000-0000-0000FF9A0000}"/>
    <cellStyle name="Normal 6 6 2 4 2 2 2" xfId="40002" xr:uid="{00000000-0005-0000-0000-0000009B0000}"/>
    <cellStyle name="Normal 6 6 2 4 2 2 2 2" xfId="40003" xr:uid="{00000000-0005-0000-0000-0000019B0000}"/>
    <cellStyle name="Normal 6 6 2 4 2 2 3" xfId="40004" xr:uid="{00000000-0005-0000-0000-0000029B0000}"/>
    <cellStyle name="Normal 6 6 2 4 2 3" xfId="40005" xr:uid="{00000000-0005-0000-0000-0000039B0000}"/>
    <cellStyle name="Normal 6 6 2 4 2 3 2" xfId="40006" xr:uid="{00000000-0005-0000-0000-0000049B0000}"/>
    <cellStyle name="Normal 6 6 2 4 2 4" xfId="40007" xr:uid="{00000000-0005-0000-0000-0000059B0000}"/>
    <cellStyle name="Normal 6 6 2 4 3" xfId="40008" xr:uid="{00000000-0005-0000-0000-0000069B0000}"/>
    <cellStyle name="Normal 6 6 2 4 3 2" xfId="40009" xr:uid="{00000000-0005-0000-0000-0000079B0000}"/>
    <cellStyle name="Normal 6 6 2 4 3 2 2" xfId="40010" xr:uid="{00000000-0005-0000-0000-0000089B0000}"/>
    <cellStyle name="Normal 6 6 2 4 3 3" xfId="40011" xr:uid="{00000000-0005-0000-0000-0000099B0000}"/>
    <cellStyle name="Normal 6 6 2 4 4" xfId="40012" xr:uid="{00000000-0005-0000-0000-00000A9B0000}"/>
    <cellStyle name="Normal 6 6 2 4 4 2" xfId="40013" xr:uid="{00000000-0005-0000-0000-00000B9B0000}"/>
    <cellStyle name="Normal 6 6 2 4 5" xfId="40014" xr:uid="{00000000-0005-0000-0000-00000C9B0000}"/>
    <cellStyle name="Normal 6 6 2 4 5 2" xfId="40015" xr:uid="{00000000-0005-0000-0000-00000D9B0000}"/>
    <cellStyle name="Normal 6 6 2 4 6" xfId="40016" xr:uid="{00000000-0005-0000-0000-00000E9B0000}"/>
    <cellStyle name="Normal 6 6 2 5" xfId="40017" xr:uid="{00000000-0005-0000-0000-00000F9B0000}"/>
    <cellStyle name="Normal 6 6 2 5 2" xfId="40018" xr:uid="{00000000-0005-0000-0000-0000109B0000}"/>
    <cellStyle name="Normal 6 6 2 5 2 2" xfId="40019" xr:uid="{00000000-0005-0000-0000-0000119B0000}"/>
    <cellStyle name="Normal 6 6 2 5 2 2 2" xfId="40020" xr:uid="{00000000-0005-0000-0000-0000129B0000}"/>
    <cellStyle name="Normal 6 6 2 5 2 2 2 2" xfId="40021" xr:uid="{00000000-0005-0000-0000-0000139B0000}"/>
    <cellStyle name="Normal 6 6 2 5 2 2 3" xfId="40022" xr:uid="{00000000-0005-0000-0000-0000149B0000}"/>
    <cellStyle name="Normal 6 6 2 5 2 3" xfId="40023" xr:uid="{00000000-0005-0000-0000-0000159B0000}"/>
    <cellStyle name="Normal 6 6 2 5 2 3 2" xfId="40024" xr:uid="{00000000-0005-0000-0000-0000169B0000}"/>
    <cellStyle name="Normal 6 6 2 5 2 4" xfId="40025" xr:uid="{00000000-0005-0000-0000-0000179B0000}"/>
    <cellStyle name="Normal 6 6 2 5 3" xfId="40026" xr:uid="{00000000-0005-0000-0000-0000189B0000}"/>
    <cellStyle name="Normal 6 6 2 5 3 2" xfId="40027" xr:uid="{00000000-0005-0000-0000-0000199B0000}"/>
    <cellStyle name="Normal 6 6 2 5 3 2 2" xfId="40028" xr:uid="{00000000-0005-0000-0000-00001A9B0000}"/>
    <cellStyle name="Normal 6 6 2 5 3 3" xfId="40029" xr:uid="{00000000-0005-0000-0000-00001B9B0000}"/>
    <cellStyle name="Normal 6 6 2 5 4" xfId="40030" xr:uid="{00000000-0005-0000-0000-00001C9B0000}"/>
    <cellStyle name="Normal 6 6 2 5 4 2" xfId="40031" xr:uid="{00000000-0005-0000-0000-00001D9B0000}"/>
    <cellStyle name="Normal 6 6 2 5 5" xfId="40032" xr:uid="{00000000-0005-0000-0000-00001E9B0000}"/>
    <cellStyle name="Normal 6 6 2 5 5 2" xfId="40033" xr:uid="{00000000-0005-0000-0000-00001F9B0000}"/>
    <cellStyle name="Normal 6 6 2 5 6" xfId="40034" xr:uid="{00000000-0005-0000-0000-0000209B0000}"/>
    <cellStyle name="Normal 6 6 2 6" xfId="40035" xr:uid="{00000000-0005-0000-0000-0000219B0000}"/>
    <cellStyle name="Normal 6 6 2 6 2" xfId="40036" xr:uid="{00000000-0005-0000-0000-0000229B0000}"/>
    <cellStyle name="Normal 6 6 2 6 2 2" xfId="40037" xr:uid="{00000000-0005-0000-0000-0000239B0000}"/>
    <cellStyle name="Normal 6 6 2 6 2 2 2" xfId="40038" xr:uid="{00000000-0005-0000-0000-0000249B0000}"/>
    <cellStyle name="Normal 6 6 2 6 2 2 2 2" xfId="40039" xr:uid="{00000000-0005-0000-0000-0000259B0000}"/>
    <cellStyle name="Normal 6 6 2 6 2 2 3" xfId="40040" xr:uid="{00000000-0005-0000-0000-0000269B0000}"/>
    <cellStyle name="Normal 6 6 2 6 2 3" xfId="40041" xr:uid="{00000000-0005-0000-0000-0000279B0000}"/>
    <cellStyle name="Normal 6 6 2 6 2 3 2" xfId="40042" xr:uid="{00000000-0005-0000-0000-0000289B0000}"/>
    <cellStyle name="Normal 6 6 2 6 2 4" xfId="40043" xr:uid="{00000000-0005-0000-0000-0000299B0000}"/>
    <cellStyle name="Normal 6 6 2 6 3" xfId="40044" xr:uid="{00000000-0005-0000-0000-00002A9B0000}"/>
    <cellStyle name="Normal 6 6 2 6 3 2" xfId="40045" xr:uid="{00000000-0005-0000-0000-00002B9B0000}"/>
    <cellStyle name="Normal 6 6 2 6 3 2 2" xfId="40046" xr:uid="{00000000-0005-0000-0000-00002C9B0000}"/>
    <cellStyle name="Normal 6 6 2 6 3 3" xfId="40047" xr:uid="{00000000-0005-0000-0000-00002D9B0000}"/>
    <cellStyle name="Normal 6 6 2 6 4" xfId="40048" xr:uid="{00000000-0005-0000-0000-00002E9B0000}"/>
    <cellStyle name="Normal 6 6 2 6 4 2" xfId="40049" xr:uid="{00000000-0005-0000-0000-00002F9B0000}"/>
    <cellStyle name="Normal 6 6 2 6 5" xfId="40050" xr:uid="{00000000-0005-0000-0000-0000309B0000}"/>
    <cellStyle name="Normal 6 6 2 6 5 2" xfId="40051" xr:uid="{00000000-0005-0000-0000-0000319B0000}"/>
    <cellStyle name="Normal 6 6 2 6 6" xfId="40052" xr:uid="{00000000-0005-0000-0000-0000329B0000}"/>
    <cellStyle name="Normal 6 6 2 7" xfId="40053" xr:uid="{00000000-0005-0000-0000-0000339B0000}"/>
    <cellStyle name="Normal 6 6 2 7 2" xfId="40054" xr:uid="{00000000-0005-0000-0000-0000349B0000}"/>
    <cellStyle name="Normal 6 6 2 7 2 2" xfId="40055" xr:uid="{00000000-0005-0000-0000-0000359B0000}"/>
    <cellStyle name="Normal 6 6 2 7 2 2 2" xfId="40056" xr:uid="{00000000-0005-0000-0000-0000369B0000}"/>
    <cellStyle name="Normal 6 6 2 7 2 3" xfId="40057" xr:uid="{00000000-0005-0000-0000-0000379B0000}"/>
    <cellStyle name="Normal 6 6 2 7 3" xfId="40058" xr:uid="{00000000-0005-0000-0000-0000389B0000}"/>
    <cellStyle name="Normal 6 6 2 7 3 2" xfId="40059" xr:uid="{00000000-0005-0000-0000-0000399B0000}"/>
    <cellStyle name="Normal 6 6 2 7 4" xfId="40060" xr:uid="{00000000-0005-0000-0000-00003A9B0000}"/>
    <cellStyle name="Normal 6 6 2 8" xfId="40061" xr:uid="{00000000-0005-0000-0000-00003B9B0000}"/>
    <cellStyle name="Normal 6 6 2 8 2" xfId="40062" xr:uid="{00000000-0005-0000-0000-00003C9B0000}"/>
    <cellStyle name="Normal 6 6 2 8 2 2" xfId="40063" xr:uid="{00000000-0005-0000-0000-00003D9B0000}"/>
    <cellStyle name="Normal 6 6 2 8 3" xfId="40064" xr:uid="{00000000-0005-0000-0000-00003E9B0000}"/>
    <cellStyle name="Normal 6 6 2 9" xfId="40065" xr:uid="{00000000-0005-0000-0000-00003F9B0000}"/>
    <cellStyle name="Normal 6 6 2 9 2" xfId="40066" xr:uid="{00000000-0005-0000-0000-0000409B0000}"/>
    <cellStyle name="Normal 6 6 3" xfId="40067" xr:uid="{00000000-0005-0000-0000-0000419B0000}"/>
    <cellStyle name="Normal 6 6 3 2" xfId="40068" xr:uid="{00000000-0005-0000-0000-0000429B0000}"/>
    <cellStyle name="Normal 6 6 3 2 2" xfId="40069" xr:uid="{00000000-0005-0000-0000-0000439B0000}"/>
    <cellStyle name="Normal 6 6 3 2 2 2" xfId="40070" xr:uid="{00000000-0005-0000-0000-0000449B0000}"/>
    <cellStyle name="Normal 6 6 3 2 2 2 2" xfId="40071" xr:uid="{00000000-0005-0000-0000-0000459B0000}"/>
    <cellStyle name="Normal 6 6 3 2 2 2 2 2" xfId="40072" xr:uid="{00000000-0005-0000-0000-0000469B0000}"/>
    <cellStyle name="Normal 6 6 3 2 2 2 3" xfId="40073" xr:uid="{00000000-0005-0000-0000-0000479B0000}"/>
    <cellStyle name="Normal 6 6 3 2 2 3" xfId="40074" xr:uid="{00000000-0005-0000-0000-0000489B0000}"/>
    <cellStyle name="Normal 6 6 3 2 2 3 2" xfId="40075" xr:uid="{00000000-0005-0000-0000-0000499B0000}"/>
    <cellStyle name="Normal 6 6 3 2 2 4" xfId="40076" xr:uid="{00000000-0005-0000-0000-00004A9B0000}"/>
    <cellStyle name="Normal 6 6 3 2 3" xfId="40077" xr:uid="{00000000-0005-0000-0000-00004B9B0000}"/>
    <cellStyle name="Normal 6 6 3 2 3 2" xfId="40078" xr:uid="{00000000-0005-0000-0000-00004C9B0000}"/>
    <cellStyle name="Normal 6 6 3 2 3 2 2" xfId="40079" xr:uid="{00000000-0005-0000-0000-00004D9B0000}"/>
    <cellStyle name="Normal 6 6 3 2 3 3" xfId="40080" xr:uid="{00000000-0005-0000-0000-00004E9B0000}"/>
    <cellStyle name="Normal 6 6 3 2 4" xfId="40081" xr:uid="{00000000-0005-0000-0000-00004F9B0000}"/>
    <cellStyle name="Normal 6 6 3 2 4 2" xfId="40082" xr:uid="{00000000-0005-0000-0000-0000509B0000}"/>
    <cellStyle name="Normal 6 6 3 2 5" xfId="40083" xr:uid="{00000000-0005-0000-0000-0000519B0000}"/>
    <cellStyle name="Normal 6 6 3 2 5 2" xfId="40084" xr:uid="{00000000-0005-0000-0000-0000529B0000}"/>
    <cellStyle name="Normal 6 6 3 2 6" xfId="40085" xr:uid="{00000000-0005-0000-0000-0000539B0000}"/>
    <cellStyle name="Normal 6 6 3 3" xfId="40086" xr:uid="{00000000-0005-0000-0000-0000549B0000}"/>
    <cellStyle name="Normal 6 6 3 3 2" xfId="40087" xr:uid="{00000000-0005-0000-0000-0000559B0000}"/>
    <cellStyle name="Normal 6 6 3 3 2 2" xfId="40088" xr:uid="{00000000-0005-0000-0000-0000569B0000}"/>
    <cellStyle name="Normal 6 6 3 3 2 2 2" xfId="40089" xr:uid="{00000000-0005-0000-0000-0000579B0000}"/>
    <cellStyle name="Normal 6 6 3 3 2 2 2 2" xfId="40090" xr:uid="{00000000-0005-0000-0000-0000589B0000}"/>
    <cellStyle name="Normal 6 6 3 3 2 2 3" xfId="40091" xr:uid="{00000000-0005-0000-0000-0000599B0000}"/>
    <cellStyle name="Normal 6 6 3 3 2 3" xfId="40092" xr:uid="{00000000-0005-0000-0000-00005A9B0000}"/>
    <cellStyle name="Normal 6 6 3 3 2 3 2" xfId="40093" xr:uid="{00000000-0005-0000-0000-00005B9B0000}"/>
    <cellStyle name="Normal 6 6 3 3 2 4" xfId="40094" xr:uid="{00000000-0005-0000-0000-00005C9B0000}"/>
    <cellStyle name="Normal 6 6 3 3 3" xfId="40095" xr:uid="{00000000-0005-0000-0000-00005D9B0000}"/>
    <cellStyle name="Normal 6 6 3 3 3 2" xfId="40096" xr:uid="{00000000-0005-0000-0000-00005E9B0000}"/>
    <cellStyle name="Normal 6 6 3 3 3 2 2" xfId="40097" xr:uid="{00000000-0005-0000-0000-00005F9B0000}"/>
    <cellStyle name="Normal 6 6 3 3 3 3" xfId="40098" xr:uid="{00000000-0005-0000-0000-0000609B0000}"/>
    <cellStyle name="Normal 6 6 3 3 4" xfId="40099" xr:uid="{00000000-0005-0000-0000-0000619B0000}"/>
    <cellStyle name="Normal 6 6 3 3 4 2" xfId="40100" xr:uid="{00000000-0005-0000-0000-0000629B0000}"/>
    <cellStyle name="Normal 6 6 3 3 5" xfId="40101" xr:uid="{00000000-0005-0000-0000-0000639B0000}"/>
    <cellStyle name="Normal 6 6 3 3 5 2" xfId="40102" xr:uid="{00000000-0005-0000-0000-0000649B0000}"/>
    <cellStyle name="Normal 6 6 3 3 6" xfId="40103" xr:uid="{00000000-0005-0000-0000-0000659B0000}"/>
    <cellStyle name="Normal 6 6 3 4" xfId="40104" xr:uid="{00000000-0005-0000-0000-0000669B0000}"/>
    <cellStyle name="Normal 6 6 3 4 2" xfId="40105" xr:uid="{00000000-0005-0000-0000-0000679B0000}"/>
    <cellStyle name="Normal 6 6 3 4 2 2" xfId="40106" xr:uid="{00000000-0005-0000-0000-0000689B0000}"/>
    <cellStyle name="Normal 6 6 3 4 2 2 2" xfId="40107" xr:uid="{00000000-0005-0000-0000-0000699B0000}"/>
    <cellStyle name="Normal 6 6 3 4 2 3" xfId="40108" xr:uid="{00000000-0005-0000-0000-00006A9B0000}"/>
    <cellStyle name="Normal 6 6 3 4 3" xfId="40109" xr:uid="{00000000-0005-0000-0000-00006B9B0000}"/>
    <cellStyle name="Normal 6 6 3 4 3 2" xfId="40110" xr:uid="{00000000-0005-0000-0000-00006C9B0000}"/>
    <cellStyle name="Normal 6 6 3 4 4" xfId="40111" xr:uid="{00000000-0005-0000-0000-00006D9B0000}"/>
    <cellStyle name="Normal 6 6 3 5" xfId="40112" xr:uid="{00000000-0005-0000-0000-00006E9B0000}"/>
    <cellStyle name="Normal 6 6 3 5 2" xfId="40113" xr:uid="{00000000-0005-0000-0000-00006F9B0000}"/>
    <cellStyle name="Normal 6 6 3 5 2 2" xfId="40114" xr:uid="{00000000-0005-0000-0000-0000709B0000}"/>
    <cellStyle name="Normal 6 6 3 5 3" xfId="40115" xr:uid="{00000000-0005-0000-0000-0000719B0000}"/>
    <cellStyle name="Normal 6 6 3 6" xfId="40116" xr:uid="{00000000-0005-0000-0000-0000729B0000}"/>
    <cellStyle name="Normal 6 6 3 6 2" xfId="40117" xr:uid="{00000000-0005-0000-0000-0000739B0000}"/>
    <cellStyle name="Normal 6 6 3 7" xfId="40118" xr:uid="{00000000-0005-0000-0000-0000749B0000}"/>
    <cellStyle name="Normal 6 6 3 7 2" xfId="40119" xr:uid="{00000000-0005-0000-0000-0000759B0000}"/>
    <cellStyle name="Normal 6 6 3 8" xfId="40120" xr:uid="{00000000-0005-0000-0000-0000769B0000}"/>
    <cellStyle name="Normal 6 6 4" xfId="40121" xr:uid="{00000000-0005-0000-0000-0000779B0000}"/>
    <cellStyle name="Normal 6 6 4 2" xfId="40122" xr:uid="{00000000-0005-0000-0000-0000789B0000}"/>
    <cellStyle name="Normal 6 6 4 2 2" xfId="40123" xr:uid="{00000000-0005-0000-0000-0000799B0000}"/>
    <cellStyle name="Normal 6 6 4 2 2 2" xfId="40124" xr:uid="{00000000-0005-0000-0000-00007A9B0000}"/>
    <cellStyle name="Normal 6 6 4 2 2 2 2" xfId="40125" xr:uid="{00000000-0005-0000-0000-00007B9B0000}"/>
    <cellStyle name="Normal 6 6 4 2 2 2 2 2" xfId="40126" xr:uid="{00000000-0005-0000-0000-00007C9B0000}"/>
    <cellStyle name="Normal 6 6 4 2 2 2 3" xfId="40127" xr:uid="{00000000-0005-0000-0000-00007D9B0000}"/>
    <cellStyle name="Normal 6 6 4 2 2 3" xfId="40128" xr:uid="{00000000-0005-0000-0000-00007E9B0000}"/>
    <cellStyle name="Normal 6 6 4 2 2 3 2" xfId="40129" xr:uid="{00000000-0005-0000-0000-00007F9B0000}"/>
    <cellStyle name="Normal 6 6 4 2 2 4" xfId="40130" xr:uid="{00000000-0005-0000-0000-0000809B0000}"/>
    <cellStyle name="Normal 6 6 4 2 3" xfId="40131" xr:uid="{00000000-0005-0000-0000-0000819B0000}"/>
    <cellStyle name="Normal 6 6 4 2 3 2" xfId="40132" xr:uid="{00000000-0005-0000-0000-0000829B0000}"/>
    <cellStyle name="Normal 6 6 4 2 3 2 2" xfId="40133" xr:uid="{00000000-0005-0000-0000-0000839B0000}"/>
    <cellStyle name="Normal 6 6 4 2 3 3" xfId="40134" xr:uid="{00000000-0005-0000-0000-0000849B0000}"/>
    <cellStyle name="Normal 6 6 4 2 4" xfId="40135" xr:uid="{00000000-0005-0000-0000-0000859B0000}"/>
    <cellStyle name="Normal 6 6 4 2 4 2" xfId="40136" xr:uid="{00000000-0005-0000-0000-0000869B0000}"/>
    <cellStyle name="Normal 6 6 4 2 5" xfId="40137" xr:uid="{00000000-0005-0000-0000-0000879B0000}"/>
    <cellStyle name="Normal 6 6 4 2 5 2" xfId="40138" xr:uid="{00000000-0005-0000-0000-0000889B0000}"/>
    <cellStyle name="Normal 6 6 4 2 6" xfId="40139" xr:uid="{00000000-0005-0000-0000-0000899B0000}"/>
    <cellStyle name="Normal 6 6 4 3" xfId="40140" xr:uid="{00000000-0005-0000-0000-00008A9B0000}"/>
    <cellStyle name="Normal 6 6 4 3 2" xfId="40141" xr:uid="{00000000-0005-0000-0000-00008B9B0000}"/>
    <cellStyle name="Normal 6 6 4 3 2 2" xfId="40142" xr:uid="{00000000-0005-0000-0000-00008C9B0000}"/>
    <cellStyle name="Normal 6 6 4 3 2 2 2" xfId="40143" xr:uid="{00000000-0005-0000-0000-00008D9B0000}"/>
    <cellStyle name="Normal 6 6 4 3 2 2 2 2" xfId="40144" xr:uid="{00000000-0005-0000-0000-00008E9B0000}"/>
    <cellStyle name="Normal 6 6 4 3 2 2 3" xfId="40145" xr:uid="{00000000-0005-0000-0000-00008F9B0000}"/>
    <cellStyle name="Normal 6 6 4 3 2 3" xfId="40146" xr:uid="{00000000-0005-0000-0000-0000909B0000}"/>
    <cellStyle name="Normal 6 6 4 3 2 3 2" xfId="40147" xr:uid="{00000000-0005-0000-0000-0000919B0000}"/>
    <cellStyle name="Normal 6 6 4 3 2 4" xfId="40148" xr:uid="{00000000-0005-0000-0000-0000929B0000}"/>
    <cellStyle name="Normal 6 6 4 3 3" xfId="40149" xr:uid="{00000000-0005-0000-0000-0000939B0000}"/>
    <cellStyle name="Normal 6 6 4 3 3 2" xfId="40150" xr:uid="{00000000-0005-0000-0000-0000949B0000}"/>
    <cellStyle name="Normal 6 6 4 3 3 2 2" xfId="40151" xr:uid="{00000000-0005-0000-0000-0000959B0000}"/>
    <cellStyle name="Normal 6 6 4 3 3 3" xfId="40152" xr:uid="{00000000-0005-0000-0000-0000969B0000}"/>
    <cellStyle name="Normal 6 6 4 3 4" xfId="40153" xr:uid="{00000000-0005-0000-0000-0000979B0000}"/>
    <cellStyle name="Normal 6 6 4 3 4 2" xfId="40154" xr:uid="{00000000-0005-0000-0000-0000989B0000}"/>
    <cellStyle name="Normal 6 6 4 3 5" xfId="40155" xr:uid="{00000000-0005-0000-0000-0000999B0000}"/>
    <cellStyle name="Normal 6 6 4 3 5 2" xfId="40156" xr:uid="{00000000-0005-0000-0000-00009A9B0000}"/>
    <cellStyle name="Normal 6 6 4 3 6" xfId="40157" xr:uid="{00000000-0005-0000-0000-00009B9B0000}"/>
    <cellStyle name="Normal 6 6 4 4" xfId="40158" xr:uid="{00000000-0005-0000-0000-00009C9B0000}"/>
    <cellStyle name="Normal 6 6 4 4 2" xfId="40159" xr:uid="{00000000-0005-0000-0000-00009D9B0000}"/>
    <cellStyle name="Normal 6 6 4 4 2 2" xfId="40160" xr:uid="{00000000-0005-0000-0000-00009E9B0000}"/>
    <cellStyle name="Normal 6 6 4 4 2 2 2" xfId="40161" xr:uid="{00000000-0005-0000-0000-00009F9B0000}"/>
    <cellStyle name="Normal 6 6 4 4 2 3" xfId="40162" xr:uid="{00000000-0005-0000-0000-0000A09B0000}"/>
    <cellStyle name="Normal 6 6 4 4 3" xfId="40163" xr:uid="{00000000-0005-0000-0000-0000A19B0000}"/>
    <cellStyle name="Normal 6 6 4 4 3 2" xfId="40164" xr:uid="{00000000-0005-0000-0000-0000A29B0000}"/>
    <cellStyle name="Normal 6 6 4 4 4" xfId="40165" xr:uid="{00000000-0005-0000-0000-0000A39B0000}"/>
    <cellStyle name="Normal 6 6 4 5" xfId="40166" xr:uid="{00000000-0005-0000-0000-0000A49B0000}"/>
    <cellStyle name="Normal 6 6 4 5 2" xfId="40167" xr:uid="{00000000-0005-0000-0000-0000A59B0000}"/>
    <cellStyle name="Normal 6 6 4 5 2 2" xfId="40168" xr:uid="{00000000-0005-0000-0000-0000A69B0000}"/>
    <cellStyle name="Normal 6 6 4 5 3" xfId="40169" xr:uid="{00000000-0005-0000-0000-0000A79B0000}"/>
    <cellStyle name="Normal 6 6 4 6" xfId="40170" xr:uid="{00000000-0005-0000-0000-0000A89B0000}"/>
    <cellStyle name="Normal 6 6 4 6 2" xfId="40171" xr:uid="{00000000-0005-0000-0000-0000A99B0000}"/>
    <cellStyle name="Normal 6 6 4 7" xfId="40172" xr:uid="{00000000-0005-0000-0000-0000AA9B0000}"/>
    <cellStyle name="Normal 6 6 4 7 2" xfId="40173" xr:uid="{00000000-0005-0000-0000-0000AB9B0000}"/>
    <cellStyle name="Normal 6 6 4 8" xfId="40174" xr:uid="{00000000-0005-0000-0000-0000AC9B0000}"/>
    <cellStyle name="Normal 6 6 5" xfId="40175" xr:uid="{00000000-0005-0000-0000-0000AD9B0000}"/>
    <cellStyle name="Normal 6 6 5 2" xfId="40176" xr:uid="{00000000-0005-0000-0000-0000AE9B0000}"/>
    <cellStyle name="Normal 6 6 5 2 2" xfId="40177" xr:uid="{00000000-0005-0000-0000-0000AF9B0000}"/>
    <cellStyle name="Normal 6 6 5 2 2 2" xfId="40178" xr:uid="{00000000-0005-0000-0000-0000B09B0000}"/>
    <cellStyle name="Normal 6 6 5 2 2 2 2" xfId="40179" xr:uid="{00000000-0005-0000-0000-0000B19B0000}"/>
    <cellStyle name="Normal 6 6 5 2 2 3" xfId="40180" xr:uid="{00000000-0005-0000-0000-0000B29B0000}"/>
    <cellStyle name="Normal 6 6 5 2 3" xfId="40181" xr:uid="{00000000-0005-0000-0000-0000B39B0000}"/>
    <cellStyle name="Normal 6 6 5 2 3 2" xfId="40182" xr:uid="{00000000-0005-0000-0000-0000B49B0000}"/>
    <cellStyle name="Normal 6 6 5 2 4" xfId="40183" xr:uid="{00000000-0005-0000-0000-0000B59B0000}"/>
    <cellStyle name="Normal 6 6 5 3" xfId="40184" xr:uid="{00000000-0005-0000-0000-0000B69B0000}"/>
    <cellStyle name="Normal 6 6 5 3 2" xfId="40185" xr:uid="{00000000-0005-0000-0000-0000B79B0000}"/>
    <cellStyle name="Normal 6 6 5 3 2 2" xfId="40186" xr:uid="{00000000-0005-0000-0000-0000B89B0000}"/>
    <cellStyle name="Normal 6 6 5 3 3" xfId="40187" xr:uid="{00000000-0005-0000-0000-0000B99B0000}"/>
    <cellStyle name="Normal 6 6 5 4" xfId="40188" xr:uid="{00000000-0005-0000-0000-0000BA9B0000}"/>
    <cellStyle name="Normal 6 6 5 4 2" xfId="40189" xr:uid="{00000000-0005-0000-0000-0000BB9B0000}"/>
    <cellStyle name="Normal 6 6 5 5" xfId="40190" xr:uid="{00000000-0005-0000-0000-0000BC9B0000}"/>
    <cellStyle name="Normal 6 6 5 5 2" xfId="40191" xr:uid="{00000000-0005-0000-0000-0000BD9B0000}"/>
    <cellStyle name="Normal 6 6 5 6" xfId="40192" xr:uid="{00000000-0005-0000-0000-0000BE9B0000}"/>
    <cellStyle name="Normal 6 6 6" xfId="40193" xr:uid="{00000000-0005-0000-0000-0000BF9B0000}"/>
    <cellStyle name="Normal 6 6 6 2" xfId="40194" xr:uid="{00000000-0005-0000-0000-0000C09B0000}"/>
    <cellStyle name="Normal 6 6 6 2 2" xfId="40195" xr:uid="{00000000-0005-0000-0000-0000C19B0000}"/>
    <cellStyle name="Normal 6 6 6 2 2 2" xfId="40196" xr:uid="{00000000-0005-0000-0000-0000C29B0000}"/>
    <cellStyle name="Normal 6 6 6 2 2 2 2" xfId="40197" xr:uid="{00000000-0005-0000-0000-0000C39B0000}"/>
    <cellStyle name="Normal 6 6 6 2 2 3" xfId="40198" xr:uid="{00000000-0005-0000-0000-0000C49B0000}"/>
    <cellStyle name="Normal 6 6 6 2 3" xfId="40199" xr:uid="{00000000-0005-0000-0000-0000C59B0000}"/>
    <cellStyle name="Normal 6 6 6 2 3 2" xfId="40200" xr:uid="{00000000-0005-0000-0000-0000C69B0000}"/>
    <cellStyle name="Normal 6 6 6 2 4" xfId="40201" xr:uid="{00000000-0005-0000-0000-0000C79B0000}"/>
    <cellStyle name="Normal 6 6 6 3" xfId="40202" xr:uid="{00000000-0005-0000-0000-0000C89B0000}"/>
    <cellStyle name="Normal 6 6 6 3 2" xfId="40203" xr:uid="{00000000-0005-0000-0000-0000C99B0000}"/>
    <cellStyle name="Normal 6 6 6 3 2 2" xfId="40204" xr:uid="{00000000-0005-0000-0000-0000CA9B0000}"/>
    <cellStyle name="Normal 6 6 6 3 3" xfId="40205" xr:uid="{00000000-0005-0000-0000-0000CB9B0000}"/>
    <cellStyle name="Normal 6 6 6 4" xfId="40206" xr:uid="{00000000-0005-0000-0000-0000CC9B0000}"/>
    <cellStyle name="Normal 6 6 6 4 2" xfId="40207" xr:uid="{00000000-0005-0000-0000-0000CD9B0000}"/>
    <cellStyle name="Normal 6 6 6 5" xfId="40208" xr:uid="{00000000-0005-0000-0000-0000CE9B0000}"/>
    <cellStyle name="Normal 6 6 6 5 2" xfId="40209" xr:uid="{00000000-0005-0000-0000-0000CF9B0000}"/>
    <cellStyle name="Normal 6 6 6 6" xfId="40210" xr:uid="{00000000-0005-0000-0000-0000D09B0000}"/>
    <cellStyle name="Normal 6 6 7" xfId="40211" xr:uid="{00000000-0005-0000-0000-0000D19B0000}"/>
    <cellStyle name="Normal 6 6 7 2" xfId="40212" xr:uid="{00000000-0005-0000-0000-0000D29B0000}"/>
    <cellStyle name="Normal 6 6 7 2 2" xfId="40213" xr:uid="{00000000-0005-0000-0000-0000D39B0000}"/>
    <cellStyle name="Normal 6 6 7 2 2 2" xfId="40214" xr:uid="{00000000-0005-0000-0000-0000D49B0000}"/>
    <cellStyle name="Normal 6 6 7 2 2 2 2" xfId="40215" xr:uid="{00000000-0005-0000-0000-0000D59B0000}"/>
    <cellStyle name="Normal 6 6 7 2 2 3" xfId="40216" xr:uid="{00000000-0005-0000-0000-0000D69B0000}"/>
    <cellStyle name="Normal 6 6 7 2 3" xfId="40217" xr:uid="{00000000-0005-0000-0000-0000D79B0000}"/>
    <cellStyle name="Normal 6 6 7 2 3 2" xfId="40218" xr:uid="{00000000-0005-0000-0000-0000D89B0000}"/>
    <cellStyle name="Normal 6 6 7 2 4" xfId="40219" xr:uid="{00000000-0005-0000-0000-0000D99B0000}"/>
    <cellStyle name="Normal 6 6 7 3" xfId="40220" xr:uid="{00000000-0005-0000-0000-0000DA9B0000}"/>
    <cellStyle name="Normal 6 6 7 3 2" xfId="40221" xr:uid="{00000000-0005-0000-0000-0000DB9B0000}"/>
    <cellStyle name="Normal 6 6 7 3 2 2" xfId="40222" xr:uid="{00000000-0005-0000-0000-0000DC9B0000}"/>
    <cellStyle name="Normal 6 6 7 3 3" xfId="40223" xr:uid="{00000000-0005-0000-0000-0000DD9B0000}"/>
    <cellStyle name="Normal 6 6 7 4" xfId="40224" xr:uid="{00000000-0005-0000-0000-0000DE9B0000}"/>
    <cellStyle name="Normal 6 6 7 4 2" xfId="40225" xr:uid="{00000000-0005-0000-0000-0000DF9B0000}"/>
    <cellStyle name="Normal 6 6 7 5" xfId="40226" xr:uid="{00000000-0005-0000-0000-0000E09B0000}"/>
    <cellStyle name="Normal 6 6 7 5 2" xfId="40227" xr:uid="{00000000-0005-0000-0000-0000E19B0000}"/>
    <cellStyle name="Normal 6 6 7 6" xfId="40228" xr:uid="{00000000-0005-0000-0000-0000E29B0000}"/>
    <cellStyle name="Normal 6 6 8" xfId="40229" xr:uid="{00000000-0005-0000-0000-0000E39B0000}"/>
    <cellStyle name="Normal 6 6 8 2" xfId="40230" xr:uid="{00000000-0005-0000-0000-0000E49B0000}"/>
    <cellStyle name="Normal 6 6 8 2 2" xfId="40231" xr:uid="{00000000-0005-0000-0000-0000E59B0000}"/>
    <cellStyle name="Normal 6 6 8 2 2 2" xfId="40232" xr:uid="{00000000-0005-0000-0000-0000E69B0000}"/>
    <cellStyle name="Normal 6 6 8 2 3" xfId="40233" xr:uid="{00000000-0005-0000-0000-0000E79B0000}"/>
    <cellStyle name="Normal 6 6 8 3" xfId="40234" xr:uid="{00000000-0005-0000-0000-0000E89B0000}"/>
    <cellStyle name="Normal 6 6 8 3 2" xfId="40235" xr:uid="{00000000-0005-0000-0000-0000E99B0000}"/>
    <cellStyle name="Normal 6 6 8 4" xfId="40236" xr:uid="{00000000-0005-0000-0000-0000EA9B0000}"/>
    <cellStyle name="Normal 6 6 9" xfId="40237" xr:uid="{00000000-0005-0000-0000-0000EB9B0000}"/>
    <cellStyle name="Normal 6 6 9 2" xfId="40238" xr:uid="{00000000-0005-0000-0000-0000EC9B0000}"/>
    <cellStyle name="Normal 6 6 9 2 2" xfId="40239" xr:uid="{00000000-0005-0000-0000-0000ED9B0000}"/>
    <cellStyle name="Normal 6 6 9 3" xfId="40240" xr:uid="{00000000-0005-0000-0000-0000EE9B0000}"/>
    <cellStyle name="Normal 6 7" xfId="40241" xr:uid="{00000000-0005-0000-0000-0000EF9B0000}"/>
    <cellStyle name="Normal 6 7 2" xfId="40242" xr:uid="{00000000-0005-0000-0000-0000F09B0000}"/>
    <cellStyle name="Normal 6 7 2 2" xfId="40243" xr:uid="{00000000-0005-0000-0000-0000F19B0000}"/>
    <cellStyle name="Normal 6 7 3" xfId="40244" xr:uid="{00000000-0005-0000-0000-0000F29B0000}"/>
    <cellStyle name="Normal 6 7 4" xfId="40245" xr:uid="{00000000-0005-0000-0000-0000F39B0000}"/>
    <cellStyle name="Normal 6 8" xfId="40246" xr:uid="{00000000-0005-0000-0000-0000F49B0000}"/>
    <cellStyle name="Normal 6 9" xfId="40247" xr:uid="{00000000-0005-0000-0000-0000F59B0000}"/>
    <cellStyle name="Normal 6 9 2" xfId="40248" xr:uid="{00000000-0005-0000-0000-0000F69B0000}"/>
    <cellStyle name="Normal 6_Analysis" xfId="611" xr:uid="{00000000-0005-0000-0000-0000F79B0000}"/>
    <cellStyle name="Normal 60" xfId="40249" xr:uid="{00000000-0005-0000-0000-0000F89B0000}"/>
    <cellStyle name="Normal 61" xfId="40250" xr:uid="{00000000-0005-0000-0000-0000F99B0000}"/>
    <cellStyle name="Normal 62" xfId="40251" xr:uid="{00000000-0005-0000-0000-0000FA9B0000}"/>
    <cellStyle name="Normal 63" xfId="40252" xr:uid="{00000000-0005-0000-0000-0000FB9B0000}"/>
    <cellStyle name="Normal 64" xfId="40253" xr:uid="{00000000-0005-0000-0000-0000FC9B0000}"/>
    <cellStyle name="Normal 65" xfId="40254" xr:uid="{00000000-0005-0000-0000-0000FD9B0000}"/>
    <cellStyle name="Normal 66" xfId="40255" xr:uid="{00000000-0005-0000-0000-0000FE9B0000}"/>
    <cellStyle name="Normal 67" xfId="40256" xr:uid="{00000000-0005-0000-0000-0000FF9B0000}"/>
    <cellStyle name="Normal 68" xfId="40257" xr:uid="{00000000-0005-0000-0000-0000009C0000}"/>
    <cellStyle name="Normal 69" xfId="40258" xr:uid="{00000000-0005-0000-0000-0000019C0000}"/>
    <cellStyle name="Normal 7" xfId="177" xr:uid="{00000000-0005-0000-0000-0000029C0000}"/>
    <cellStyle name="Normal 7 2" xfId="178" xr:uid="{00000000-0005-0000-0000-0000039C0000}"/>
    <cellStyle name="Normal 7 2 2" xfId="287" xr:uid="{00000000-0005-0000-0000-0000049C0000}"/>
    <cellStyle name="Normal 7 2 2 2" xfId="1010" xr:uid="{00000000-0005-0000-0000-0000059C0000}"/>
    <cellStyle name="Normal 7 2 3" xfId="1011" xr:uid="{00000000-0005-0000-0000-0000069C0000}"/>
    <cellStyle name="Normal 7 2 4" xfId="40259" xr:uid="{00000000-0005-0000-0000-0000079C0000}"/>
    <cellStyle name="Normal 7 2 5" xfId="40260" xr:uid="{00000000-0005-0000-0000-0000089C0000}"/>
    <cellStyle name="Normal 7 2 6" xfId="1009" xr:uid="{00000000-0005-0000-0000-0000099C0000}"/>
    <cellStyle name="Normal 7 3" xfId="454" xr:uid="{00000000-0005-0000-0000-00000A9C0000}"/>
    <cellStyle name="Normal 7 3 2" xfId="1013" xr:uid="{00000000-0005-0000-0000-00000B9C0000}"/>
    <cellStyle name="Normal 7 3 3" xfId="1012" xr:uid="{00000000-0005-0000-0000-00000C9C0000}"/>
    <cellStyle name="Normal 7 4" xfId="1014" xr:uid="{00000000-0005-0000-0000-00000D9C0000}"/>
    <cellStyle name="Normal 7 4 2" xfId="40261" xr:uid="{00000000-0005-0000-0000-00000E9C0000}"/>
    <cellStyle name="Normal 7 5" xfId="40262" xr:uid="{00000000-0005-0000-0000-00000F9C0000}"/>
    <cellStyle name="Normal 7 6" xfId="40263" xr:uid="{00000000-0005-0000-0000-0000109C0000}"/>
    <cellStyle name="Normal 7 7" xfId="40264" xr:uid="{00000000-0005-0000-0000-0000119C0000}"/>
    <cellStyle name="Normal 7 8" xfId="890" xr:uid="{00000000-0005-0000-0000-0000129C0000}"/>
    <cellStyle name="Normal 7 9" xfId="612" xr:uid="{00000000-0005-0000-0000-0000139C0000}"/>
    <cellStyle name="Normal 70" xfId="40265" xr:uid="{00000000-0005-0000-0000-0000149C0000}"/>
    <cellStyle name="Normal 71" xfId="40266" xr:uid="{00000000-0005-0000-0000-0000159C0000}"/>
    <cellStyle name="Normal 72" xfId="40267" xr:uid="{00000000-0005-0000-0000-0000169C0000}"/>
    <cellStyle name="Normal 73" xfId="40268" xr:uid="{00000000-0005-0000-0000-0000179C0000}"/>
    <cellStyle name="Normal 74" xfId="40269" xr:uid="{00000000-0005-0000-0000-0000189C0000}"/>
    <cellStyle name="Normal 75" xfId="40270" xr:uid="{00000000-0005-0000-0000-0000199C0000}"/>
    <cellStyle name="Normal 76" xfId="40271" xr:uid="{00000000-0005-0000-0000-00001A9C0000}"/>
    <cellStyle name="Normal 77" xfId="40272" xr:uid="{00000000-0005-0000-0000-00001B9C0000}"/>
    <cellStyle name="Normal 78" xfId="40273" xr:uid="{00000000-0005-0000-0000-00001C9C0000}"/>
    <cellStyle name="Normal 79" xfId="40274" xr:uid="{00000000-0005-0000-0000-00001D9C0000}"/>
    <cellStyle name="Normal 8" xfId="179" xr:uid="{00000000-0005-0000-0000-00001E9C0000}"/>
    <cellStyle name="Normal 8 10" xfId="40275" xr:uid="{00000000-0005-0000-0000-00001F9C0000}"/>
    <cellStyle name="Normal 8 10 2" xfId="40276" xr:uid="{00000000-0005-0000-0000-0000209C0000}"/>
    <cellStyle name="Normal 8 10 2 2" xfId="40277" xr:uid="{00000000-0005-0000-0000-0000219C0000}"/>
    <cellStyle name="Normal 8 10 2 2 2" xfId="40278" xr:uid="{00000000-0005-0000-0000-0000229C0000}"/>
    <cellStyle name="Normal 8 10 2 2 2 2" xfId="40279" xr:uid="{00000000-0005-0000-0000-0000239C0000}"/>
    <cellStyle name="Normal 8 10 2 2 3" xfId="40280" xr:uid="{00000000-0005-0000-0000-0000249C0000}"/>
    <cellStyle name="Normal 8 10 2 3" xfId="40281" xr:uid="{00000000-0005-0000-0000-0000259C0000}"/>
    <cellStyle name="Normal 8 10 2 3 2" xfId="40282" xr:uid="{00000000-0005-0000-0000-0000269C0000}"/>
    <cellStyle name="Normal 8 10 2 4" xfId="40283" xr:uid="{00000000-0005-0000-0000-0000279C0000}"/>
    <cellStyle name="Normal 8 10 3" xfId="40284" xr:uid="{00000000-0005-0000-0000-0000289C0000}"/>
    <cellStyle name="Normal 8 10 3 2" xfId="40285" xr:uid="{00000000-0005-0000-0000-0000299C0000}"/>
    <cellStyle name="Normal 8 10 3 2 2" xfId="40286" xr:uid="{00000000-0005-0000-0000-00002A9C0000}"/>
    <cellStyle name="Normal 8 10 3 3" xfId="40287" xr:uid="{00000000-0005-0000-0000-00002B9C0000}"/>
    <cellStyle name="Normal 8 10 4" xfId="40288" xr:uid="{00000000-0005-0000-0000-00002C9C0000}"/>
    <cellStyle name="Normal 8 10 4 2" xfId="40289" xr:uid="{00000000-0005-0000-0000-00002D9C0000}"/>
    <cellStyle name="Normal 8 10 5" xfId="40290" xr:uid="{00000000-0005-0000-0000-00002E9C0000}"/>
    <cellStyle name="Normal 8 10 5 2" xfId="40291" xr:uid="{00000000-0005-0000-0000-00002F9C0000}"/>
    <cellStyle name="Normal 8 10 6" xfId="40292" xr:uid="{00000000-0005-0000-0000-0000309C0000}"/>
    <cellStyle name="Normal 8 11" xfId="40293" xr:uid="{00000000-0005-0000-0000-0000319C0000}"/>
    <cellStyle name="Normal 8 12" xfId="40294" xr:uid="{00000000-0005-0000-0000-0000329C0000}"/>
    <cellStyle name="Normal 8 13" xfId="40295" xr:uid="{00000000-0005-0000-0000-0000339C0000}"/>
    <cellStyle name="Normal 8 13 2" xfId="40296" xr:uid="{00000000-0005-0000-0000-0000349C0000}"/>
    <cellStyle name="Normal 8 14" xfId="40297" xr:uid="{00000000-0005-0000-0000-0000359C0000}"/>
    <cellStyle name="Normal 8 15" xfId="40298" xr:uid="{00000000-0005-0000-0000-0000369C0000}"/>
    <cellStyle name="Normal 8 16" xfId="975" xr:uid="{00000000-0005-0000-0000-0000379C0000}"/>
    <cellStyle name="Normal 8 2" xfId="1015" xr:uid="{00000000-0005-0000-0000-0000389C0000}"/>
    <cellStyle name="Normal 8 2 2" xfId="1016" xr:uid="{00000000-0005-0000-0000-0000399C0000}"/>
    <cellStyle name="Normal 8 2 2 2" xfId="40299" xr:uid="{00000000-0005-0000-0000-00003A9C0000}"/>
    <cellStyle name="Normal 8 2 2 2 2" xfId="40300" xr:uid="{00000000-0005-0000-0000-00003B9C0000}"/>
    <cellStyle name="Normal 8 2 2 2 2 2" xfId="40301" xr:uid="{00000000-0005-0000-0000-00003C9C0000}"/>
    <cellStyle name="Normal 8 2 2 2 2 2 2" xfId="40302" xr:uid="{00000000-0005-0000-0000-00003D9C0000}"/>
    <cellStyle name="Normal 8 2 2 2 2 3" xfId="40303" xr:uid="{00000000-0005-0000-0000-00003E9C0000}"/>
    <cellStyle name="Normal 8 2 2 2 2 4" xfId="40304" xr:uid="{00000000-0005-0000-0000-00003F9C0000}"/>
    <cellStyle name="Normal 8 2 2 2 3" xfId="40305" xr:uid="{00000000-0005-0000-0000-0000409C0000}"/>
    <cellStyle name="Normal 8 2 2 2 3 2" xfId="40306" xr:uid="{00000000-0005-0000-0000-0000419C0000}"/>
    <cellStyle name="Normal 8 2 2 2 4" xfId="40307" xr:uid="{00000000-0005-0000-0000-0000429C0000}"/>
    <cellStyle name="Normal 8 2 2 2 5" xfId="40308" xr:uid="{00000000-0005-0000-0000-0000439C0000}"/>
    <cellStyle name="Normal 8 2 2 3" xfId="40309" xr:uid="{00000000-0005-0000-0000-0000449C0000}"/>
    <cellStyle name="Normal 8 2 2 3 2" xfId="40310" xr:uid="{00000000-0005-0000-0000-0000459C0000}"/>
    <cellStyle name="Normal 8 2 2 3 2 2" xfId="40311" xr:uid="{00000000-0005-0000-0000-0000469C0000}"/>
    <cellStyle name="Normal 8 2 2 3 3" xfId="40312" xr:uid="{00000000-0005-0000-0000-0000479C0000}"/>
    <cellStyle name="Normal 8 2 2 3 4" xfId="40313" xr:uid="{00000000-0005-0000-0000-0000489C0000}"/>
    <cellStyle name="Normal 8 2 2 4" xfId="40314" xr:uid="{00000000-0005-0000-0000-0000499C0000}"/>
    <cellStyle name="Normal 8 2 2 5" xfId="40315" xr:uid="{00000000-0005-0000-0000-00004A9C0000}"/>
    <cellStyle name="Normal 8 2 2 5 2" xfId="40316" xr:uid="{00000000-0005-0000-0000-00004B9C0000}"/>
    <cellStyle name="Normal 8 2 2 6" xfId="40317" xr:uid="{00000000-0005-0000-0000-00004C9C0000}"/>
    <cellStyle name="Normal 8 2 2 7" xfId="40318" xr:uid="{00000000-0005-0000-0000-00004D9C0000}"/>
    <cellStyle name="Normal 8 2 3" xfId="1017" xr:uid="{00000000-0005-0000-0000-00004E9C0000}"/>
    <cellStyle name="Normal 8 2 3 10" xfId="40319" xr:uid="{00000000-0005-0000-0000-00004F9C0000}"/>
    <cellStyle name="Normal 8 2 3 10 2" xfId="40320" xr:uid="{00000000-0005-0000-0000-0000509C0000}"/>
    <cellStyle name="Normal 8 2 3 11" xfId="40321" xr:uid="{00000000-0005-0000-0000-0000519C0000}"/>
    <cellStyle name="Normal 8 2 3 11 2" xfId="40322" xr:uid="{00000000-0005-0000-0000-0000529C0000}"/>
    <cellStyle name="Normal 8 2 3 12" xfId="40323" xr:uid="{00000000-0005-0000-0000-0000539C0000}"/>
    <cellStyle name="Normal 8 2 3 12 2" xfId="40324" xr:uid="{00000000-0005-0000-0000-0000549C0000}"/>
    <cellStyle name="Normal 8 2 3 13" xfId="40325" xr:uid="{00000000-0005-0000-0000-0000559C0000}"/>
    <cellStyle name="Normal 8 2 3 13 2" xfId="40326" xr:uid="{00000000-0005-0000-0000-0000569C0000}"/>
    <cellStyle name="Normal 8 2 3 14" xfId="40327" xr:uid="{00000000-0005-0000-0000-0000579C0000}"/>
    <cellStyle name="Normal 8 2 3 15" xfId="40328" xr:uid="{00000000-0005-0000-0000-0000589C0000}"/>
    <cellStyle name="Normal 8 2 3 2" xfId="40329" xr:uid="{00000000-0005-0000-0000-0000599C0000}"/>
    <cellStyle name="Normal 8 2 3 2 10" xfId="40330" xr:uid="{00000000-0005-0000-0000-00005A9C0000}"/>
    <cellStyle name="Normal 8 2 3 2 10 2" xfId="40331" xr:uid="{00000000-0005-0000-0000-00005B9C0000}"/>
    <cellStyle name="Normal 8 2 3 2 11" xfId="40332" xr:uid="{00000000-0005-0000-0000-00005C9C0000}"/>
    <cellStyle name="Normal 8 2 3 2 11 2" xfId="40333" xr:uid="{00000000-0005-0000-0000-00005D9C0000}"/>
    <cellStyle name="Normal 8 2 3 2 12" xfId="40334" xr:uid="{00000000-0005-0000-0000-00005E9C0000}"/>
    <cellStyle name="Normal 8 2 3 2 12 2" xfId="40335" xr:uid="{00000000-0005-0000-0000-00005F9C0000}"/>
    <cellStyle name="Normal 8 2 3 2 13" xfId="40336" xr:uid="{00000000-0005-0000-0000-0000609C0000}"/>
    <cellStyle name="Normal 8 2 3 2 14" xfId="40337" xr:uid="{00000000-0005-0000-0000-0000619C0000}"/>
    <cellStyle name="Normal 8 2 3 2 2" xfId="40338" xr:uid="{00000000-0005-0000-0000-0000629C0000}"/>
    <cellStyle name="Normal 8 2 3 2 2 10" xfId="40339" xr:uid="{00000000-0005-0000-0000-0000639C0000}"/>
    <cellStyle name="Normal 8 2 3 2 2 11" xfId="40340" xr:uid="{00000000-0005-0000-0000-0000649C0000}"/>
    <cellStyle name="Normal 8 2 3 2 2 2" xfId="40341" xr:uid="{00000000-0005-0000-0000-0000659C0000}"/>
    <cellStyle name="Normal 8 2 3 2 2 2 2" xfId="40342" xr:uid="{00000000-0005-0000-0000-0000669C0000}"/>
    <cellStyle name="Normal 8 2 3 2 2 2 2 2" xfId="40343" xr:uid="{00000000-0005-0000-0000-0000679C0000}"/>
    <cellStyle name="Normal 8 2 3 2 2 2 2 2 2" xfId="40344" xr:uid="{00000000-0005-0000-0000-0000689C0000}"/>
    <cellStyle name="Normal 8 2 3 2 2 2 2 2 2 2" xfId="40345" xr:uid="{00000000-0005-0000-0000-0000699C0000}"/>
    <cellStyle name="Normal 8 2 3 2 2 2 2 2 3" xfId="40346" xr:uid="{00000000-0005-0000-0000-00006A9C0000}"/>
    <cellStyle name="Normal 8 2 3 2 2 2 2 3" xfId="40347" xr:uid="{00000000-0005-0000-0000-00006B9C0000}"/>
    <cellStyle name="Normal 8 2 3 2 2 2 2 3 2" xfId="40348" xr:uid="{00000000-0005-0000-0000-00006C9C0000}"/>
    <cellStyle name="Normal 8 2 3 2 2 2 2 4" xfId="40349" xr:uid="{00000000-0005-0000-0000-00006D9C0000}"/>
    <cellStyle name="Normal 8 2 3 2 2 2 3" xfId="40350" xr:uid="{00000000-0005-0000-0000-00006E9C0000}"/>
    <cellStyle name="Normal 8 2 3 2 2 2 3 2" xfId="40351" xr:uid="{00000000-0005-0000-0000-00006F9C0000}"/>
    <cellStyle name="Normal 8 2 3 2 2 2 3 2 2" xfId="40352" xr:uid="{00000000-0005-0000-0000-0000709C0000}"/>
    <cellStyle name="Normal 8 2 3 2 2 2 3 3" xfId="40353" xr:uid="{00000000-0005-0000-0000-0000719C0000}"/>
    <cellStyle name="Normal 8 2 3 2 2 2 4" xfId="40354" xr:uid="{00000000-0005-0000-0000-0000729C0000}"/>
    <cellStyle name="Normal 8 2 3 2 2 2 4 2" xfId="40355" xr:uid="{00000000-0005-0000-0000-0000739C0000}"/>
    <cellStyle name="Normal 8 2 3 2 2 2 5" xfId="40356" xr:uid="{00000000-0005-0000-0000-0000749C0000}"/>
    <cellStyle name="Normal 8 2 3 2 2 2 5 2" xfId="40357" xr:uid="{00000000-0005-0000-0000-0000759C0000}"/>
    <cellStyle name="Normal 8 2 3 2 2 2 6" xfId="40358" xr:uid="{00000000-0005-0000-0000-0000769C0000}"/>
    <cellStyle name="Normal 8 2 3 2 2 3" xfId="40359" xr:uid="{00000000-0005-0000-0000-0000779C0000}"/>
    <cellStyle name="Normal 8 2 3 2 2 3 2" xfId="40360" xr:uid="{00000000-0005-0000-0000-0000789C0000}"/>
    <cellStyle name="Normal 8 2 3 2 2 3 2 2" xfId="40361" xr:uid="{00000000-0005-0000-0000-0000799C0000}"/>
    <cellStyle name="Normal 8 2 3 2 2 3 2 2 2" xfId="40362" xr:uid="{00000000-0005-0000-0000-00007A9C0000}"/>
    <cellStyle name="Normal 8 2 3 2 2 3 2 2 2 2" xfId="40363" xr:uid="{00000000-0005-0000-0000-00007B9C0000}"/>
    <cellStyle name="Normal 8 2 3 2 2 3 2 2 3" xfId="40364" xr:uid="{00000000-0005-0000-0000-00007C9C0000}"/>
    <cellStyle name="Normal 8 2 3 2 2 3 2 3" xfId="40365" xr:uid="{00000000-0005-0000-0000-00007D9C0000}"/>
    <cellStyle name="Normal 8 2 3 2 2 3 2 3 2" xfId="40366" xr:uid="{00000000-0005-0000-0000-00007E9C0000}"/>
    <cellStyle name="Normal 8 2 3 2 2 3 2 4" xfId="40367" xr:uid="{00000000-0005-0000-0000-00007F9C0000}"/>
    <cellStyle name="Normal 8 2 3 2 2 3 3" xfId="40368" xr:uid="{00000000-0005-0000-0000-0000809C0000}"/>
    <cellStyle name="Normal 8 2 3 2 2 3 3 2" xfId="40369" xr:uid="{00000000-0005-0000-0000-0000819C0000}"/>
    <cellStyle name="Normal 8 2 3 2 2 3 3 2 2" xfId="40370" xr:uid="{00000000-0005-0000-0000-0000829C0000}"/>
    <cellStyle name="Normal 8 2 3 2 2 3 3 3" xfId="40371" xr:uid="{00000000-0005-0000-0000-0000839C0000}"/>
    <cellStyle name="Normal 8 2 3 2 2 3 4" xfId="40372" xr:uid="{00000000-0005-0000-0000-0000849C0000}"/>
    <cellStyle name="Normal 8 2 3 2 2 3 4 2" xfId="40373" xr:uid="{00000000-0005-0000-0000-0000859C0000}"/>
    <cellStyle name="Normal 8 2 3 2 2 3 5" xfId="40374" xr:uid="{00000000-0005-0000-0000-0000869C0000}"/>
    <cellStyle name="Normal 8 2 3 2 2 3 5 2" xfId="40375" xr:uid="{00000000-0005-0000-0000-0000879C0000}"/>
    <cellStyle name="Normal 8 2 3 2 2 3 6" xfId="40376" xr:uid="{00000000-0005-0000-0000-0000889C0000}"/>
    <cellStyle name="Normal 8 2 3 2 2 4" xfId="40377" xr:uid="{00000000-0005-0000-0000-0000899C0000}"/>
    <cellStyle name="Normal 8 2 3 2 2 4 2" xfId="40378" xr:uid="{00000000-0005-0000-0000-00008A9C0000}"/>
    <cellStyle name="Normal 8 2 3 2 2 4 2 2" xfId="40379" xr:uid="{00000000-0005-0000-0000-00008B9C0000}"/>
    <cellStyle name="Normal 8 2 3 2 2 4 2 2 2" xfId="40380" xr:uid="{00000000-0005-0000-0000-00008C9C0000}"/>
    <cellStyle name="Normal 8 2 3 2 2 4 2 3" xfId="40381" xr:uid="{00000000-0005-0000-0000-00008D9C0000}"/>
    <cellStyle name="Normal 8 2 3 2 2 4 3" xfId="40382" xr:uid="{00000000-0005-0000-0000-00008E9C0000}"/>
    <cellStyle name="Normal 8 2 3 2 2 4 3 2" xfId="40383" xr:uid="{00000000-0005-0000-0000-00008F9C0000}"/>
    <cellStyle name="Normal 8 2 3 2 2 4 4" xfId="40384" xr:uid="{00000000-0005-0000-0000-0000909C0000}"/>
    <cellStyle name="Normal 8 2 3 2 2 5" xfId="40385" xr:uid="{00000000-0005-0000-0000-0000919C0000}"/>
    <cellStyle name="Normal 8 2 3 2 2 5 2" xfId="40386" xr:uid="{00000000-0005-0000-0000-0000929C0000}"/>
    <cellStyle name="Normal 8 2 3 2 2 5 2 2" xfId="40387" xr:uid="{00000000-0005-0000-0000-0000939C0000}"/>
    <cellStyle name="Normal 8 2 3 2 2 5 3" xfId="40388" xr:uid="{00000000-0005-0000-0000-0000949C0000}"/>
    <cellStyle name="Normal 8 2 3 2 2 6" xfId="40389" xr:uid="{00000000-0005-0000-0000-0000959C0000}"/>
    <cellStyle name="Normal 8 2 3 2 2 6 2" xfId="40390" xr:uid="{00000000-0005-0000-0000-0000969C0000}"/>
    <cellStyle name="Normal 8 2 3 2 2 7" xfId="40391" xr:uid="{00000000-0005-0000-0000-0000979C0000}"/>
    <cellStyle name="Normal 8 2 3 2 2 7 2" xfId="40392" xr:uid="{00000000-0005-0000-0000-0000989C0000}"/>
    <cellStyle name="Normal 8 2 3 2 2 8" xfId="40393" xr:uid="{00000000-0005-0000-0000-0000999C0000}"/>
    <cellStyle name="Normal 8 2 3 2 2 8 2" xfId="40394" xr:uid="{00000000-0005-0000-0000-00009A9C0000}"/>
    <cellStyle name="Normal 8 2 3 2 2 9" xfId="40395" xr:uid="{00000000-0005-0000-0000-00009B9C0000}"/>
    <cellStyle name="Normal 8 2 3 2 2 9 2" xfId="40396" xr:uid="{00000000-0005-0000-0000-00009C9C0000}"/>
    <cellStyle name="Normal 8 2 3 2 3" xfId="40397" xr:uid="{00000000-0005-0000-0000-00009D9C0000}"/>
    <cellStyle name="Normal 8 2 3 2 3 2" xfId="40398" xr:uid="{00000000-0005-0000-0000-00009E9C0000}"/>
    <cellStyle name="Normal 8 2 3 2 3 2 2" xfId="40399" xr:uid="{00000000-0005-0000-0000-00009F9C0000}"/>
    <cellStyle name="Normal 8 2 3 2 3 2 2 2" xfId="40400" xr:uid="{00000000-0005-0000-0000-0000A09C0000}"/>
    <cellStyle name="Normal 8 2 3 2 3 2 2 2 2" xfId="40401" xr:uid="{00000000-0005-0000-0000-0000A19C0000}"/>
    <cellStyle name="Normal 8 2 3 2 3 2 2 2 2 2" xfId="40402" xr:uid="{00000000-0005-0000-0000-0000A29C0000}"/>
    <cellStyle name="Normal 8 2 3 2 3 2 2 2 3" xfId="40403" xr:uid="{00000000-0005-0000-0000-0000A39C0000}"/>
    <cellStyle name="Normal 8 2 3 2 3 2 2 3" xfId="40404" xr:uid="{00000000-0005-0000-0000-0000A49C0000}"/>
    <cellStyle name="Normal 8 2 3 2 3 2 2 3 2" xfId="40405" xr:uid="{00000000-0005-0000-0000-0000A59C0000}"/>
    <cellStyle name="Normal 8 2 3 2 3 2 2 4" xfId="40406" xr:uid="{00000000-0005-0000-0000-0000A69C0000}"/>
    <cellStyle name="Normal 8 2 3 2 3 2 3" xfId="40407" xr:uid="{00000000-0005-0000-0000-0000A79C0000}"/>
    <cellStyle name="Normal 8 2 3 2 3 2 3 2" xfId="40408" xr:uid="{00000000-0005-0000-0000-0000A89C0000}"/>
    <cellStyle name="Normal 8 2 3 2 3 2 3 2 2" xfId="40409" xr:uid="{00000000-0005-0000-0000-0000A99C0000}"/>
    <cellStyle name="Normal 8 2 3 2 3 2 3 3" xfId="40410" xr:uid="{00000000-0005-0000-0000-0000AA9C0000}"/>
    <cellStyle name="Normal 8 2 3 2 3 2 4" xfId="40411" xr:uid="{00000000-0005-0000-0000-0000AB9C0000}"/>
    <cellStyle name="Normal 8 2 3 2 3 2 4 2" xfId="40412" xr:uid="{00000000-0005-0000-0000-0000AC9C0000}"/>
    <cellStyle name="Normal 8 2 3 2 3 2 5" xfId="40413" xr:uid="{00000000-0005-0000-0000-0000AD9C0000}"/>
    <cellStyle name="Normal 8 2 3 2 3 2 5 2" xfId="40414" xr:uid="{00000000-0005-0000-0000-0000AE9C0000}"/>
    <cellStyle name="Normal 8 2 3 2 3 2 6" xfId="40415" xr:uid="{00000000-0005-0000-0000-0000AF9C0000}"/>
    <cellStyle name="Normal 8 2 3 2 3 3" xfId="40416" xr:uid="{00000000-0005-0000-0000-0000B09C0000}"/>
    <cellStyle name="Normal 8 2 3 2 3 3 2" xfId="40417" xr:uid="{00000000-0005-0000-0000-0000B19C0000}"/>
    <cellStyle name="Normal 8 2 3 2 3 3 2 2" xfId="40418" xr:uid="{00000000-0005-0000-0000-0000B29C0000}"/>
    <cellStyle name="Normal 8 2 3 2 3 3 2 2 2" xfId="40419" xr:uid="{00000000-0005-0000-0000-0000B39C0000}"/>
    <cellStyle name="Normal 8 2 3 2 3 3 2 2 2 2" xfId="40420" xr:uid="{00000000-0005-0000-0000-0000B49C0000}"/>
    <cellStyle name="Normal 8 2 3 2 3 3 2 2 3" xfId="40421" xr:uid="{00000000-0005-0000-0000-0000B59C0000}"/>
    <cellStyle name="Normal 8 2 3 2 3 3 2 3" xfId="40422" xr:uid="{00000000-0005-0000-0000-0000B69C0000}"/>
    <cellStyle name="Normal 8 2 3 2 3 3 2 3 2" xfId="40423" xr:uid="{00000000-0005-0000-0000-0000B79C0000}"/>
    <cellStyle name="Normal 8 2 3 2 3 3 2 4" xfId="40424" xr:uid="{00000000-0005-0000-0000-0000B89C0000}"/>
    <cellStyle name="Normal 8 2 3 2 3 3 3" xfId="40425" xr:uid="{00000000-0005-0000-0000-0000B99C0000}"/>
    <cellStyle name="Normal 8 2 3 2 3 3 3 2" xfId="40426" xr:uid="{00000000-0005-0000-0000-0000BA9C0000}"/>
    <cellStyle name="Normal 8 2 3 2 3 3 3 2 2" xfId="40427" xr:uid="{00000000-0005-0000-0000-0000BB9C0000}"/>
    <cellStyle name="Normal 8 2 3 2 3 3 3 3" xfId="40428" xr:uid="{00000000-0005-0000-0000-0000BC9C0000}"/>
    <cellStyle name="Normal 8 2 3 2 3 3 4" xfId="40429" xr:uid="{00000000-0005-0000-0000-0000BD9C0000}"/>
    <cellStyle name="Normal 8 2 3 2 3 3 4 2" xfId="40430" xr:uid="{00000000-0005-0000-0000-0000BE9C0000}"/>
    <cellStyle name="Normal 8 2 3 2 3 3 5" xfId="40431" xr:uid="{00000000-0005-0000-0000-0000BF9C0000}"/>
    <cellStyle name="Normal 8 2 3 2 3 3 5 2" xfId="40432" xr:uid="{00000000-0005-0000-0000-0000C09C0000}"/>
    <cellStyle name="Normal 8 2 3 2 3 3 6" xfId="40433" xr:uid="{00000000-0005-0000-0000-0000C19C0000}"/>
    <cellStyle name="Normal 8 2 3 2 3 4" xfId="40434" xr:uid="{00000000-0005-0000-0000-0000C29C0000}"/>
    <cellStyle name="Normal 8 2 3 2 3 4 2" xfId="40435" xr:uid="{00000000-0005-0000-0000-0000C39C0000}"/>
    <cellStyle name="Normal 8 2 3 2 3 4 2 2" xfId="40436" xr:uid="{00000000-0005-0000-0000-0000C49C0000}"/>
    <cellStyle name="Normal 8 2 3 2 3 4 2 2 2" xfId="40437" xr:uid="{00000000-0005-0000-0000-0000C59C0000}"/>
    <cellStyle name="Normal 8 2 3 2 3 4 2 3" xfId="40438" xr:uid="{00000000-0005-0000-0000-0000C69C0000}"/>
    <cellStyle name="Normal 8 2 3 2 3 4 3" xfId="40439" xr:uid="{00000000-0005-0000-0000-0000C79C0000}"/>
    <cellStyle name="Normal 8 2 3 2 3 4 3 2" xfId="40440" xr:uid="{00000000-0005-0000-0000-0000C89C0000}"/>
    <cellStyle name="Normal 8 2 3 2 3 4 4" xfId="40441" xr:uid="{00000000-0005-0000-0000-0000C99C0000}"/>
    <cellStyle name="Normal 8 2 3 2 3 5" xfId="40442" xr:uid="{00000000-0005-0000-0000-0000CA9C0000}"/>
    <cellStyle name="Normal 8 2 3 2 3 5 2" xfId="40443" xr:uid="{00000000-0005-0000-0000-0000CB9C0000}"/>
    <cellStyle name="Normal 8 2 3 2 3 5 2 2" xfId="40444" xr:uid="{00000000-0005-0000-0000-0000CC9C0000}"/>
    <cellStyle name="Normal 8 2 3 2 3 5 3" xfId="40445" xr:uid="{00000000-0005-0000-0000-0000CD9C0000}"/>
    <cellStyle name="Normal 8 2 3 2 3 6" xfId="40446" xr:uid="{00000000-0005-0000-0000-0000CE9C0000}"/>
    <cellStyle name="Normal 8 2 3 2 3 6 2" xfId="40447" xr:uid="{00000000-0005-0000-0000-0000CF9C0000}"/>
    <cellStyle name="Normal 8 2 3 2 3 7" xfId="40448" xr:uid="{00000000-0005-0000-0000-0000D09C0000}"/>
    <cellStyle name="Normal 8 2 3 2 3 7 2" xfId="40449" xr:uid="{00000000-0005-0000-0000-0000D19C0000}"/>
    <cellStyle name="Normal 8 2 3 2 3 8" xfId="40450" xr:uid="{00000000-0005-0000-0000-0000D29C0000}"/>
    <cellStyle name="Normal 8 2 3 2 4" xfId="40451" xr:uid="{00000000-0005-0000-0000-0000D39C0000}"/>
    <cellStyle name="Normal 8 2 3 2 4 2" xfId="40452" xr:uid="{00000000-0005-0000-0000-0000D49C0000}"/>
    <cellStyle name="Normal 8 2 3 2 4 2 2" xfId="40453" xr:uid="{00000000-0005-0000-0000-0000D59C0000}"/>
    <cellStyle name="Normal 8 2 3 2 4 2 2 2" xfId="40454" xr:uid="{00000000-0005-0000-0000-0000D69C0000}"/>
    <cellStyle name="Normal 8 2 3 2 4 2 2 2 2" xfId="40455" xr:uid="{00000000-0005-0000-0000-0000D79C0000}"/>
    <cellStyle name="Normal 8 2 3 2 4 2 2 3" xfId="40456" xr:uid="{00000000-0005-0000-0000-0000D89C0000}"/>
    <cellStyle name="Normal 8 2 3 2 4 2 3" xfId="40457" xr:uid="{00000000-0005-0000-0000-0000D99C0000}"/>
    <cellStyle name="Normal 8 2 3 2 4 2 3 2" xfId="40458" xr:uid="{00000000-0005-0000-0000-0000DA9C0000}"/>
    <cellStyle name="Normal 8 2 3 2 4 2 4" xfId="40459" xr:uid="{00000000-0005-0000-0000-0000DB9C0000}"/>
    <cellStyle name="Normal 8 2 3 2 4 3" xfId="40460" xr:uid="{00000000-0005-0000-0000-0000DC9C0000}"/>
    <cellStyle name="Normal 8 2 3 2 4 3 2" xfId="40461" xr:uid="{00000000-0005-0000-0000-0000DD9C0000}"/>
    <cellStyle name="Normal 8 2 3 2 4 3 2 2" xfId="40462" xr:uid="{00000000-0005-0000-0000-0000DE9C0000}"/>
    <cellStyle name="Normal 8 2 3 2 4 3 3" xfId="40463" xr:uid="{00000000-0005-0000-0000-0000DF9C0000}"/>
    <cellStyle name="Normal 8 2 3 2 4 4" xfId="40464" xr:uid="{00000000-0005-0000-0000-0000E09C0000}"/>
    <cellStyle name="Normal 8 2 3 2 4 4 2" xfId="40465" xr:uid="{00000000-0005-0000-0000-0000E19C0000}"/>
    <cellStyle name="Normal 8 2 3 2 4 5" xfId="40466" xr:uid="{00000000-0005-0000-0000-0000E29C0000}"/>
    <cellStyle name="Normal 8 2 3 2 4 5 2" xfId="40467" xr:uid="{00000000-0005-0000-0000-0000E39C0000}"/>
    <cellStyle name="Normal 8 2 3 2 4 6" xfId="40468" xr:uid="{00000000-0005-0000-0000-0000E49C0000}"/>
    <cellStyle name="Normal 8 2 3 2 5" xfId="40469" xr:uid="{00000000-0005-0000-0000-0000E59C0000}"/>
    <cellStyle name="Normal 8 2 3 2 5 2" xfId="40470" xr:uid="{00000000-0005-0000-0000-0000E69C0000}"/>
    <cellStyle name="Normal 8 2 3 2 5 2 2" xfId="40471" xr:uid="{00000000-0005-0000-0000-0000E79C0000}"/>
    <cellStyle name="Normal 8 2 3 2 5 2 2 2" xfId="40472" xr:uid="{00000000-0005-0000-0000-0000E89C0000}"/>
    <cellStyle name="Normal 8 2 3 2 5 2 2 2 2" xfId="40473" xr:uid="{00000000-0005-0000-0000-0000E99C0000}"/>
    <cellStyle name="Normal 8 2 3 2 5 2 2 3" xfId="40474" xr:uid="{00000000-0005-0000-0000-0000EA9C0000}"/>
    <cellStyle name="Normal 8 2 3 2 5 2 3" xfId="40475" xr:uid="{00000000-0005-0000-0000-0000EB9C0000}"/>
    <cellStyle name="Normal 8 2 3 2 5 2 3 2" xfId="40476" xr:uid="{00000000-0005-0000-0000-0000EC9C0000}"/>
    <cellStyle name="Normal 8 2 3 2 5 2 4" xfId="40477" xr:uid="{00000000-0005-0000-0000-0000ED9C0000}"/>
    <cellStyle name="Normal 8 2 3 2 5 3" xfId="40478" xr:uid="{00000000-0005-0000-0000-0000EE9C0000}"/>
    <cellStyle name="Normal 8 2 3 2 5 3 2" xfId="40479" xr:uid="{00000000-0005-0000-0000-0000EF9C0000}"/>
    <cellStyle name="Normal 8 2 3 2 5 3 2 2" xfId="40480" xr:uid="{00000000-0005-0000-0000-0000F09C0000}"/>
    <cellStyle name="Normal 8 2 3 2 5 3 3" xfId="40481" xr:uid="{00000000-0005-0000-0000-0000F19C0000}"/>
    <cellStyle name="Normal 8 2 3 2 5 4" xfId="40482" xr:uid="{00000000-0005-0000-0000-0000F29C0000}"/>
    <cellStyle name="Normal 8 2 3 2 5 4 2" xfId="40483" xr:uid="{00000000-0005-0000-0000-0000F39C0000}"/>
    <cellStyle name="Normal 8 2 3 2 5 5" xfId="40484" xr:uid="{00000000-0005-0000-0000-0000F49C0000}"/>
    <cellStyle name="Normal 8 2 3 2 5 5 2" xfId="40485" xr:uid="{00000000-0005-0000-0000-0000F59C0000}"/>
    <cellStyle name="Normal 8 2 3 2 5 6" xfId="40486" xr:uid="{00000000-0005-0000-0000-0000F69C0000}"/>
    <cellStyle name="Normal 8 2 3 2 6" xfId="40487" xr:uid="{00000000-0005-0000-0000-0000F79C0000}"/>
    <cellStyle name="Normal 8 2 3 2 6 2" xfId="40488" xr:uid="{00000000-0005-0000-0000-0000F89C0000}"/>
    <cellStyle name="Normal 8 2 3 2 6 2 2" xfId="40489" xr:uid="{00000000-0005-0000-0000-0000F99C0000}"/>
    <cellStyle name="Normal 8 2 3 2 6 2 2 2" xfId="40490" xr:uid="{00000000-0005-0000-0000-0000FA9C0000}"/>
    <cellStyle name="Normal 8 2 3 2 6 2 2 2 2" xfId="40491" xr:uid="{00000000-0005-0000-0000-0000FB9C0000}"/>
    <cellStyle name="Normal 8 2 3 2 6 2 2 3" xfId="40492" xr:uid="{00000000-0005-0000-0000-0000FC9C0000}"/>
    <cellStyle name="Normal 8 2 3 2 6 2 3" xfId="40493" xr:uid="{00000000-0005-0000-0000-0000FD9C0000}"/>
    <cellStyle name="Normal 8 2 3 2 6 2 3 2" xfId="40494" xr:uid="{00000000-0005-0000-0000-0000FE9C0000}"/>
    <cellStyle name="Normal 8 2 3 2 6 2 4" xfId="40495" xr:uid="{00000000-0005-0000-0000-0000FF9C0000}"/>
    <cellStyle name="Normal 8 2 3 2 6 3" xfId="40496" xr:uid="{00000000-0005-0000-0000-0000009D0000}"/>
    <cellStyle name="Normal 8 2 3 2 6 3 2" xfId="40497" xr:uid="{00000000-0005-0000-0000-0000019D0000}"/>
    <cellStyle name="Normal 8 2 3 2 6 3 2 2" xfId="40498" xr:uid="{00000000-0005-0000-0000-0000029D0000}"/>
    <cellStyle name="Normal 8 2 3 2 6 3 3" xfId="40499" xr:uid="{00000000-0005-0000-0000-0000039D0000}"/>
    <cellStyle name="Normal 8 2 3 2 6 4" xfId="40500" xr:uid="{00000000-0005-0000-0000-0000049D0000}"/>
    <cellStyle name="Normal 8 2 3 2 6 4 2" xfId="40501" xr:uid="{00000000-0005-0000-0000-0000059D0000}"/>
    <cellStyle name="Normal 8 2 3 2 6 5" xfId="40502" xr:uid="{00000000-0005-0000-0000-0000069D0000}"/>
    <cellStyle name="Normal 8 2 3 2 6 5 2" xfId="40503" xr:uid="{00000000-0005-0000-0000-0000079D0000}"/>
    <cellStyle name="Normal 8 2 3 2 6 6" xfId="40504" xr:uid="{00000000-0005-0000-0000-0000089D0000}"/>
    <cellStyle name="Normal 8 2 3 2 7" xfId="40505" xr:uid="{00000000-0005-0000-0000-0000099D0000}"/>
    <cellStyle name="Normal 8 2 3 2 7 2" xfId="40506" xr:uid="{00000000-0005-0000-0000-00000A9D0000}"/>
    <cellStyle name="Normal 8 2 3 2 7 2 2" xfId="40507" xr:uid="{00000000-0005-0000-0000-00000B9D0000}"/>
    <cellStyle name="Normal 8 2 3 2 7 2 2 2" xfId="40508" xr:uid="{00000000-0005-0000-0000-00000C9D0000}"/>
    <cellStyle name="Normal 8 2 3 2 7 2 3" xfId="40509" xr:uid="{00000000-0005-0000-0000-00000D9D0000}"/>
    <cellStyle name="Normal 8 2 3 2 7 3" xfId="40510" xr:uid="{00000000-0005-0000-0000-00000E9D0000}"/>
    <cellStyle name="Normal 8 2 3 2 7 3 2" xfId="40511" xr:uid="{00000000-0005-0000-0000-00000F9D0000}"/>
    <cellStyle name="Normal 8 2 3 2 7 4" xfId="40512" xr:uid="{00000000-0005-0000-0000-0000109D0000}"/>
    <cellStyle name="Normal 8 2 3 2 8" xfId="40513" xr:uid="{00000000-0005-0000-0000-0000119D0000}"/>
    <cellStyle name="Normal 8 2 3 2 8 2" xfId="40514" xr:uid="{00000000-0005-0000-0000-0000129D0000}"/>
    <cellStyle name="Normal 8 2 3 2 8 2 2" xfId="40515" xr:uid="{00000000-0005-0000-0000-0000139D0000}"/>
    <cellStyle name="Normal 8 2 3 2 8 3" xfId="40516" xr:uid="{00000000-0005-0000-0000-0000149D0000}"/>
    <cellStyle name="Normal 8 2 3 2 9" xfId="40517" xr:uid="{00000000-0005-0000-0000-0000159D0000}"/>
    <cellStyle name="Normal 8 2 3 2 9 2" xfId="40518" xr:uid="{00000000-0005-0000-0000-0000169D0000}"/>
    <cellStyle name="Normal 8 2 3 3" xfId="40519" xr:uid="{00000000-0005-0000-0000-0000179D0000}"/>
    <cellStyle name="Normal 8 2 3 3 10" xfId="40520" xr:uid="{00000000-0005-0000-0000-0000189D0000}"/>
    <cellStyle name="Normal 8 2 3 3 11" xfId="40521" xr:uid="{00000000-0005-0000-0000-0000199D0000}"/>
    <cellStyle name="Normal 8 2 3 3 2" xfId="40522" xr:uid="{00000000-0005-0000-0000-00001A9D0000}"/>
    <cellStyle name="Normal 8 2 3 3 2 2" xfId="40523" xr:uid="{00000000-0005-0000-0000-00001B9D0000}"/>
    <cellStyle name="Normal 8 2 3 3 2 2 2" xfId="40524" xr:uid="{00000000-0005-0000-0000-00001C9D0000}"/>
    <cellStyle name="Normal 8 2 3 3 2 2 2 2" xfId="40525" xr:uid="{00000000-0005-0000-0000-00001D9D0000}"/>
    <cellStyle name="Normal 8 2 3 3 2 2 2 2 2" xfId="40526" xr:uid="{00000000-0005-0000-0000-00001E9D0000}"/>
    <cellStyle name="Normal 8 2 3 3 2 2 2 3" xfId="40527" xr:uid="{00000000-0005-0000-0000-00001F9D0000}"/>
    <cellStyle name="Normal 8 2 3 3 2 2 3" xfId="40528" xr:uid="{00000000-0005-0000-0000-0000209D0000}"/>
    <cellStyle name="Normal 8 2 3 3 2 2 3 2" xfId="40529" xr:uid="{00000000-0005-0000-0000-0000219D0000}"/>
    <cellStyle name="Normal 8 2 3 3 2 2 4" xfId="40530" xr:uid="{00000000-0005-0000-0000-0000229D0000}"/>
    <cellStyle name="Normal 8 2 3 3 2 3" xfId="40531" xr:uid="{00000000-0005-0000-0000-0000239D0000}"/>
    <cellStyle name="Normal 8 2 3 3 2 3 2" xfId="40532" xr:uid="{00000000-0005-0000-0000-0000249D0000}"/>
    <cellStyle name="Normal 8 2 3 3 2 3 2 2" xfId="40533" xr:uid="{00000000-0005-0000-0000-0000259D0000}"/>
    <cellStyle name="Normal 8 2 3 3 2 3 3" xfId="40534" xr:uid="{00000000-0005-0000-0000-0000269D0000}"/>
    <cellStyle name="Normal 8 2 3 3 2 4" xfId="40535" xr:uid="{00000000-0005-0000-0000-0000279D0000}"/>
    <cellStyle name="Normal 8 2 3 3 2 4 2" xfId="40536" xr:uid="{00000000-0005-0000-0000-0000289D0000}"/>
    <cellStyle name="Normal 8 2 3 3 2 5" xfId="40537" xr:uid="{00000000-0005-0000-0000-0000299D0000}"/>
    <cellStyle name="Normal 8 2 3 3 2 5 2" xfId="40538" xr:uid="{00000000-0005-0000-0000-00002A9D0000}"/>
    <cellStyle name="Normal 8 2 3 3 2 6" xfId="40539" xr:uid="{00000000-0005-0000-0000-00002B9D0000}"/>
    <cellStyle name="Normal 8 2 3 3 3" xfId="40540" xr:uid="{00000000-0005-0000-0000-00002C9D0000}"/>
    <cellStyle name="Normal 8 2 3 3 3 2" xfId="40541" xr:uid="{00000000-0005-0000-0000-00002D9D0000}"/>
    <cellStyle name="Normal 8 2 3 3 3 2 2" xfId="40542" xr:uid="{00000000-0005-0000-0000-00002E9D0000}"/>
    <cellStyle name="Normal 8 2 3 3 3 2 2 2" xfId="40543" xr:uid="{00000000-0005-0000-0000-00002F9D0000}"/>
    <cellStyle name="Normal 8 2 3 3 3 2 2 2 2" xfId="40544" xr:uid="{00000000-0005-0000-0000-0000309D0000}"/>
    <cellStyle name="Normal 8 2 3 3 3 2 2 3" xfId="40545" xr:uid="{00000000-0005-0000-0000-0000319D0000}"/>
    <cellStyle name="Normal 8 2 3 3 3 2 3" xfId="40546" xr:uid="{00000000-0005-0000-0000-0000329D0000}"/>
    <cellStyle name="Normal 8 2 3 3 3 2 3 2" xfId="40547" xr:uid="{00000000-0005-0000-0000-0000339D0000}"/>
    <cellStyle name="Normal 8 2 3 3 3 2 4" xfId="40548" xr:uid="{00000000-0005-0000-0000-0000349D0000}"/>
    <cellStyle name="Normal 8 2 3 3 3 3" xfId="40549" xr:uid="{00000000-0005-0000-0000-0000359D0000}"/>
    <cellStyle name="Normal 8 2 3 3 3 3 2" xfId="40550" xr:uid="{00000000-0005-0000-0000-0000369D0000}"/>
    <cellStyle name="Normal 8 2 3 3 3 3 2 2" xfId="40551" xr:uid="{00000000-0005-0000-0000-0000379D0000}"/>
    <cellStyle name="Normal 8 2 3 3 3 3 3" xfId="40552" xr:uid="{00000000-0005-0000-0000-0000389D0000}"/>
    <cellStyle name="Normal 8 2 3 3 3 4" xfId="40553" xr:uid="{00000000-0005-0000-0000-0000399D0000}"/>
    <cellStyle name="Normal 8 2 3 3 3 4 2" xfId="40554" xr:uid="{00000000-0005-0000-0000-00003A9D0000}"/>
    <cellStyle name="Normal 8 2 3 3 3 5" xfId="40555" xr:uid="{00000000-0005-0000-0000-00003B9D0000}"/>
    <cellStyle name="Normal 8 2 3 3 3 5 2" xfId="40556" xr:uid="{00000000-0005-0000-0000-00003C9D0000}"/>
    <cellStyle name="Normal 8 2 3 3 3 6" xfId="40557" xr:uid="{00000000-0005-0000-0000-00003D9D0000}"/>
    <cellStyle name="Normal 8 2 3 3 4" xfId="40558" xr:uid="{00000000-0005-0000-0000-00003E9D0000}"/>
    <cellStyle name="Normal 8 2 3 3 4 2" xfId="40559" xr:uid="{00000000-0005-0000-0000-00003F9D0000}"/>
    <cellStyle name="Normal 8 2 3 3 4 2 2" xfId="40560" xr:uid="{00000000-0005-0000-0000-0000409D0000}"/>
    <cellStyle name="Normal 8 2 3 3 4 2 2 2" xfId="40561" xr:uid="{00000000-0005-0000-0000-0000419D0000}"/>
    <cellStyle name="Normal 8 2 3 3 4 2 3" xfId="40562" xr:uid="{00000000-0005-0000-0000-0000429D0000}"/>
    <cellStyle name="Normal 8 2 3 3 4 3" xfId="40563" xr:uid="{00000000-0005-0000-0000-0000439D0000}"/>
    <cellStyle name="Normal 8 2 3 3 4 3 2" xfId="40564" xr:uid="{00000000-0005-0000-0000-0000449D0000}"/>
    <cellStyle name="Normal 8 2 3 3 4 4" xfId="40565" xr:uid="{00000000-0005-0000-0000-0000459D0000}"/>
    <cellStyle name="Normal 8 2 3 3 5" xfId="40566" xr:uid="{00000000-0005-0000-0000-0000469D0000}"/>
    <cellStyle name="Normal 8 2 3 3 5 2" xfId="40567" xr:uid="{00000000-0005-0000-0000-0000479D0000}"/>
    <cellStyle name="Normal 8 2 3 3 5 2 2" xfId="40568" xr:uid="{00000000-0005-0000-0000-0000489D0000}"/>
    <cellStyle name="Normal 8 2 3 3 5 3" xfId="40569" xr:uid="{00000000-0005-0000-0000-0000499D0000}"/>
    <cellStyle name="Normal 8 2 3 3 6" xfId="40570" xr:uid="{00000000-0005-0000-0000-00004A9D0000}"/>
    <cellStyle name="Normal 8 2 3 3 6 2" xfId="40571" xr:uid="{00000000-0005-0000-0000-00004B9D0000}"/>
    <cellStyle name="Normal 8 2 3 3 7" xfId="40572" xr:uid="{00000000-0005-0000-0000-00004C9D0000}"/>
    <cellStyle name="Normal 8 2 3 3 7 2" xfId="40573" xr:uid="{00000000-0005-0000-0000-00004D9D0000}"/>
    <cellStyle name="Normal 8 2 3 3 8" xfId="40574" xr:uid="{00000000-0005-0000-0000-00004E9D0000}"/>
    <cellStyle name="Normal 8 2 3 3 8 2" xfId="40575" xr:uid="{00000000-0005-0000-0000-00004F9D0000}"/>
    <cellStyle name="Normal 8 2 3 3 9" xfId="40576" xr:uid="{00000000-0005-0000-0000-0000509D0000}"/>
    <cellStyle name="Normal 8 2 3 3 9 2" xfId="40577" xr:uid="{00000000-0005-0000-0000-0000519D0000}"/>
    <cellStyle name="Normal 8 2 3 4" xfId="40578" xr:uid="{00000000-0005-0000-0000-0000529D0000}"/>
    <cellStyle name="Normal 8 2 3 4 2" xfId="40579" xr:uid="{00000000-0005-0000-0000-0000539D0000}"/>
    <cellStyle name="Normal 8 2 3 4 2 2" xfId="40580" xr:uid="{00000000-0005-0000-0000-0000549D0000}"/>
    <cellStyle name="Normal 8 2 3 4 2 2 2" xfId="40581" xr:uid="{00000000-0005-0000-0000-0000559D0000}"/>
    <cellStyle name="Normal 8 2 3 4 2 2 2 2" xfId="40582" xr:uid="{00000000-0005-0000-0000-0000569D0000}"/>
    <cellStyle name="Normal 8 2 3 4 2 2 2 2 2" xfId="40583" xr:uid="{00000000-0005-0000-0000-0000579D0000}"/>
    <cellStyle name="Normal 8 2 3 4 2 2 2 3" xfId="40584" xr:uid="{00000000-0005-0000-0000-0000589D0000}"/>
    <cellStyle name="Normal 8 2 3 4 2 2 3" xfId="40585" xr:uid="{00000000-0005-0000-0000-0000599D0000}"/>
    <cellStyle name="Normal 8 2 3 4 2 2 3 2" xfId="40586" xr:uid="{00000000-0005-0000-0000-00005A9D0000}"/>
    <cellStyle name="Normal 8 2 3 4 2 2 4" xfId="40587" xr:uid="{00000000-0005-0000-0000-00005B9D0000}"/>
    <cellStyle name="Normal 8 2 3 4 2 3" xfId="40588" xr:uid="{00000000-0005-0000-0000-00005C9D0000}"/>
    <cellStyle name="Normal 8 2 3 4 2 3 2" xfId="40589" xr:uid="{00000000-0005-0000-0000-00005D9D0000}"/>
    <cellStyle name="Normal 8 2 3 4 2 3 2 2" xfId="40590" xr:uid="{00000000-0005-0000-0000-00005E9D0000}"/>
    <cellStyle name="Normal 8 2 3 4 2 3 3" xfId="40591" xr:uid="{00000000-0005-0000-0000-00005F9D0000}"/>
    <cellStyle name="Normal 8 2 3 4 2 4" xfId="40592" xr:uid="{00000000-0005-0000-0000-0000609D0000}"/>
    <cellStyle name="Normal 8 2 3 4 2 4 2" xfId="40593" xr:uid="{00000000-0005-0000-0000-0000619D0000}"/>
    <cellStyle name="Normal 8 2 3 4 2 5" xfId="40594" xr:uid="{00000000-0005-0000-0000-0000629D0000}"/>
    <cellStyle name="Normal 8 2 3 4 2 5 2" xfId="40595" xr:uid="{00000000-0005-0000-0000-0000639D0000}"/>
    <cellStyle name="Normal 8 2 3 4 2 6" xfId="40596" xr:uid="{00000000-0005-0000-0000-0000649D0000}"/>
    <cellStyle name="Normal 8 2 3 4 3" xfId="40597" xr:uid="{00000000-0005-0000-0000-0000659D0000}"/>
    <cellStyle name="Normal 8 2 3 4 3 2" xfId="40598" xr:uid="{00000000-0005-0000-0000-0000669D0000}"/>
    <cellStyle name="Normal 8 2 3 4 3 2 2" xfId="40599" xr:uid="{00000000-0005-0000-0000-0000679D0000}"/>
    <cellStyle name="Normal 8 2 3 4 3 2 2 2" xfId="40600" xr:uid="{00000000-0005-0000-0000-0000689D0000}"/>
    <cellStyle name="Normal 8 2 3 4 3 2 2 2 2" xfId="40601" xr:uid="{00000000-0005-0000-0000-0000699D0000}"/>
    <cellStyle name="Normal 8 2 3 4 3 2 2 3" xfId="40602" xr:uid="{00000000-0005-0000-0000-00006A9D0000}"/>
    <cellStyle name="Normal 8 2 3 4 3 2 3" xfId="40603" xr:uid="{00000000-0005-0000-0000-00006B9D0000}"/>
    <cellStyle name="Normal 8 2 3 4 3 2 3 2" xfId="40604" xr:uid="{00000000-0005-0000-0000-00006C9D0000}"/>
    <cellStyle name="Normal 8 2 3 4 3 2 4" xfId="40605" xr:uid="{00000000-0005-0000-0000-00006D9D0000}"/>
    <cellStyle name="Normal 8 2 3 4 3 3" xfId="40606" xr:uid="{00000000-0005-0000-0000-00006E9D0000}"/>
    <cellStyle name="Normal 8 2 3 4 3 3 2" xfId="40607" xr:uid="{00000000-0005-0000-0000-00006F9D0000}"/>
    <cellStyle name="Normal 8 2 3 4 3 3 2 2" xfId="40608" xr:uid="{00000000-0005-0000-0000-0000709D0000}"/>
    <cellStyle name="Normal 8 2 3 4 3 3 3" xfId="40609" xr:uid="{00000000-0005-0000-0000-0000719D0000}"/>
    <cellStyle name="Normal 8 2 3 4 3 4" xfId="40610" xr:uid="{00000000-0005-0000-0000-0000729D0000}"/>
    <cellStyle name="Normal 8 2 3 4 3 4 2" xfId="40611" xr:uid="{00000000-0005-0000-0000-0000739D0000}"/>
    <cellStyle name="Normal 8 2 3 4 3 5" xfId="40612" xr:uid="{00000000-0005-0000-0000-0000749D0000}"/>
    <cellStyle name="Normal 8 2 3 4 3 5 2" xfId="40613" xr:uid="{00000000-0005-0000-0000-0000759D0000}"/>
    <cellStyle name="Normal 8 2 3 4 3 6" xfId="40614" xr:uid="{00000000-0005-0000-0000-0000769D0000}"/>
    <cellStyle name="Normal 8 2 3 4 4" xfId="40615" xr:uid="{00000000-0005-0000-0000-0000779D0000}"/>
    <cellStyle name="Normal 8 2 3 4 4 2" xfId="40616" xr:uid="{00000000-0005-0000-0000-0000789D0000}"/>
    <cellStyle name="Normal 8 2 3 4 4 2 2" xfId="40617" xr:uid="{00000000-0005-0000-0000-0000799D0000}"/>
    <cellStyle name="Normal 8 2 3 4 4 2 2 2" xfId="40618" xr:uid="{00000000-0005-0000-0000-00007A9D0000}"/>
    <cellStyle name="Normal 8 2 3 4 4 2 3" xfId="40619" xr:uid="{00000000-0005-0000-0000-00007B9D0000}"/>
    <cellStyle name="Normal 8 2 3 4 4 3" xfId="40620" xr:uid="{00000000-0005-0000-0000-00007C9D0000}"/>
    <cellStyle name="Normal 8 2 3 4 4 3 2" xfId="40621" xr:uid="{00000000-0005-0000-0000-00007D9D0000}"/>
    <cellStyle name="Normal 8 2 3 4 4 4" xfId="40622" xr:uid="{00000000-0005-0000-0000-00007E9D0000}"/>
    <cellStyle name="Normal 8 2 3 4 5" xfId="40623" xr:uid="{00000000-0005-0000-0000-00007F9D0000}"/>
    <cellStyle name="Normal 8 2 3 4 5 2" xfId="40624" xr:uid="{00000000-0005-0000-0000-0000809D0000}"/>
    <cellStyle name="Normal 8 2 3 4 5 2 2" xfId="40625" xr:uid="{00000000-0005-0000-0000-0000819D0000}"/>
    <cellStyle name="Normal 8 2 3 4 5 3" xfId="40626" xr:uid="{00000000-0005-0000-0000-0000829D0000}"/>
    <cellStyle name="Normal 8 2 3 4 6" xfId="40627" xr:uid="{00000000-0005-0000-0000-0000839D0000}"/>
    <cellStyle name="Normal 8 2 3 4 6 2" xfId="40628" xr:uid="{00000000-0005-0000-0000-0000849D0000}"/>
    <cellStyle name="Normal 8 2 3 4 7" xfId="40629" xr:uid="{00000000-0005-0000-0000-0000859D0000}"/>
    <cellStyle name="Normal 8 2 3 4 7 2" xfId="40630" xr:uid="{00000000-0005-0000-0000-0000869D0000}"/>
    <cellStyle name="Normal 8 2 3 4 8" xfId="40631" xr:uid="{00000000-0005-0000-0000-0000879D0000}"/>
    <cellStyle name="Normal 8 2 3 5" xfId="40632" xr:uid="{00000000-0005-0000-0000-0000889D0000}"/>
    <cellStyle name="Normal 8 2 3 5 2" xfId="40633" xr:uid="{00000000-0005-0000-0000-0000899D0000}"/>
    <cellStyle name="Normal 8 2 3 5 2 2" xfId="40634" xr:uid="{00000000-0005-0000-0000-00008A9D0000}"/>
    <cellStyle name="Normal 8 2 3 5 2 2 2" xfId="40635" xr:uid="{00000000-0005-0000-0000-00008B9D0000}"/>
    <cellStyle name="Normal 8 2 3 5 2 2 2 2" xfId="40636" xr:uid="{00000000-0005-0000-0000-00008C9D0000}"/>
    <cellStyle name="Normal 8 2 3 5 2 2 3" xfId="40637" xr:uid="{00000000-0005-0000-0000-00008D9D0000}"/>
    <cellStyle name="Normal 8 2 3 5 2 3" xfId="40638" xr:uid="{00000000-0005-0000-0000-00008E9D0000}"/>
    <cellStyle name="Normal 8 2 3 5 2 3 2" xfId="40639" xr:uid="{00000000-0005-0000-0000-00008F9D0000}"/>
    <cellStyle name="Normal 8 2 3 5 2 4" xfId="40640" xr:uid="{00000000-0005-0000-0000-0000909D0000}"/>
    <cellStyle name="Normal 8 2 3 5 3" xfId="40641" xr:uid="{00000000-0005-0000-0000-0000919D0000}"/>
    <cellStyle name="Normal 8 2 3 5 3 2" xfId="40642" xr:uid="{00000000-0005-0000-0000-0000929D0000}"/>
    <cellStyle name="Normal 8 2 3 5 3 2 2" xfId="40643" xr:uid="{00000000-0005-0000-0000-0000939D0000}"/>
    <cellStyle name="Normal 8 2 3 5 3 3" xfId="40644" xr:uid="{00000000-0005-0000-0000-0000949D0000}"/>
    <cellStyle name="Normal 8 2 3 5 4" xfId="40645" xr:uid="{00000000-0005-0000-0000-0000959D0000}"/>
    <cellStyle name="Normal 8 2 3 5 4 2" xfId="40646" xr:uid="{00000000-0005-0000-0000-0000969D0000}"/>
    <cellStyle name="Normal 8 2 3 5 5" xfId="40647" xr:uid="{00000000-0005-0000-0000-0000979D0000}"/>
    <cellStyle name="Normal 8 2 3 5 5 2" xfId="40648" xr:uid="{00000000-0005-0000-0000-0000989D0000}"/>
    <cellStyle name="Normal 8 2 3 5 6" xfId="40649" xr:uid="{00000000-0005-0000-0000-0000999D0000}"/>
    <cellStyle name="Normal 8 2 3 6" xfId="40650" xr:uid="{00000000-0005-0000-0000-00009A9D0000}"/>
    <cellStyle name="Normal 8 2 3 6 2" xfId="40651" xr:uid="{00000000-0005-0000-0000-00009B9D0000}"/>
    <cellStyle name="Normal 8 2 3 6 2 2" xfId="40652" xr:uid="{00000000-0005-0000-0000-00009C9D0000}"/>
    <cellStyle name="Normal 8 2 3 6 2 2 2" xfId="40653" xr:uid="{00000000-0005-0000-0000-00009D9D0000}"/>
    <cellStyle name="Normal 8 2 3 6 2 2 2 2" xfId="40654" xr:uid="{00000000-0005-0000-0000-00009E9D0000}"/>
    <cellStyle name="Normal 8 2 3 6 2 2 3" xfId="40655" xr:uid="{00000000-0005-0000-0000-00009F9D0000}"/>
    <cellStyle name="Normal 8 2 3 6 2 3" xfId="40656" xr:uid="{00000000-0005-0000-0000-0000A09D0000}"/>
    <cellStyle name="Normal 8 2 3 6 2 3 2" xfId="40657" xr:uid="{00000000-0005-0000-0000-0000A19D0000}"/>
    <cellStyle name="Normal 8 2 3 6 2 4" xfId="40658" xr:uid="{00000000-0005-0000-0000-0000A29D0000}"/>
    <cellStyle name="Normal 8 2 3 6 3" xfId="40659" xr:uid="{00000000-0005-0000-0000-0000A39D0000}"/>
    <cellStyle name="Normal 8 2 3 6 3 2" xfId="40660" xr:uid="{00000000-0005-0000-0000-0000A49D0000}"/>
    <cellStyle name="Normal 8 2 3 6 3 2 2" xfId="40661" xr:uid="{00000000-0005-0000-0000-0000A59D0000}"/>
    <cellStyle name="Normal 8 2 3 6 3 3" xfId="40662" xr:uid="{00000000-0005-0000-0000-0000A69D0000}"/>
    <cellStyle name="Normal 8 2 3 6 4" xfId="40663" xr:uid="{00000000-0005-0000-0000-0000A79D0000}"/>
    <cellStyle name="Normal 8 2 3 6 4 2" xfId="40664" xr:uid="{00000000-0005-0000-0000-0000A89D0000}"/>
    <cellStyle name="Normal 8 2 3 6 5" xfId="40665" xr:uid="{00000000-0005-0000-0000-0000A99D0000}"/>
    <cellStyle name="Normal 8 2 3 6 5 2" xfId="40666" xr:uid="{00000000-0005-0000-0000-0000AA9D0000}"/>
    <cellStyle name="Normal 8 2 3 6 6" xfId="40667" xr:uid="{00000000-0005-0000-0000-0000AB9D0000}"/>
    <cellStyle name="Normal 8 2 3 7" xfId="40668" xr:uid="{00000000-0005-0000-0000-0000AC9D0000}"/>
    <cellStyle name="Normal 8 2 3 7 2" xfId="40669" xr:uid="{00000000-0005-0000-0000-0000AD9D0000}"/>
    <cellStyle name="Normal 8 2 3 7 2 2" xfId="40670" xr:uid="{00000000-0005-0000-0000-0000AE9D0000}"/>
    <cellStyle name="Normal 8 2 3 7 2 2 2" xfId="40671" xr:uid="{00000000-0005-0000-0000-0000AF9D0000}"/>
    <cellStyle name="Normal 8 2 3 7 2 2 2 2" xfId="40672" xr:uid="{00000000-0005-0000-0000-0000B09D0000}"/>
    <cellStyle name="Normal 8 2 3 7 2 2 3" xfId="40673" xr:uid="{00000000-0005-0000-0000-0000B19D0000}"/>
    <cellStyle name="Normal 8 2 3 7 2 3" xfId="40674" xr:uid="{00000000-0005-0000-0000-0000B29D0000}"/>
    <cellStyle name="Normal 8 2 3 7 2 3 2" xfId="40675" xr:uid="{00000000-0005-0000-0000-0000B39D0000}"/>
    <cellStyle name="Normal 8 2 3 7 2 4" xfId="40676" xr:uid="{00000000-0005-0000-0000-0000B49D0000}"/>
    <cellStyle name="Normal 8 2 3 7 3" xfId="40677" xr:uid="{00000000-0005-0000-0000-0000B59D0000}"/>
    <cellStyle name="Normal 8 2 3 7 3 2" xfId="40678" xr:uid="{00000000-0005-0000-0000-0000B69D0000}"/>
    <cellStyle name="Normal 8 2 3 7 3 2 2" xfId="40679" xr:uid="{00000000-0005-0000-0000-0000B79D0000}"/>
    <cellStyle name="Normal 8 2 3 7 3 3" xfId="40680" xr:uid="{00000000-0005-0000-0000-0000B89D0000}"/>
    <cellStyle name="Normal 8 2 3 7 4" xfId="40681" xr:uid="{00000000-0005-0000-0000-0000B99D0000}"/>
    <cellStyle name="Normal 8 2 3 7 4 2" xfId="40682" xr:uid="{00000000-0005-0000-0000-0000BA9D0000}"/>
    <cellStyle name="Normal 8 2 3 7 5" xfId="40683" xr:uid="{00000000-0005-0000-0000-0000BB9D0000}"/>
    <cellStyle name="Normal 8 2 3 7 5 2" xfId="40684" xr:uid="{00000000-0005-0000-0000-0000BC9D0000}"/>
    <cellStyle name="Normal 8 2 3 7 6" xfId="40685" xr:uid="{00000000-0005-0000-0000-0000BD9D0000}"/>
    <cellStyle name="Normal 8 2 3 8" xfId="40686" xr:uid="{00000000-0005-0000-0000-0000BE9D0000}"/>
    <cellStyle name="Normal 8 2 3 8 2" xfId="40687" xr:uid="{00000000-0005-0000-0000-0000BF9D0000}"/>
    <cellStyle name="Normal 8 2 3 8 2 2" xfId="40688" xr:uid="{00000000-0005-0000-0000-0000C09D0000}"/>
    <cellStyle name="Normal 8 2 3 8 2 2 2" xfId="40689" xr:uid="{00000000-0005-0000-0000-0000C19D0000}"/>
    <cellStyle name="Normal 8 2 3 8 2 3" xfId="40690" xr:uid="{00000000-0005-0000-0000-0000C29D0000}"/>
    <cellStyle name="Normal 8 2 3 8 3" xfId="40691" xr:uid="{00000000-0005-0000-0000-0000C39D0000}"/>
    <cellStyle name="Normal 8 2 3 8 3 2" xfId="40692" xr:uid="{00000000-0005-0000-0000-0000C49D0000}"/>
    <cellStyle name="Normal 8 2 3 8 4" xfId="40693" xr:uid="{00000000-0005-0000-0000-0000C59D0000}"/>
    <cellStyle name="Normal 8 2 3 9" xfId="40694" xr:uid="{00000000-0005-0000-0000-0000C69D0000}"/>
    <cellStyle name="Normal 8 2 3 9 2" xfId="40695" xr:uid="{00000000-0005-0000-0000-0000C79D0000}"/>
    <cellStyle name="Normal 8 2 3 9 2 2" xfId="40696" xr:uid="{00000000-0005-0000-0000-0000C89D0000}"/>
    <cellStyle name="Normal 8 2 3 9 3" xfId="40697" xr:uid="{00000000-0005-0000-0000-0000C99D0000}"/>
    <cellStyle name="Normal 8 2 4" xfId="40698" xr:uid="{00000000-0005-0000-0000-0000CA9D0000}"/>
    <cellStyle name="Normal 8 2 4 2" xfId="40699" xr:uid="{00000000-0005-0000-0000-0000CB9D0000}"/>
    <cellStyle name="Normal 8 2 4 2 2" xfId="40700" xr:uid="{00000000-0005-0000-0000-0000CC9D0000}"/>
    <cellStyle name="Normal 8 2 4 2 2 2" xfId="40701" xr:uid="{00000000-0005-0000-0000-0000CD9D0000}"/>
    <cellStyle name="Normal 8 2 4 2 3" xfId="40702" xr:uid="{00000000-0005-0000-0000-0000CE9D0000}"/>
    <cellStyle name="Normal 8 2 4 2 4" xfId="40703" xr:uid="{00000000-0005-0000-0000-0000CF9D0000}"/>
    <cellStyle name="Normal 8 2 4 3" xfId="40704" xr:uid="{00000000-0005-0000-0000-0000D09D0000}"/>
    <cellStyle name="Normal 8 2 4 4" xfId="40705" xr:uid="{00000000-0005-0000-0000-0000D19D0000}"/>
    <cellStyle name="Normal 8 2 4 4 2" xfId="40706" xr:uid="{00000000-0005-0000-0000-0000D29D0000}"/>
    <cellStyle name="Normal 8 2 4 5" xfId="40707" xr:uid="{00000000-0005-0000-0000-0000D39D0000}"/>
    <cellStyle name="Normal 8 2 4 6" xfId="40708" xr:uid="{00000000-0005-0000-0000-0000D49D0000}"/>
    <cellStyle name="Normal 8 2 5" xfId="40709" xr:uid="{00000000-0005-0000-0000-0000D59D0000}"/>
    <cellStyle name="Normal 8 2 5 2" xfId="40710" xr:uid="{00000000-0005-0000-0000-0000D69D0000}"/>
    <cellStyle name="Normal 8 2 5 2 2" xfId="40711" xr:uid="{00000000-0005-0000-0000-0000D79D0000}"/>
    <cellStyle name="Normal 8 2 5 3" xfId="40712" xr:uid="{00000000-0005-0000-0000-0000D89D0000}"/>
    <cellStyle name="Normal 8 2 5 4" xfId="40713" xr:uid="{00000000-0005-0000-0000-0000D99D0000}"/>
    <cellStyle name="Normal 8 2 6" xfId="40714" xr:uid="{00000000-0005-0000-0000-0000DA9D0000}"/>
    <cellStyle name="Normal 8 2 7" xfId="40715" xr:uid="{00000000-0005-0000-0000-0000DB9D0000}"/>
    <cellStyle name="Normal 8 2 7 2" xfId="40716" xr:uid="{00000000-0005-0000-0000-0000DC9D0000}"/>
    <cellStyle name="Normal 8 2 8" xfId="40717" xr:uid="{00000000-0005-0000-0000-0000DD9D0000}"/>
    <cellStyle name="Normal 8 2 9" xfId="40718" xr:uid="{00000000-0005-0000-0000-0000DE9D0000}"/>
    <cellStyle name="Normal 8 3" xfId="1018" xr:uid="{00000000-0005-0000-0000-0000DF9D0000}"/>
    <cellStyle name="Normal 8 3 2" xfId="1019" xr:uid="{00000000-0005-0000-0000-0000E09D0000}"/>
    <cellStyle name="Normal 8 3 2 2" xfId="40719" xr:uid="{00000000-0005-0000-0000-0000E19D0000}"/>
    <cellStyle name="Normal 8 3 2 2 2" xfId="40720" xr:uid="{00000000-0005-0000-0000-0000E29D0000}"/>
    <cellStyle name="Normal 8 3 2 2 2 2" xfId="40721" xr:uid="{00000000-0005-0000-0000-0000E39D0000}"/>
    <cellStyle name="Normal 8 3 2 2 3" xfId="40722" xr:uid="{00000000-0005-0000-0000-0000E49D0000}"/>
    <cellStyle name="Normal 8 3 2 2 4" xfId="40723" xr:uid="{00000000-0005-0000-0000-0000E59D0000}"/>
    <cellStyle name="Normal 8 3 2 3" xfId="40724" xr:uid="{00000000-0005-0000-0000-0000E69D0000}"/>
    <cellStyle name="Normal 8 3 2 3 2" xfId="40725" xr:uid="{00000000-0005-0000-0000-0000E79D0000}"/>
    <cellStyle name="Normal 8 3 2 4" xfId="40726" xr:uid="{00000000-0005-0000-0000-0000E89D0000}"/>
    <cellStyle name="Normal 8 3 2 5" xfId="40727" xr:uid="{00000000-0005-0000-0000-0000E99D0000}"/>
    <cellStyle name="Normal 8 3 3" xfId="40728" xr:uid="{00000000-0005-0000-0000-0000EA9D0000}"/>
    <cellStyle name="Normal 8 3 3 2" xfId="40729" xr:uid="{00000000-0005-0000-0000-0000EB9D0000}"/>
    <cellStyle name="Normal 8 3 3 2 2" xfId="40730" xr:uid="{00000000-0005-0000-0000-0000EC9D0000}"/>
    <cellStyle name="Normal 8 3 3 3" xfId="40731" xr:uid="{00000000-0005-0000-0000-0000ED9D0000}"/>
    <cellStyle name="Normal 8 3 3 4" xfId="40732" xr:uid="{00000000-0005-0000-0000-0000EE9D0000}"/>
    <cellStyle name="Normal 8 3 4" xfId="40733" xr:uid="{00000000-0005-0000-0000-0000EF9D0000}"/>
    <cellStyle name="Normal 8 3 5" xfId="40734" xr:uid="{00000000-0005-0000-0000-0000F09D0000}"/>
    <cellStyle name="Normal 8 3 5 2" xfId="40735" xr:uid="{00000000-0005-0000-0000-0000F19D0000}"/>
    <cellStyle name="Normal 8 3 6" xfId="40736" xr:uid="{00000000-0005-0000-0000-0000F29D0000}"/>
    <cellStyle name="Normal 8 3 7" xfId="40737" xr:uid="{00000000-0005-0000-0000-0000F39D0000}"/>
    <cellStyle name="Normal 8 4" xfId="1020" xr:uid="{00000000-0005-0000-0000-0000F49D0000}"/>
    <cellStyle name="Normal 8 4 2" xfId="40738" xr:uid="{00000000-0005-0000-0000-0000F59D0000}"/>
    <cellStyle name="Normal 8 4 2 2" xfId="40739" xr:uid="{00000000-0005-0000-0000-0000F69D0000}"/>
    <cellStyle name="Normal 8 4 2 2 2" xfId="40740" xr:uid="{00000000-0005-0000-0000-0000F79D0000}"/>
    <cellStyle name="Normal 8 4 2 2 2 2" xfId="40741" xr:uid="{00000000-0005-0000-0000-0000F89D0000}"/>
    <cellStyle name="Normal 8 4 2 2 3" xfId="40742" xr:uid="{00000000-0005-0000-0000-0000F99D0000}"/>
    <cellStyle name="Normal 8 4 2 2 4" xfId="40743" xr:uid="{00000000-0005-0000-0000-0000FA9D0000}"/>
    <cellStyle name="Normal 8 4 2 3" xfId="40744" xr:uid="{00000000-0005-0000-0000-0000FB9D0000}"/>
    <cellStyle name="Normal 8 4 2 3 2" xfId="40745" xr:uid="{00000000-0005-0000-0000-0000FC9D0000}"/>
    <cellStyle name="Normal 8 4 2 4" xfId="40746" xr:uid="{00000000-0005-0000-0000-0000FD9D0000}"/>
    <cellStyle name="Normal 8 4 2 5" xfId="40747" xr:uid="{00000000-0005-0000-0000-0000FE9D0000}"/>
    <cellStyle name="Normal 8 4 3" xfId="40748" xr:uid="{00000000-0005-0000-0000-0000FF9D0000}"/>
    <cellStyle name="Normal 8 4 3 2" xfId="40749" xr:uid="{00000000-0005-0000-0000-0000009E0000}"/>
    <cellStyle name="Normal 8 4 3 2 2" xfId="40750" xr:uid="{00000000-0005-0000-0000-0000019E0000}"/>
    <cellStyle name="Normal 8 4 3 3" xfId="40751" xr:uid="{00000000-0005-0000-0000-0000029E0000}"/>
    <cellStyle name="Normal 8 4 3 4" xfId="40752" xr:uid="{00000000-0005-0000-0000-0000039E0000}"/>
    <cellStyle name="Normal 8 4 4" xfId="40753" xr:uid="{00000000-0005-0000-0000-0000049E0000}"/>
    <cellStyle name="Normal 8 4 5" xfId="40754" xr:uid="{00000000-0005-0000-0000-0000059E0000}"/>
    <cellStyle name="Normal 8 4 5 2" xfId="40755" xr:uid="{00000000-0005-0000-0000-0000069E0000}"/>
    <cellStyle name="Normal 8 4 6" xfId="40756" xr:uid="{00000000-0005-0000-0000-0000079E0000}"/>
    <cellStyle name="Normal 8 4 7" xfId="40757" xr:uid="{00000000-0005-0000-0000-0000089E0000}"/>
    <cellStyle name="Normal 8 5" xfId="40758" xr:uid="{00000000-0005-0000-0000-0000099E0000}"/>
    <cellStyle name="Normal 8 5 10" xfId="40759" xr:uid="{00000000-0005-0000-0000-00000A9E0000}"/>
    <cellStyle name="Normal 8 5 2" xfId="40760" xr:uid="{00000000-0005-0000-0000-00000B9E0000}"/>
    <cellStyle name="Normal 8 5 2 10" xfId="40761" xr:uid="{00000000-0005-0000-0000-00000C9E0000}"/>
    <cellStyle name="Normal 8 5 2 10 2" xfId="40762" xr:uid="{00000000-0005-0000-0000-00000D9E0000}"/>
    <cellStyle name="Normal 8 5 2 11" xfId="40763" xr:uid="{00000000-0005-0000-0000-00000E9E0000}"/>
    <cellStyle name="Normal 8 5 2 11 2" xfId="40764" xr:uid="{00000000-0005-0000-0000-00000F9E0000}"/>
    <cellStyle name="Normal 8 5 2 12" xfId="40765" xr:uid="{00000000-0005-0000-0000-0000109E0000}"/>
    <cellStyle name="Normal 8 5 2 12 2" xfId="40766" xr:uid="{00000000-0005-0000-0000-0000119E0000}"/>
    <cellStyle name="Normal 8 5 2 13" xfId="40767" xr:uid="{00000000-0005-0000-0000-0000129E0000}"/>
    <cellStyle name="Normal 8 5 2 14" xfId="40768" xr:uid="{00000000-0005-0000-0000-0000139E0000}"/>
    <cellStyle name="Normal 8 5 2 2" xfId="40769" xr:uid="{00000000-0005-0000-0000-0000149E0000}"/>
    <cellStyle name="Normal 8 5 2 2 2" xfId="40770" xr:uid="{00000000-0005-0000-0000-0000159E0000}"/>
    <cellStyle name="Normal 8 5 2 2 2 2" xfId="40771" xr:uid="{00000000-0005-0000-0000-0000169E0000}"/>
    <cellStyle name="Normal 8 5 2 2 2 2 2" xfId="40772" xr:uid="{00000000-0005-0000-0000-0000179E0000}"/>
    <cellStyle name="Normal 8 5 2 2 2 2 2 2" xfId="40773" xr:uid="{00000000-0005-0000-0000-0000189E0000}"/>
    <cellStyle name="Normal 8 5 2 2 2 2 2 2 2" xfId="40774" xr:uid="{00000000-0005-0000-0000-0000199E0000}"/>
    <cellStyle name="Normal 8 5 2 2 2 2 2 3" xfId="40775" xr:uid="{00000000-0005-0000-0000-00001A9E0000}"/>
    <cellStyle name="Normal 8 5 2 2 2 2 3" xfId="40776" xr:uid="{00000000-0005-0000-0000-00001B9E0000}"/>
    <cellStyle name="Normal 8 5 2 2 2 2 3 2" xfId="40777" xr:uid="{00000000-0005-0000-0000-00001C9E0000}"/>
    <cellStyle name="Normal 8 5 2 2 2 2 4" xfId="40778" xr:uid="{00000000-0005-0000-0000-00001D9E0000}"/>
    <cellStyle name="Normal 8 5 2 2 2 3" xfId="40779" xr:uid="{00000000-0005-0000-0000-00001E9E0000}"/>
    <cellStyle name="Normal 8 5 2 2 2 3 2" xfId="40780" xr:uid="{00000000-0005-0000-0000-00001F9E0000}"/>
    <cellStyle name="Normal 8 5 2 2 2 3 2 2" xfId="40781" xr:uid="{00000000-0005-0000-0000-0000209E0000}"/>
    <cellStyle name="Normal 8 5 2 2 2 3 3" xfId="40782" xr:uid="{00000000-0005-0000-0000-0000219E0000}"/>
    <cellStyle name="Normal 8 5 2 2 2 4" xfId="40783" xr:uid="{00000000-0005-0000-0000-0000229E0000}"/>
    <cellStyle name="Normal 8 5 2 2 2 4 2" xfId="40784" xr:uid="{00000000-0005-0000-0000-0000239E0000}"/>
    <cellStyle name="Normal 8 5 2 2 2 5" xfId="40785" xr:uid="{00000000-0005-0000-0000-0000249E0000}"/>
    <cellStyle name="Normal 8 5 2 2 2 5 2" xfId="40786" xr:uid="{00000000-0005-0000-0000-0000259E0000}"/>
    <cellStyle name="Normal 8 5 2 2 2 6" xfId="40787" xr:uid="{00000000-0005-0000-0000-0000269E0000}"/>
    <cellStyle name="Normal 8 5 2 2 3" xfId="40788" xr:uid="{00000000-0005-0000-0000-0000279E0000}"/>
    <cellStyle name="Normal 8 5 2 2 3 2" xfId="40789" xr:uid="{00000000-0005-0000-0000-0000289E0000}"/>
    <cellStyle name="Normal 8 5 2 2 3 2 2" xfId="40790" xr:uid="{00000000-0005-0000-0000-0000299E0000}"/>
    <cellStyle name="Normal 8 5 2 2 3 2 2 2" xfId="40791" xr:uid="{00000000-0005-0000-0000-00002A9E0000}"/>
    <cellStyle name="Normal 8 5 2 2 3 2 2 2 2" xfId="40792" xr:uid="{00000000-0005-0000-0000-00002B9E0000}"/>
    <cellStyle name="Normal 8 5 2 2 3 2 2 3" xfId="40793" xr:uid="{00000000-0005-0000-0000-00002C9E0000}"/>
    <cellStyle name="Normal 8 5 2 2 3 2 3" xfId="40794" xr:uid="{00000000-0005-0000-0000-00002D9E0000}"/>
    <cellStyle name="Normal 8 5 2 2 3 2 3 2" xfId="40795" xr:uid="{00000000-0005-0000-0000-00002E9E0000}"/>
    <cellStyle name="Normal 8 5 2 2 3 2 4" xfId="40796" xr:uid="{00000000-0005-0000-0000-00002F9E0000}"/>
    <cellStyle name="Normal 8 5 2 2 3 3" xfId="40797" xr:uid="{00000000-0005-0000-0000-0000309E0000}"/>
    <cellStyle name="Normal 8 5 2 2 3 3 2" xfId="40798" xr:uid="{00000000-0005-0000-0000-0000319E0000}"/>
    <cellStyle name="Normal 8 5 2 2 3 3 2 2" xfId="40799" xr:uid="{00000000-0005-0000-0000-0000329E0000}"/>
    <cellStyle name="Normal 8 5 2 2 3 3 3" xfId="40800" xr:uid="{00000000-0005-0000-0000-0000339E0000}"/>
    <cellStyle name="Normal 8 5 2 2 3 4" xfId="40801" xr:uid="{00000000-0005-0000-0000-0000349E0000}"/>
    <cellStyle name="Normal 8 5 2 2 3 4 2" xfId="40802" xr:uid="{00000000-0005-0000-0000-0000359E0000}"/>
    <cellStyle name="Normal 8 5 2 2 3 5" xfId="40803" xr:uid="{00000000-0005-0000-0000-0000369E0000}"/>
    <cellStyle name="Normal 8 5 2 2 3 5 2" xfId="40804" xr:uid="{00000000-0005-0000-0000-0000379E0000}"/>
    <cellStyle name="Normal 8 5 2 2 3 6" xfId="40805" xr:uid="{00000000-0005-0000-0000-0000389E0000}"/>
    <cellStyle name="Normal 8 5 2 2 4" xfId="40806" xr:uid="{00000000-0005-0000-0000-0000399E0000}"/>
    <cellStyle name="Normal 8 5 2 2 4 2" xfId="40807" xr:uid="{00000000-0005-0000-0000-00003A9E0000}"/>
    <cellStyle name="Normal 8 5 2 2 4 2 2" xfId="40808" xr:uid="{00000000-0005-0000-0000-00003B9E0000}"/>
    <cellStyle name="Normal 8 5 2 2 4 2 2 2" xfId="40809" xr:uid="{00000000-0005-0000-0000-00003C9E0000}"/>
    <cellStyle name="Normal 8 5 2 2 4 2 3" xfId="40810" xr:uid="{00000000-0005-0000-0000-00003D9E0000}"/>
    <cellStyle name="Normal 8 5 2 2 4 3" xfId="40811" xr:uid="{00000000-0005-0000-0000-00003E9E0000}"/>
    <cellStyle name="Normal 8 5 2 2 4 3 2" xfId="40812" xr:uid="{00000000-0005-0000-0000-00003F9E0000}"/>
    <cellStyle name="Normal 8 5 2 2 4 4" xfId="40813" xr:uid="{00000000-0005-0000-0000-0000409E0000}"/>
    <cellStyle name="Normal 8 5 2 2 5" xfId="40814" xr:uid="{00000000-0005-0000-0000-0000419E0000}"/>
    <cellStyle name="Normal 8 5 2 2 5 2" xfId="40815" xr:uid="{00000000-0005-0000-0000-0000429E0000}"/>
    <cellStyle name="Normal 8 5 2 2 5 2 2" xfId="40816" xr:uid="{00000000-0005-0000-0000-0000439E0000}"/>
    <cellStyle name="Normal 8 5 2 2 5 3" xfId="40817" xr:uid="{00000000-0005-0000-0000-0000449E0000}"/>
    <cellStyle name="Normal 8 5 2 2 6" xfId="40818" xr:uid="{00000000-0005-0000-0000-0000459E0000}"/>
    <cellStyle name="Normal 8 5 2 2 6 2" xfId="40819" xr:uid="{00000000-0005-0000-0000-0000469E0000}"/>
    <cellStyle name="Normal 8 5 2 2 7" xfId="40820" xr:uid="{00000000-0005-0000-0000-0000479E0000}"/>
    <cellStyle name="Normal 8 5 2 2 7 2" xfId="40821" xr:uid="{00000000-0005-0000-0000-0000489E0000}"/>
    <cellStyle name="Normal 8 5 2 2 8" xfId="40822" xr:uid="{00000000-0005-0000-0000-0000499E0000}"/>
    <cellStyle name="Normal 8 5 2 3" xfId="40823" xr:uid="{00000000-0005-0000-0000-00004A9E0000}"/>
    <cellStyle name="Normal 8 5 2 3 2" xfId="40824" xr:uid="{00000000-0005-0000-0000-00004B9E0000}"/>
    <cellStyle name="Normal 8 5 2 3 2 2" xfId="40825" xr:uid="{00000000-0005-0000-0000-00004C9E0000}"/>
    <cellStyle name="Normal 8 5 2 3 2 2 2" xfId="40826" xr:uid="{00000000-0005-0000-0000-00004D9E0000}"/>
    <cellStyle name="Normal 8 5 2 3 2 2 2 2" xfId="40827" xr:uid="{00000000-0005-0000-0000-00004E9E0000}"/>
    <cellStyle name="Normal 8 5 2 3 2 2 2 2 2" xfId="40828" xr:uid="{00000000-0005-0000-0000-00004F9E0000}"/>
    <cellStyle name="Normal 8 5 2 3 2 2 2 3" xfId="40829" xr:uid="{00000000-0005-0000-0000-0000509E0000}"/>
    <cellStyle name="Normal 8 5 2 3 2 2 3" xfId="40830" xr:uid="{00000000-0005-0000-0000-0000519E0000}"/>
    <cellStyle name="Normal 8 5 2 3 2 2 3 2" xfId="40831" xr:uid="{00000000-0005-0000-0000-0000529E0000}"/>
    <cellStyle name="Normal 8 5 2 3 2 2 4" xfId="40832" xr:uid="{00000000-0005-0000-0000-0000539E0000}"/>
    <cellStyle name="Normal 8 5 2 3 2 3" xfId="40833" xr:uid="{00000000-0005-0000-0000-0000549E0000}"/>
    <cellStyle name="Normal 8 5 2 3 2 3 2" xfId="40834" xr:uid="{00000000-0005-0000-0000-0000559E0000}"/>
    <cellStyle name="Normal 8 5 2 3 2 3 2 2" xfId="40835" xr:uid="{00000000-0005-0000-0000-0000569E0000}"/>
    <cellStyle name="Normal 8 5 2 3 2 3 3" xfId="40836" xr:uid="{00000000-0005-0000-0000-0000579E0000}"/>
    <cellStyle name="Normal 8 5 2 3 2 4" xfId="40837" xr:uid="{00000000-0005-0000-0000-0000589E0000}"/>
    <cellStyle name="Normal 8 5 2 3 2 4 2" xfId="40838" xr:uid="{00000000-0005-0000-0000-0000599E0000}"/>
    <cellStyle name="Normal 8 5 2 3 2 5" xfId="40839" xr:uid="{00000000-0005-0000-0000-00005A9E0000}"/>
    <cellStyle name="Normal 8 5 2 3 2 5 2" xfId="40840" xr:uid="{00000000-0005-0000-0000-00005B9E0000}"/>
    <cellStyle name="Normal 8 5 2 3 2 6" xfId="40841" xr:uid="{00000000-0005-0000-0000-00005C9E0000}"/>
    <cellStyle name="Normal 8 5 2 3 3" xfId="40842" xr:uid="{00000000-0005-0000-0000-00005D9E0000}"/>
    <cellStyle name="Normal 8 5 2 3 3 2" xfId="40843" xr:uid="{00000000-0005-0000-0000-00005E9E0000}"/>
    <cellStyle name="Normal 8 5 2 3 3 2 2" xfId="40844" xr:uid="{00000000-0005-0000-0000-00005F9E0000}"/>
    <cellStyle name="Normal 8 5 2 3 3 2 2 2" xfId="40845" xr:uid="{00000000-0005-0000-0000-0000609E0000}"/>
    <cellStyle name="Normal 8 5 2 3 3 2 2 2 2" xfId="40846" xr:uid="{00000000-0005-0000-0000-0000619E0000}"/>
    <cellStyle name="Normal 8 5 2 3 3 2 2 3" xfId="40847" xr:uid="{00000000-0005-0000-0000-0000629E0000}"/>
    <cellStyle name="Normal 8 5 2 3 3 2 3" xfId="40848" xr:uid="{00000000-0005-0000-0000-0000639E0000}"/>
    <cellStyle name="Normal 8 5 2 3 3 2 3 2" xfId="40849" xr:uid="{00000000-0005-0000-0000-0000649E0000}"/>
    <cellStyle name="Normal 8 5 2 3 3 2 4" xfId="40850" xr:uid="{00000000-0005-0000-0000-0000659E0000}"/>
    <cellStyle name="Normal 8 5 2 3 3 3" xfId="40851" xr:uid="{00000000-0005-0000-0000-0000669E0000}"/>
    <cellStyle name="Normal 8 5 2 3 3 3 2" xfId="40852" xr:uid="{00000000-0005-0000-0000-0000679E0000}"/>
    <cellStyle name="Normal 8 5 2 3 3 3 2 2" xfId="40853" xr:uid="{00000000-0005-0000-0000-0000689E0000}"/>
    <cellStyle name="Normal 8 5 2 3 3 3 3" xfId="40854" xr:uid="{00000000-0005-0000-0000-0000699E0000}"/>
    <cellStyle name="Normal 8 5 2 3 3 4" xfId="40855" xr:uid="{00000000-0005-0000-0000-00006A9E0000}"/>
    <cellStyle name="Normal 8 5 2 3 3 4 2" xfId="40856" xr:uid="{00000000-0005-0000-0000-00006B9E0000}"/>
    <cellStyle name="Normal 8 5 2 3 3 5" xfId="40857" xr:uid="{00000000-0005-0000-0000-00006C9E0000}"/>
    <cellStyle name="Normal 8 5 2 3 3 5 2" xfId="40858" xr:uid="{00000000-0005-0000-0000-00006D9E0000}"/>
    <cellStyle name="Normal 8 5 2 3 3 6" xfId="40859" xr:uid="{00000000-0005-0000-0000-00006E9E0000}"/>
    <cellStyle name="Normal 8 5 2 3 4" xfId="40860" xr:uid="{00000000-0005-0000-0000-00006F9E0000}"/>
    <cellStyle name="Normal 8 5 2 3 4 2" xfId="40861" xr:uid="{00000000-0005-0000-0000-0000709E0000}"/>
    <cellStyle name="Normal 8 5 2 3 4 2 2" xfId="40862" xr:uid="{00000000-0005-0000-0000-0000719E0000}"/>
    <cellStyle name="Normal 8 5 2 3 4 2 2 2" xfId="40863" xr:uid="{00000000-0005-0000-0000-0000729E0000}"/>
    <cellStyle name="Normal 8 5 2 3 4 2 3" xfId="40864" xr:uid="{00000000-0005-0000-0000-0000739E0000}"/>
    <cellStyle name="Normal 8 5 2 3 4 3" xfId="40865" xr:uid="{00000000-0005-0000-0000-0000749E0000}"/>
    <cellStyle name="Normal 8 5 2 3 4 3 2" xfId="40866" xr:uid="{00000000-0005-0000-0000-0000759E0000}"/>
    <cellStyle name="Normal 8 5 2 3 4 4" xfId="40867" xr:uid="{00000000-0005-0000-0000-0000769E0000}"/>
    <cellStyle name="Normal 8 5 2 3 5" xfId="40868" xr:uid="{00000000-0005-0000-0000-0000779E0000}"/>
    <cellStyle name="Normal 8 5 2 3 5 2" xfId="40869" xr:uid="{00000000-0005-0000-0000-0000789E0000}"/>
    <cellStyle name="Normal 8 5 2 3 5 2 2" xfId="40870" xr:uid="{00000000-0005-0000-0000-0000799E0000}"/>
    <cellStyle name="Normal 8 5 2 3 5 3" xfId="40871" xr:uid="{00000000-0005-0000-0000-00007A9E0000}"/>
    <cellStyle name="Normal 8 5 2 3 6" xfId="40872" xr:uid="{00000000-0005-0000-0000-00007B9E0000}"/>
    <cellStyle name="Normal 8 5 2 3 6 2" xfId="40873" xr:uid="{00000000-0005-0000-0000-00007C9E0000}"/>
    <cellStyle name="Normal 8 5 2 3 7" xfId="40874" xr:uid="{00000000-0005-0000-0000-00007D9E0000}"/>
    <cellStyle name="Normal 8 5 2 3 7 2" xfId="40875" xr:uid="{00000000-0005-0000-0000-00007E9E0000}"/>
    <cellStyle name="Normal 8 5 2 3 8" xfId="40876" xr:uid="{00000000-0005-0000-0000-00007F9E0000}"/>
    <cellStyle name="Normal 8 5 2 4" xfId="40877" xr:uid="{00000000-0005-0000-0000-0000809E0000}"/>
    <cellStyle name="Normal 8 5 2 4 2" xfId="40878" xr:uid="{00000000-0005-0000-0000-0000819E0000}"/>
    <cellStyle name="Normal 8 5 2 4 2 2" xfId="40879" xr:uid="{00000000-0005-0000-0000-0000829E0000}"/>
    <cellStyle name="Normal 8 5 2 4 2 2 2" xfId="40880" xr:uid="{00000000-0005-0000-0000-0000839E0000}"/>
    <cellStyle name="Normal 8 5 2 4 2 2 2 2" xfId="40881" xr:uid="{00000000-0005-0000-0000-0000849E0000}"/>
    <cellStyle name="Normal 8 5 2 4 2 2 3" xfId="40882" xr:uid="{00000000-0005-0000-0000-0000859E0000}"/>
    <cellStyle name="Normal 8 5 2 4 2 3" xfId="40883" xr:uid="{00000000-0005-0000-0000-0000869E0000}"/>
    <cellStyle name="Normal 8 5 2 4 2 3 2" xfId="40884" xr:uid="{00000000-0005-0000-0000-0000879E0000}"/>
    <cellStyle name="Normal 8 5 2 4 2 4" xfId="40885" xr:uid="{00000000-0005-0000-0000-0000889E0000}"/>
    <cellStyle name="Normal 8 5 2 4 3" xfId="40886" xr:uid="{00000000-0005-0000-0000-0000899E0000}"/>
    <cellStyle name="Normal 8 5 2 4 3 2" xfId="40887" xr:uid="{00000000-0005-0000-0000-00008A9E0000}"/>
    <cellStyle name="Normal 8 5 2 4 3 2 2" xfId="40888" xr:uid="{00000000-0005-0000-0000-00008B9E0000}"/>
    <cellStyle name="Normal 8 5 2 4 3 3" xfId="40889" xr:uid="{00000000-0005-0000-0000-00008C9E0000}"/>
    <cellStyle name="Normal 8 5 2 4 4" xfId="40890" xr:uid="{00000000-0005-0000-0000-00008D9E0000}"/>
    <cellStyle name="Normal 8 5 2 4 4 2" xfId="40891" xr:uid="{00000000-0005-0000-0000-00008E9E0000}"/>
    <cellStyle name="Normal 8 5 2 4 5" xfId="40892" xr:uid="{00000000-0005-0000-0000-00008F9E0000}"/>
    <cellStyle name="Normal 8 5 2 4 5 2" xfId="40893" xr:uid="{00000000-0005-0000-0000-0000909E0000}"/>
    <cellStyle name="Normal 8 5 2 4 6" xfId="40894" xr:uid="{00000000-0005-0000-0000-0000919E0000}"/>
    <cellStyle name="Normal 8 5 2 5" xfId="40895" xr:uid="{00000000-0005-0000-0000-0000929E0000}"/>
    <cellStyle name="Normal 8 5 2 5 2" xfId="40896" xr:uid="{00000000-0005-0000-0000-0000939E0000}"/>
    <cellStyle name="Normal 8 5 2 5 2 2" xfId="40897" xr:uid="{00000000-0005-0000-0000-0000949E0000}"/>
    <cellStyle name="Normal 8 5 2 5 2 2 2" xfId="40898" xr:uid="{00000000-0005-0000-0000-0000959E0000}"/>
    <cellStyle name="Normal 8 5 2 5 2 2 2 2" xfId="40899" xr:uid="{00000000-0005-0000-0000-0000969E0000}"/>
    <cellStyle name="Normal 8 5 2 5 2 2 3" xfId="40900" xr:uid="{00000000-0005-0000-0000-0000979E0000}"/>
    <cellStyle name="Normal 8 5 2 5 2 3" xfId="40901" xr:uid="{00000000-0005-0000-0000-0000989E0000}"/>
    <cellStyle name="Normal 8 5 2 5 2 3 2" xfId="40902" xr:uid="{00000000-0005-0000-0000-0000999E0000}"/>
    <cellStyle name="Normal 8 5 2 5 2 4" xfId="40903" xr:uid="{00000000-0005-0000-0000-00009A9E0000}"/>
    <cellStyle name="Normal 8 5 2 5 3" xfId="40904" xr:uid="{00000000-0005-0000-0000-00009B9E0000}"/>
    <cellStyle name="Normal 8 5 2 5 3 2" xfId="40905" xr:uid="{00000000-0005-0000-0000-00009C9E0000}"/>
    <cellStyle name="Normal 8 5 2 5 3 2 2" xfId="40906" xr:uid="{00000000-0005-0000-0000-00009D9E0000}"/>
    <cellStyle name="Normal 8 5 2 5 3 3" xfId="40907" xr:uid="{00000000-0005-0000-0000-00009E9E0000}"/>
    <cellStyle name="Normal 8 5 2 5 4" xfId="40908" xr:uid="{00000000-0005-0000-0000-00009F9E0000}"/>
    <cellStyle name="Normal 8 5 2 5 4 2" xfId="40909" xr:uid="{00000000-0005-0000-0000-0000A09E0000}"/>
    <cellStyle name="Normal 8 5 2 5 5" xfId="40910" xr:uid="{00000000-0005-0000-0000-0000A19E0000}"/>
    <cellStyle name="Normal 8 5 2 5 5 2" xfId="40911" xr:uid="{00000000-0005-0000-0000-0000A29E0000}"/>
    <cellStyle name="Normal 8 5 2 5 6" xfId="40912" xr:uid="{00000000-0005-0000-0000-0000A39E0000}"/>
    <cellStyle name="Normal 8 5 2 6" xfId="40913" xr:uid="{00000000-0005-0000-0000-0000A49E0000}"/>
    <cellStyle name="Normal 8 5 2 6 2" xfId="40914" xr:uid="{00000000-0005-0000-0000-0000A59E0000}"/>
    <cellStyle name="Normal 8 5 2 6 2 2" xfId="40915" xr:uid="{00000000-0005-0000-0000-0000A69E0000}"/>
    <cellStyle name="Normal 8 5 2 6 2 2 2" xfId="40916" xr:uid="{00000000-0005-0000-0000-0000A79E0000}"/>
    <cellStyle name="Normal 8 5 2 6 2 2 2 2" xfId="40917" xr:uid="{00000000-0005-0000-0000-0000A89E0000}"/>
    <cellStyle name="Normal 8 5 2 6 2 2 3" xfId="40918" xr:uid="{00000000-0005-0000-0000-0000A99E0000}"/>
    <cellStyle name="Normal 8 5 2 6 2 3" xfId="40919" xr:uid="{00000000-0005-0000-0000-0000AA9E0000}"/>
    <cellStyle name="Normal 8 5 2 6 2 3 2" xfId="40920" xr:uid="{00000000-0005-0000-0000-0000AB9E0000}"/>
    <cellStyle name="Normal 8 5 2 6 2 4" xfId="40921" xr:uid="{00000000-0005-0000-0000-0000AC9E0000}"/>
    <cellStyle name="Normal 8 5 2 6 3" xfId="40922" xr:uid="{00000000-0005-0000-0000-0000AD9E0000}"/>
    <cellStyle name="Normal 8 5 2 6 3 2" xfId="40923" xr:uid="{00000000-0005-0000-0000-0000AE9E0000}"/>
    <cellStyle name="Normal 8 5 2 6 3 2 2" xfId="40924" xr:uid="{00000000-0005-0000-0000-0000AF9E0000}"/>
    <cellStyle name="Normal 8 5 2 6 3 3" xfId="40925" xr:uid="{00000000-0005-0000-0000-0000B09E0000}"/>
    <cellStyle name="Normal 8 5 2 6 4" xfId="40926" xr:uid="{00000000-0005-0000-0000-0000B19E0000}"/>
    <cellStyle name="Normal 8 5 2 6 4 2" xfId="40927" xr:uid="{00000000-0005-0000-0000-0000B29E0000}"/>
    <cellStyle name="Normal 8 5 2 6 5" xfId="40928" xr:uid="{00000000-0005-0000-0000-0000B39E0000}"/>
    <cellStyle name="Normal 8 5 2 6 5 2" xfId="40929" xr:uid="{00000000-0005-0000-0000-0000B49E0000}"/>
    <cellStyle name="Normal 8 5 2 6 6" xfId="40930" xr:uid="{00000000-0005-0000-0000-0000B59E0000}"/>
    <cellStyle name="Normal 8 5 2 7" xfId="40931" xr:uid="{00000000-0005-0000-0000-0000B69E0000}"/>
    <cellStyle name="Normal 8 5 2 7 2" xfId="40932" xr:uid="{00000000-0005-0000-0000-0000B79E0000}"/>
    <cellStyle name="Normal 8 5 2 7 2 2" xfId="40933" xr:uid="{00000000-0005-0000-0000-0000B89E0000}"/>
    <cellStyle name="Normal 8 5 2 7 2 2 2" xfId="40934" xr:uid="{00000000-0005-0000-0000-0000B99E0000}"/>
    <cellStyle name="Normal 8 5 2 7 2 3" xfId="40935" xr:uid="{00000000-0005-0000-0000-0000BA9E0000}"/>
    <cellStyle name="Normal 8 5 2 7 3" xfId="40936" xr:uid="{00000000-0005-0000-0000-0000BB9E0000}"/>
    <cellStyle name="Normal 8 5 2 7 3 2" xfId="40937" xr:uid="{00000000-0005-0000-0000-0000BC9E0000}"/>
    <cellStyle name="Normal 8 5 2 7 4" xfId="40938" xr:uid="{00000000-0005-0000-0000-0000BD9E0000}"/>
    <cellStyle name="Normal 8 5 2 8" xfId="40939" xr:uid="{00000000-0005-0000-0000-0000BE9E0000}"/>
    <cellStyle name="Normal 8 5 2 8 2" xfId="40940" xr:uid="{00000000-0005-0000-0000-0000BF9E0000}"/>
    <cellStyle name="Normal 8 5 2 8 2 2" xfId="40941" xr:uid="{00000000-0005-0000-0000-0000C09E0000}"/>
    <cellStyle name="Normal 8 5 2 8 3" xfId="40942" xr:uid="{00000000-0005-0000-0000-0000C19E0000}"/>
    <cellStyle name="Normal 8 5 2 9" xfId="40943" xr:uid="{00000000-0005-0000-0000-0000C29E0000}"/>
    <cellStyle name="Normal 8 5 2 9 2" xfId="40944" xr:uid="{00000000-0005-0000-0000-0000C39E0000}"/>
    <cellStyle name="Normal 8 5 3" xfId="40945" xr:uid="{00000000-0005-0000-0000-0000C49E0000}"/>
    <cellStyle name="Normal 8 5 3 10" xfId="40946" xr:uid="{00000000-0005-0000-0000-0000C59E0000}"/>
    <cellStyle name="Normal 8 5 3 10 2" xfId="40947" xr:uid="{00000000-0005-0000-0000-0000C69E0000}"/>
    <cellStyle name="Normal 8 5 3 11" xfId="40948" xr:uid="{00000000-0005-0000-0000-0000C79E0000}"/>
    <cellStyle name="Normal 8 5 3 12" xfId="40949" xr:uid="{00000000-0005-0000-0000-0000C89E0000}"/>
    <cellStyle name="Normal 8 5 3 2" xfId="40950" xr:uid="{00000000-0005-0000-0000-0000C99E0000}"/>
    <cellStyle name="Normal 8 5 3 2 2" xfId="40951" xr:uid="{00000000-0005-0000-0000-0000CA9E0000}"/>
    <cellStyle name="Normal 8 5 3 2 2 2" xfId="40952" xr:uid="{00000000-0005-0000-0000-0000CB9E0000}"/>
    <cellStyle name="Normal 8 5 3 2 2 2 2" xfId="40953" xr:uid="{00000000-0005-0000-0000-0000CC9E0000}"/>
    <cellStyle name="Normal 8 5 3 2 2 2 2 2" xfId="40954" xr:uid="{00000000-0005-0000-0000-0000CD9E0000}"/>
    <cellStyle name="Normal 8 5 3 2 2 2 2 2 2" xfId="40955" xr:uid="{00000000-0005-0000-0000-0000CE9E0000}"/>
    <cellStyle name="Normal 8 5 3 2 2 2 2 3" xfId="40956" xr:uid="{00000000-0005-0000-0000-0000CF9E0000}"/>
    <cellStyle name="Normal 8 5 3 2 2 2 3" xfId="40957" xr:uid="{00000000-0005-0000-0000-0000D09E0000}"/>
    <cellStyle name="Normal 8 5 3 2 2 2 3 2" xfId="40958" xr:uid="{00000000-0005-0000-0000-0000D19E0000}"/>
    <cellStyle name="Normal 8 5 3 2 2 2 4" xfId="40959" xr:uid="{00000000-0005-0000-0000-0000D29E0000}"/>
    <cellStyle name="Normal 8 5 3 2 2 3" xfId="40960" xr:uid="{00000000-0005-0000-0000-0000D39E0000}"/>
    <cellStyle name="Normal 8 5 3 2 2 3 2" xfId="40961" xr:uid="{00000000-0005-0000-0000-0000D49E0000}"/>
    <cellStyle name="Normal 8 5 3 2 2 3 2 2" xfId="40962" xr:uid="{00000000-0005-0000-0000-0000D59E0000}"/>
    <cellStyle name="Normal 8 5 3 2 2 3 3" xfId="40963" xr:uid="{00000000-0005-0000-0000-0000D69E0000}"/>
    <cellStyle name="Normal 8 5 3 2 2 4" xfId="40964" xr:uid="{00000000-0005-0000-0000-0000D79E0000}"/>
    <cellStyle name="Normal 8 5 3 2 2 4 2" xfId="40965" xr:uid="{00000000-0005-0000-0000-0000D89E0000}"/>
    <cellStyle name="Normal 8 5 3 2 2 5" xfId="40966" xr:uid="{00000000-0005-0000-0000-0000D99E0000}"/>
    <cellStyle name="Normal 8 5 3 2 2 5 2" xfId="40967" xr:uid="{00000000-0005-0000-0000-0000DA9E0000}"/>
    <cellStyle name="Normal 8 5 3 2 2 6" xfId="40968" xr:uid="{00000000-0005-0000-0000-0000DB9E0000}"/>
    <cellStyle name="Normal 8 5 3 2 3" xfId="40969" xr:uid="{00000000-0005-0000-0000-0000DC9E0000}"/>
    <cellStyle name="Normal 8 5 3 2 3 2" xfId="40970" xr:uid="{00000000-0005-0000-0000-0000DD9E0000}"/>
    <cellStyle name="Normal 8 5 3 2 3 2 2" xfId="40971" xr:uid="{00000000-0005-0000-0000-0000DE9E0000}"/>
    <cellStyle name="Normal 8 5 3 2 3 2 2 2" xfId="40972" xr:uid="{00000000-0005-0000-0000-0000DF9E0000}"/>
    <cellStyle name="Normal 8 5 3 2 3 2 2 2 2" xfId="40973" xr:uid="{00000000-0005-0000-0000-0000E09E0000}"/>
    <cellStyle name="Normal 8 5 3 2 3 2 2 3" xfId="40974" xr:uid="{00000000-0005-0000-0000-0000E19E0000}"/>
    <cellStyle name="Normal 8 5 3 2 3 2 3" xfId="40975" xr:uid="{00000000-0005-0000-0000-0000E29E0000}"/>
    <cellStyle name="Normal 8 5 3 2 3 2 3 2" xfId="40976" xr:uid="{00000000-0005-0000-0000-0000E39E0000}"/>
    <cellStyle name="Normal 8 5 3 2 3 2 4" xfId="40977" xr:uid="{00000000-0005-0000-0000-0000E49E0000}"/>
    <cellStyle name="Normal 8 5 3 2 3 3" xfId="40978" xr:uid="{00000000-0005-0000-0000-0000E59E0000}"/>
    <cellStyle name="Normal 8 5 3 2 3 3 2" xfId="40979" xr:uid="{00000000-0005-0000-0000-0000E69E0000}"/>
    <cellStyle name="Normal 8 5 3 2 3 3 2 2" xfId="40980" xr:uid="{00000000-0005-0000-0000-0000E79E0000}"/>
    <cellStyle name="Normal 8 5 3 2 3 3 3" xfId="40981" xr:uid="{00000000-0005-0000-0000-0000E89E0000}"/>
    <cellStyle name="Normal 8 5 3 2 3 4" xfId="40982" xr:uid="{00000000-0005-0000-0000-0000E99E0000}"/>
    <cellStyle name="Normal 8 5 3 2 3 4 2" xfId="40983" xr:uid="{00000000-0005-0000-0000-0000EA9E0000}"/>
    <cellStyle name="Normal 8 5 3 2 3 5" xfId="40984" xr:uid="{00000000-0005-0000-0000-0000EB9E0000}"/>
    <cellStyle name="Normal 8 5 3 2 3 5 2" xfId="40985" xr:uid="{00000000-0005-0000-0000-0000EC9E0000}"/>
    <cellStyle name="Normal 8 5 3 2 3 6" xfId="40986" xr:uid="{00000000-0005-0000-0000-0000ED9E0000}"/>
    <cellStyle name="Normal 8 5 3 2 4" xfId="40987" xr:uid="{00000000-0005-0000-0000-0000EE9E0000}"/>
    <cellStyle name="Normal 8 5 3 2 4 2" xfId="40988" xr:uid="{00000000-0005-0000-0000-0000EF9E0000}"/>
    <cellStyle name="Normal 8 5 3 2 4 2 2" xfId="40989" xr:uid="{00000000-0005-0000-0000-0000F09E0000}"/>
    <cellStyle name="Normal 8 5 3 2 4 2 2 2" xfId="40990" xr:uid="{00000000-0005-0000-0000-0000F19E0000}"/>
    <cellStyle name="Normal 8 5 3 2 4 2 3" xfId="40991" xr:uid="{00000000-0005-0000-0000-0000F29E0000}"/>
    <cellStyle name="Normal 8 5 3 2 4 3" xfId="40992" xr:uid="{00000000-0005-0000-0000-0000F39E0000}"/>
    <cellStyle name="Normal 8 5 3 2 4 3 2" xfId="40993" xr:uid="{00000000-0005-0000-0000-0000F49E0000}"/>
    <cellStyle name="Normal 8 5 3 2 4 4" xfId="40994" xr:uid="{00000000-0005-0000-0000-0000F59E0000}"/>
    <cellStyle name="Normal 8 5 3 2 5" xfId="40995" xr:uid="{00000000-0005-0000-0000-0000F69E0000}"/>
    <cellStyle name="Normal 8 5 3 2 5 2" xfId="40996" xr:uid="{00000000-0005-0000-0000-0000F79E0000}"/>
    <cellStyle name="Normal 8 5 3 2 5 2 2" xfId="40997" xr:uid="{00000000-0005-0000-0000-0000F89E0000}"/>
    <cellStyle name="Normal 8 5 3 2 5 3" xfId="40998" xr:uid="{00000000-0005-0000-0000-0000F99E0000}"/>
    <cellStyle name="Normal 8 5 3 2 6" xfId="40999" xr:uid="{00000000-0005-0000-0000-0000FA9E0000}"/>
    <cellStyle name="Normal 8 5 3 2 6 2" xfId="41000" xr:uid="{00000000-0005-0000-0000-0000FB9E0000}"/>
    <cellStyle name="Normal 8 5 3 2 7" xfId="41001" xr:uid="{00000000-0005-0000-0000-0000FC9E0000}"/>
    <cellStyle name="Normal 8 5 3 2 7 2" xfId="41002" xr:uid="{00000000-0005-0000-0000-0000FD9E0000}"/>
    <cellStyle name="Normal 8 5 3 2 8" xfId="41003" xr:uid="{00000000-0005-0000-0000-0000FE9E0000}"/>
    <cellStyle name="Normal 8 5 3 3" xfId="41004" xr:uid="{00000000-0005-0000-0000-0000FF9E0000}"/>
    <cellStyle name="Normal 8 5 3 3 2" xfId="41005" xr:uid="{00000000-0005-0000-0000-0000009F0000}"/>
    <cellStyle name="Normal 8 5 3 3 2 2" xfId="41006" xr:uid="{00000000-0005-0000-0000-0000019F0000}"/>
    <cellStyle name="Normal 8 5 3 3 2 2 2" xfId="41007" xr:uid="{00000000-0005-0000-0000-0000029F0000}"/>
    <cellStyle name="Normal 8 5 3 3 2 2 2 2" xfId="41008" xr:uid="{00000000-0005-0000-0000-0000039F0000}"/>
    <cellStyle name="Normal 8 5 3 3 2 2 2 2 2" xfId="41009" xr:uid="{00000000-0005-0000-0000-0000049F0000}"/>
    <cellStyle name="Normal 8 5 3 3 2 2 2 3" xfId="41010" xr:uid="{00000000-0005-0000-0000-0000059F0000}"/>
    <cellStyle name="Normal 8 5 3 3 2 2 3" xfId="41011" xr:uid="{00000000-0005-0000-0000-0000069F0000}"/>
    <cellStyle name="Normal 8 5 3 3 2 2 3 2" xfId="41012" xr:uid="{00000000-0005-0000-0000-0000079F0000}"/>
    <cellStyle name="Normal 8 5 3 3 2 2 4" xfId="41013" xr:uid="{00000000-0005-0000-0000-0000089F0000}"/>
    <cellStyle name="Normal 8 5 3 3 2 3" xfId="41014" xr:uid="{00000000-0005-0000-0000-0000099F0000}"/>
    <cellStyle name="Normal 8 5 3 3 2 3 2" xfId="41015" xr:uid="{00000000-0005-0000-0000-00000A9F0000}"/>
    <cellStyle name="Normal 8 5 3 3 2 3 2 2" xfId="41016" xr:uid="{00000000-0005-0000-0000-00000B9F0000}"/>
    <cellStyle name="Normal 8 5 3 3 2 3 3" xfId="41017" xr:uid="{00000000-0005-0000-0000-00000C9F0000}"/>
    <cellStyle name="Normal 8 5 3 3 2 4" xfId="41018" xr:uid="{00000000-0005-0000-0000-00000D9F0000}"/>
    <cellStyle name="Normal 8 5 3 3 2 4 2" xfId="41019" xr:uid="{00000000-0005-0000-0000-00000E9F0000}"/>
    <cellStyle name="Normal 8 5 3 3 2 5" xfId="41020" xr:uid="{00000000-0005-0000-0000-00000F9F0000}"/>
    <cellStyle name="Normal 8 5 3 3 2 5 2" xfId="41021" xr:uid="{00000000-0005-0000-0000-0000109F0000}"/>
    <cellStyle name="Normal 8 5 3 3 2 6" xfId="41022" xr:uid="{00000000-0005-0000-0000-0000119F0000}"/>
    <cellStyle name="Normal 8 5 3 3 3" xfId="41023" xr:uid="{00000000-0005-0000-0000-0000129F0000}"/>
    <cellStyle name="Normal 8 5 3 3 3 2" xfId="41024" xr:uid="{00000000-0005-0000-0000-0000139F0000}"/>
    <cellStyle name="Normal 8 5 3 3 3 2 2" xfId="41025" xr:uid="{00000000-0005-0000-0000-0000149F0000}"/>
    <cellStyle name="Normal 8 5 3 3 3 2 2 2" xfId="41026" xr:uid="{00000000-0005-0000-0000-0000159F0000}"/>
    <cellStyle name="Normal 8 5 3 3 3 2 2 2 2" xfId="41027" xr:uid="{00000000-0005-0000-0000-0000169F0000}"/>
    <cellStyle name="Normal 8 5 3 3 3 2 2 3" xfId="41028" xr:uid="{00000000-0005-0000-0000-0000179F0000}"/>
    <cellStyle name="Normal 8 5 3 3 3 2 3" xfId="41029" xr:uid="{00000000-0005-0000-0000-0000189F0000}"/>
    <cellStyle name="Normal 8 5 3 3 3 2 3 2" xfId="41030" xr:uid="{00000000-0005-0000-0000-0000199F0000}"/>
    <cellStyle name="Normal 8 5 3 3 3 2 4" xfId="41031" xr:uid="{00000000-0005-0000-0000-00001A9F0000}"/>
    <cellStyle name="Normal 8 5 3 3 3 3" xfId="41032" xr:uid="{00000000-0005-0000-0000-00001B9F0000}"/>
    <cellStyle name="Normal 8 5 3 3 3 3 2" xfId="41033" xr:uid="{00000000-0005-0000-0000-00001C9F0000}"/>
    <cellStyle name="Normal 8 5 3 3 3 3 2 2" xfId="41034" xr:uid="{00000000-0005-0000-0000-00001D9F0000}"/>
    <cellStyle name="Normal 8 5 3 3 3 3 3" xfId="41035" xr:uid="{00000000-0005-0000-0000-00001E9F0000}"/>
    <cellStyle name="Normal 8 5 3 3 3 4" xfId="41036" xr:uid="{00000000-0005-0000-0000-00001F9F0000}"/>
    <cellStyle name="Normal 8 5 3 3 3 4 2" xfId="41037" xr:uid="{00000000-0005-0000-0000-0000209F0000}"/>
    <cellStyle name="Normal 8 5 3 3 3 5" xfId="41038" xr:uid="{00000000-0005-0000-0000-0000219F0000}"/>
    <cellStyle name="Normal 8 5 3 3 3 5 2" xfId="41039" xr:uid="{00000000-0005-0000-0000-0000229F0000}"/>
    <cellStyle name="Normal 8 5 3 3 3 6" xfId="41040" xr:uid="{00000000-0005-0000-0000-0000239F0000}"/>
    <cellStyle name="Normal 8 5 3 3 4" xfId="41041" xr:uid="{00000000-0005-0000-0000-0000249F0000}"/>
    <cellStyle name="Normal 8 5 3 3 4 2" xfId="41042" xr:uid="{00000000-0005-0000-0000-0000259F0000}"/>
    <cellStyle name="Normal 8 5 3 3 4 2 2" xfId="41043" xr:uid="{00000000-0005-0000-0000-0000269F0000}"/>
    <cellStyle name="Normal 8 5 3 3 4 2 2 2" xfId="41044" xr:uid="{00000000-0005-0000-0000-0000279F0000}"/>
    <cellStyle name="Normal 8 5 3 3 4 2 3" xfId="41045" xr:uid="{00000000-0005-0000-0000-0000289F0000}"/>
    <cellStyle name="Normal 8 5 3 3 4 3" xfId="41046" xr:uid="{00000000-0005-0000-0000-0000299F0000}"/>
    <cellStyle name="Normal 8 5 3 3 4 3 2" xfId="41047" xr:uid="{00000000-0005-0000-0000-00002A9F0000}"/>
    <cellStyle name="Normal 8 5 3 3 4 4" xfId="41048" xr:uid="{00000000-0005-0000-0000-00002B9F0000}"/>
    <cellStyle name="Normal 8 5 3 3 5" xfId="41049" xr:uid="{00000000-0005-0000-0000-00002C9F0000}"/>
    <cellStyle name="Normal 8 5 3 3 5 2" xfId="41050" xr:uid="{00000000-0005-0000-0000-00002D9F0000}"/>
    <cellStyle name="Normal 8 5 3 3 5 2 2" xfId="41051" xr:uid="{00000000-0005-0000-0000-00002E9F0000}"/>
    <cellStyle name="Normal 8 5 3 3 5 3" xfId="41052" xr:uid="{00000000-0005-0000-0000-00002F9F0000}"/>
    <cellStyle name="Normal 8 5 3 3 6" xfId="41053" xr:uid="{00000000-0005-0000-0000-0000309F0000}"/>
    <cellStyle name="Normal 8 5 3 3 6 2" xfId="41054" xr:uid="{00000000-0005-0000-0000-0000319F0000}"/>
    <cellStyle name="Normal 8 5 3 3 7" xfId="41055" xr:uid="{00000000-0005-0000-0000-0000329F0000}"/>
    <cellStyle name="Normal 8 5 3 3 7 2" xfId="41056" xr:uid="{00000000-0005-0000-0000-0000339F0000}"/>
    <cellStyle name="Normal 8 5 3 3 8" xfId="41057" xr:uid="{00000000-0005-0000-0000-0000349F0000}"/>
    <cellStyle name="Normal 8 5 3 4" xfId="41058" xr:uid="{00000000-0005-0000-0000-0000359F0000}"/>
    <cellStyle name="Normal 8 5 3 4 2" xfId="41059" xr:uid="{00000000-0005-0000-0000-0000369F0000}"/>
    <cellStyle name="Normal 8 5 3 4 2 2" xfId="41060" xr:uid="{00000000-0005-0000-0000-0000379F0000}"/>
    <cellStyle name="Normal 8 5 3 4 2 2 2" xfId="41061" xr:uid="{00000000-0005-0000-0000-0000389F0000}"/>
    <cellStyle name="Normal 8 5 3 4 2 2 2 2" xfId="41062" xr:uid="{00000000-0005-0000-0000-0000399F0000}"/>
    <cellStyle name="Normal 8 5 3 4 2 2 3" xfId="41063" xr:uid="{00000000-0005-0000-0000-00003A9F0000}"/>
    <cellStyle name="Normal 8 5 3 4 2 3" xfId="41064" xr:uid="{00000000-0005-0000-0000-00003B9F0000}"/>
    <cellStyle name="Normal 8 5 3 4 2 3 2" xfId="41065" xr:uid="{00000000-0005-0000-0000-00003C9F0000}"/>
    <cellStyle name="Normal 8 5 3 4 2 4" xfId="41066" xr:uid="{00000000-0005-0000-0000-00003D9F0000}"/>
    <cellStyle name="Normal 8 5 3 4 3" xfId="41067" xr:uid="{00000000-0005-0000-0000-00003E9F0000}"/>
    <cellStyle name="Normal 8 5 3 4 3 2" xfId="41068" xr:uid="{00000000-0005-0000-0000-00003F9F0000}"/>
    <cellStyle name="Normal 8 5 3 4 3 2 2" xfId="41069" xr:uid="{00000000-0005-0000-0000-0000409F0000}"/>
    <cellStyle name="Normal 8 5 3 4 3 3" xfId="41070" xr:uid="{00000000-0005-0000-0000-0000419F0000}"/>
    <cellStyle name="Normal 8 5 3 4 4" xfId="41071" xr:uid="{00000000-0005-0000-0000-0000429F0000}"/>
    <cellStyle name="Normal 8 5 3 4 4 2" xfId="41072" xr:uid="{00000000-0005-0000-0000-0000439F0000}"/>
    <cellStyle name="Normal 8 5 3 4 5" xfId="41073" xr:uid="{00000000-0005-0000-0000-0000449F0000}"/>
    <cellStyle name="Normal 8 5 3 4 5 2" xfId="41074" xr:uid="{00000000-0005-0000-0000-0000459F0000}"/>
    <cellStyle name="Normal 8 5 3 4 6" xfId="41075" xr:uid="{00000000-0005-0000-0000-0000469F0000}"/>
    <cellStyle name="Normal 8 5 3 5" xfId="41076" xr:uid="{00000000-0005-0000-0000-0000479F0000}"/>
    <cellStyle name="Normal 8 5 3 5 2" xfId="41077" xr:uid="{00000000-0005-0000-0000-0000489F0000}"/>
    <cellStyle name="Normal 8 5 3 5 2 2" xfId="41078" xr:uid="{00000000-0005-0000-0000-0000499F0000}"/>
    <cellStyle name="Normal 8 5 3 5 2 2 2" xfId="41079" xr:uid="{00000000-0005-0000-0000-00004A9F0000}"/>
    <cellStyle name="Normal 8 5 3 5 2 2 2 2" xfId="41080" xr:uid="{00000000-0005-0000-0000-00004B9F0000}"/>
    <cellStyle name="Normal 8 5 3 5 2 2 3" xfId="41081" xr:uid="{00000000-0005-0000-0000-00004C9F0000}"/>
    <cellStyle name="Normal 8 5 3 5 2 3" xfId="41082" xr:uid="{00000000-0005-0000-0000-00004D9F0000}"/>
    <cellStyle name="Normal 8 5 3 5 2 3 2" xfId="41083" xr:uid="{00000000-0005-0000-0000-00004E9F0000}"/>
    <cellStyle name="Normal 8 5 3 5 2 4" xfId="41084" xr:uid="{00000000-0005-0000-0000-00004F9F0000}"/>
    <cellStyle name="Normal 8 5 3 5 3" xfId="41085" xr:uid="{00000000-0005-0000-0000-0000509F0000}"/>
    <cellStyle name="Normal 8 5 3 5 3 2" xfId="41086" xr:uid="{00000000-0005-0000-0000-0000519F0000}"/>
    <cellStyle name="Normal 8 5 3 5 3 2 2" xfId="41087" xr:uid="{00000000-0005-0000-0000-0000529F0000}"/>
    <cellStyle name="Normal 8 5 3 5 3 3" xfId="41088" xr:uid="{00000000-0005-0000-0000-0000539F0000}"/>
    <cellStyle name="Normal 8 5 3 5 4" xfId="41089" xr:uid="{00000000-0005-0000-0000-0000549F0000}"/>
    <cellStyle name="Normal 8 5 3 5 4 2" xfId="41090" xr:uid="{00000000-0005-0000-0000-0000559F0000}"/>
    <cellStyle name="Normal 8 5 3 5 5" xfId="41091" xr:uid="{00000000-0005-0000-0000-0000569F0000}"/>
    <cellStyle name="Normal 8 5 3 5 5 2" xfId="41092" xr:uid="{00000000-0005-0000-0000-0000579F0000}"/>
    <cellStyle name="Normal 8 5 3 5 6" xfId="41093" xr:uid="{00000000-0005-0000-0000-0000589F0000}"/>
    <cellStyle name="Normal 8 5 3 6" xfId="41094" xr:uid="{00000000-0005-0000-0000-0000599F0000}"/>
    <cellStyle name="Normal 8 5 3 6 2" xfId="41095" xr:uid="{00000000-0005-0000-0000-00005A9F0000}"/>
    <cellStyle name="Normal 8 5 3 6 2 2" xfId="41096" xr:uid="{00000000-0005-0000-0000-00005B9F0000}"/>
    <cellStyle name="Normal 8 5 3 6 2 2 2" xfId="41097" xr:uid="{00000000-0005-0000-0000-00005C9F0000}"/>
    <cellStyle name="Normal 8 5 3 6 2 2 2 2" xfId="41098" xr:uid="{00000000-0005-0000-0000-00005D9F0000}"/>
    <cellStyle name="Normal 8 5 3 6 2 2 3" xfId="41099" xr:uid="{00000000-0005-0000-0000-00005E9F0000}"/>
    <cellStyle name="Normal 8 5 3 6 2 3" xfId="41100" xr:uid="{00000000-0005-0000-0000-00005F9F0000}"/>
    <cellStyle name="Normal 8 5 3 6 2 3 2" xfId="41101" xr:uid="{00000000-0005-0000-0000-0000609F0000}"/>
    <cellStyle name="Normal 8 5 3 6 2 4" xfId="41102" xr:uid="{00000000-0005-0000-0000-0000619F0000}"/>
    <cellStyle name="Normal 8 5 3 6 3" xfId="41103" xr:uid="{00000000-0005-0000-0000-0000629F0000}"/>
    <cellStyle name="Normal 8 5 3 6 3 2" xfId="41104" xr:uid="{00000000-0005-0000-0000-0000639F0000}"/>
    <cellStyle name="Normal 8 5 3 6 3 2 2" xfId="41105" xr:uid="{00000000-0005-0000-0000-0000649F0000}"/>
    <cellStyle name="Normal 8 5 3 6 3 3" xfId="41106" xr:uid="{00000000-0005-0000-0000-0000659F0000}"/>
    <cellStyle name="Normal 8 5 3 6 4" xfId="41107" xr:uid="{00000000-0005-0000-0000-0000669F0000}"/>
    <cellStyle name="Normal 8 5 3 6 4 2" xfId="41108" xr:uid="{00000000-0005-0000-0000-0000679F0000}"/>
    <cellStyle name="Normal 8 5 3 6 5" xfId="41109" xr:uid="{00000000-0005-0000-0000-0000689F0000}"/>
    <cellStyle name="Normal 8 5 3 6 5 2" xfId="41110" xr:uid="{00000000-0005-0000-0000-0000699F0000}"/>
    <cellStyle name="Normal 8 5 3 6 6" xfId="41111" xr:uid="{00000000-0005-0000-0000-00006A9F0000}"/>
    <cellStyle name="Normal 8 5 3 7" xfId="41112" xr:uid="{00000000-0005-0000-0000-00006B9F0000}"/>
    <cellStyle name="Normal 8 5 3 7 2" xfId="41113" xr:uid="{00000000-0005-0000-0000-00006C9F0000}"/>
    <cellStyle name="Normal 8 5 3 7 2 2" xfId="41114" xr:uid="{00000000-0005-0000-0000-00006D9F0000}"/>
    <cellStyle name="Normal 8 5 3 7 2 2 2" xfId="41115" xr:uid="{00000000-0005-0000-0000-00006E9F0000}"/>
    <cellStyle name="Normal 8 5 3 7 2 3" xfId="41116" xr:uid="{00000000-0005-0000-0000-00006F9F0000}"/>
    <cellStyle name="Normal 8 5 3 7 3" xfId="41117" xr:uid="{00000000-0005-0000-0000-0000709F0000}"/>
    <cellStyle name="Normal 8 5 3 7 3 2" xfId="41118" xr:uid="{00000000-0005-0000-0000-0000719F0000}"/>
    <cellStyle name="Normal 8 5 3 7 4" xfId="41119" xr:uid="{00000000-0005-0000-0000-0000729F0000}"/>
    <cellStyle name="Normal 8 5 3 8" xfId="41120" xr:uid="{00000000-0005-0000-0000-0000739F0000}"/>
    <cellStyle name="Normal 8 5 3 8 2" xfId="41121" xr:uid="{00000000-0005-0000-0000-0000749F0000}"/>
    <cellStyle name="Normal 8 5 3 8 2 2" xfId="41122" xr:uid="{00000000-0005-0000-0000-0000759F0000}"/>
    <cellStyle name="Normal 8 5 3 8 3" xfId="41123" xr:uid="{00000000-0005-0000-0000-0000769F0000}"/>
    <cellStyle name="Normal 8 5 3 9" xfId="41124" xr:uid="{00000000-0005-0000-0000-0000779F0000}"/>
    <cellStyle name="Normal 8 5 3 9 2" xfId="41125" xr:uid="{00000000-0005-0000-0000-0000789F0000}"/>
    <cellStyle name="Normal 8 5 4" xfId="41126" xr:uid="{00000000-0005-0000-0000-0000799F0000}"/>
    <cellStyle name="Normal 8 5 4 2" xfId="41127" xr:uid="{00000000-0005-0000-0000-00007A9F0000}"/>
    <cellStyle name="Normal 8 5 4 2 2" xfId="41128" xr:uid="{00000000-0005-0000-0000-00007B9F0000}"/>
    <cellStyle name="Normal 8 5 4 2 2 2" xfId="41129" xr:uid="{00000000-0005-0000-0000-00007C9F0000}"/>
    <cellStyle name="Normal 8 5 4 2 2 2 2" xfId="41130" xr:uid="{00000000-0005-0000-0000-00007D9F0000}"/>
    <cellStyle name="Normal 8 5 4 2 2 2 2 2" xfId="41131" xr:uid="{00000000-0005-0000-0000-00007E9F0000}"/>
    <cellStyle name="Normal 8 5 4 2 2 2 3" xfId="41132" xr:uid="{00000000-0005-0000-0000-00007F9F0000}"/>
    <cellStyle name="Normal 8 5 4 2 2 3" xfId="41133" xr:uid="{00000000-0005-0000-0000-0000809F0000}"/>
    <cellStyle name="Normal 8 5 4 2 2 3 2" xfId="41134" xr:uid="{00000000-0005-0000-0000-0000819F0000}"/>
    <cellStyle name="Normal 8 5 4 2 2 4" xfId="41135" xr:uid="{00000000-0005-0000-0000-0000829F0000}"/>
    <cellStyle name="Normal 8 5 4 2 3" xfId="41136" xr:uid="{00000000-0005-0000-0000-0000839F0000}"/>
    <cellStyle name="Normal 8 5 4 2 3 2" xfId="41137" xr:uid="{00000000-0005-0000-0000-0000849F0000}"/>
    <cellStyle name="Normal 8 5 4 2 3 2 2" xfId="41138" xr:uid="{00000000-0005-0000-0000-0000859F0000}"/>
    <cellStyle name="Normal 8 5 4 2 3 3" xfId="41139" xr:uid="{00000000-0005-0000-0000-0000869F0000}"/>
    <cellStyle name="Normal 8 5 4 2 4" xfId="41140" xr:uid="{00000000-0005-0000-0000-0000879F0000}"/>
    <cellStyle name="Normal 8 5 4 2 4 2" xfId="41141" xr:uid="{00000000-0005-0000-0000-0000889F0000}"/>
    <cellStyle name="Normal 8 5 4 2 5" xfId="41142" xr:uid="{00000000-0005-0000-0000-0000899F0000}"/>
    <cellStyle name="Normal 8 5 4 2 5 2" xfId="41143" xr:uid="{00000000-0005-0000-0000-00008A9F0000}"/>
    <cellStyle name="Normal 8 5 4 2 6" xfId="41144" xr:uid="{00000000-0005-0000-0000-00008B9F0000}"/>
    <cellStyle name="Normal 8 5 4 3" xfId="41145" xr:uid="{00000000-0005-0000-0000-00008C9F0000}"/>
    <cellStyle name="Normal 8 5 4 3 2" xfId="41146" xr:uid="{00000000-0005-0000-0000-00008D9F0000}"/>
    <cellStyle name="Normal 8 5 4 3 2 2" xfId="41147" xr:uid="{00000000-0005-0000-0000-00008E9F0000}"/>
    <cellStyle name="Normal 8 5 4 3 2 2 2" xfId="41148" xr:uid="{00000000-0005-0000-0000-00008F9F0000}"/>
    <cellStyle name="Normal 8 5 4 3 2 2 2 2" xfId="41149" xr:uid="{00000000-0005-0000-0000-0000909F0000}"/>
    <cellStyle name="Normal 8 5 4 3 2 2 3" xfId="41150" xr:uid="{00000000-0005-0000-0000-0000919F0000}"/>
    <cellStyle name="Normal 8 5 4 3 2 3" xfId="41151" xr:uid="{00000000-0005-0000-0000-0000929F0000}"/>
    <cellStyle name="Normal 8 5 4 3 2 3 2" xfId="41152" xr:uid="{00000000-0005-0000-0000-0000939F0000}"/>
    <cellStyle name="Normal 8 5 4 3 2 4" xfId="41153" xr:uid="{00000000-0005-0000-0000-0000949F0000}"/>
    <cellStyle name="Normal 8 5 4 3 3" xfId="41154" xr:uid="{00000000-0005-0000-0000-0000959F0000}"/>
    <cellStyle name="Normal 8 5 4 3 3 2" xfId="41155" xr:uid="{00000000-0005-0000-0000-0000969F0000}"/>
    <cellStyle name="Normal 8 5 4 3 3 2 2" xfId="41156" xr:uid="{00000000-0005-0000-0000-0000979F0000}"/>
    <cellStyle name="Normal 8 5 4 3 3 3" xfId="41157" xr:uid="{00000000-0005-0000-0000-0000989F0000}"/>
    <cellStyle name="Normal 8 5 4 3 4" xfId="41158" xr:uid="{00000000-0005-0000-0000-0000999F0000}"/>
    <cellStyle name="Normal 8 5 4 3 4 2" xfId="41159" xr:uid="{00000000-0005-0000-0000-00009A9F0000}"/>
    <cellStyle name="Normal 8 5 4 3 5" xfId="41160" xr:uid="{00000000-0005-0000-0000-00009B9F0000}"/>
    <cellStyle name="Normal 8 5 4 3 5 2" xfId="41161" xr:uid="{00000000-0005-0000-0000-00009C9F0000}"/>
    <cellStyle name="Normal 8 5 4 3 6" xfId="41162" xr:uid="{00000000-0005-0000-0000-00009D9F0000}"/>
    <cellStyle name="Normal 8 5 4 4" xfId="41163" xr:uid="{00000000-0005-0000-0000-00009E9F0000}"/>
    <cellStyle name="Normal 8 5 4 4 2" xfId="41164" xr:uid="{00000000-0005-0000-0000-00009F9F0000}"/>
    <cellStyle name="Normal 8 5 4 4 2 2" xfId="41165" xr:uid="{00000000-0005-0000-0000-0000A09F0000}"/>
    <cellStyle name="Normal 8 5 4 4 2 2 2" xfId="41166" xr:uid="{00000000-0005-0000-0000-0000A19F0000}"/>
    <cellStyle name="Normal 8 5 4 4 2 3" xfId="41167" xr:uid="{00000000-0005-0000-0000-0000A29F0000}"/>
    <cellStyle name="Normal 8 5 4 4 3" xfId="41168" xr:uid="{00000000-0005-0000-0000-0000A39F0000}"/>
    <cellStyle name="Normal 8 5 4 4 3 2" xfId="41169" xr:uid="{00000000-0005-0000-0000-0000A49F0000}"/>
    <cellStyle name="Normal 8 5 4 4 4" xfId="41170" xr:uid="{00000000-0005-0000-0000-0000A59F0000}"/>
    <cellStyle name="Normal 8 5 4 5" xfId="41171" xr:uid="{00000000-0005-0000-0000-0000A69F0000}"/>
    <cellStyle name="Normal 8 5 4 5 2" xfId="41172" xr:uid="{00000000-0005-0000-0000-0000A79F0000}"/>
    <cellStyle name="Normal 8 5 4 5 2 2" xfId="41173" xr:uid="{00000000-0005-0000-0000-0000A89F0000}"/>
    <cellStyle name="Normal 8 5 4 5 3" xfId="41174" xr:uid="{00000000-0005-0000-0000-0000A99F0000}"/>
    <cellStyle name="Normal 8 5 4 6" xfId="41175" xr:uid="{00000000-0005-0000-0000-0000AA9F0000}"/>
    <cellStyle name="Normal 8 5 4 6 2" xfId="41176" xr:uid="{00000000-0005-0000-0000-0000AB9F0000}"/>
    <cellStyle name="Normal 8 5 4 7" xfId="41177" xr:uid="{00000000-0005-0000-0000-0000AC9F0000}"/>
    <cellStyle name="Normal 8 5 4 7 2" xfId="41178" xr:uid="{00000000-0005-0000-0000-0000AD9F0000}"/>
    <cellStyle name="Normal 8 5 4 8" xfId="41179" xr:uid="{00000000-0005-0000-0000-0000AE9F0000}"/>
    <cellStyle name="Normal 8 5 5" xfId="41180" xr:uid="{00000000-0005-0000-0000-0000AF9F0000}"/>
    <cellStyle name="Normal 8 5 5 2" xfId="41181" xr:uid="{00000000-0005-0000-0000-0000B09F0000}"/>
    <cellStyle name="Normal 8 5 5 2 2" xfId="41182" xr:uid="{00000000-0005-0000-0000-0000B19F0000}"/>
    <cellStyle name="Normal 8 5 5 2 2 2" xfId="41183" xr:uid="{00000000-0005-0000-0000-0000B29F0000}"/>
    <cellStyle name="Normal 8 5 5 2 2 2 2" xfId="41184" xr:uid="{00000000-0005-0000-0000-0000B39F0000}"/>
    <cellStyle name="Normal 8 5 5 2 2 2 2 2" xfId="41185" xr:uid="{00000000-0005-0000-0000-0000B49F0000}"/>
    <cellStyle name="Normal 8 5 5 2 2 2 3" xfId="41186" xr:uid="{00000000-0005-0000-0000-0000B59F0000}"/>
    <cellStyle name="Normal 8 5 5 2 2 3" xfId="41187" xr:uid="{00000000-0005-0000-0000-0000B69F0000}"/>
    <cellStyle name="Normal 8 5 5 2 2 3 2" xfId="41188" xr:uid="{00000000-0005-0000-0000-0000B79F0000}"/>
    <cellStyle name="Normal 8 5 5 2 2 4" xfId="41189" xr:uid="{00000000-0005-0000-0000-0000B89F0000}"/>
    <cellStyle name="Normal 8 5 5 2 3" xfId="41190" xr:uid="{00000000-0005-0000-0000-0000B99F0000}"/>
    <cellStyle name="Normal 8 5 5 2 3 2" xfId="41191" xr:uid="{00000000-0005-0000-0000-0000BA9F0000}"/>
    <cellStyle name="Normal 8 5 5 2 3 2 2" xfId="41192" xr:uid="{00000000-0005-0000-0000-0000BB9F0000}"/>
    <cellStyle name="Normal 8 5 5 2 3 3" xfId="41193" xr:uid="{00000000-0005-0000-0000-0000BC9F0000}"/>
    <cellStyle name="Normal 8 5 5 2 4" xfId="41194" xr:uid="{00000000-0005-0000-0000-0000BD9F0000}"/>
    <cellStyle name="Normal 8 5 5 2 4 2" xfId="41195" xr:uid="{00000000-0005-0000-0000-0000BE9F0000}"/>
    <cellStyle name="Normal 8 5 5 2 5" xfId="41196" xr:uid="{00000000-0005-0000-0000-0000BF9F0000}"/>
    <cellStyle name="Normal 8 5 5 2 5 2" xfId="41197" xr:uid="{00000000-0005-0000-0000-0000C09F0000}"/>
    <cellStyle name="Normal 8 5 5 2 6" xfId="41198" xr:uid="{00000000-0005-0000-0000-0000C19F0000}"/>
    <cellStyle name="Normal 8 5 5 3" xfId="41199" xr:uid="{00000000-0005-0000-0000-0000C29F0000}"/>
    <cellStyle name="Normal 8 5 5 3 2" xfId="41200" xr:uid="{00000000-0005-0000-0000-0000C39F0000}"/>
    <cellStyle name="Normal 8 5 5 3 2 2" xfId="41201" xr:uid="{00000000-0005-0000-0000-0000C49F0000}"/>
    <cellStyle name="Normal 8 5 5 3 2 2 2" xfId="41202" xr:uid="{00000000-0005-0000-0000-0000C59F0000}"/>
    <cellStyle name="Normal 8 5 5 3 2 2 2 2" xfId="41203" xr:uid="{00000000-0005-0000-0000-0000C69F0000}"/>
    <cellStyle name="Normal 8 5 5 3 2 2 3" xfId="41204" xr:uid="{00000000-0005-0000-0000-0000C79F0000}"/>
    <cellStyle name="Normal 8 5 5 3 2 3" xfId="41205" xr:uid="{00000000-0005-0000-0000-0000C89F0000}"/>
    <cellStyle name="Normal 8 5 5 3 2 3 2" xfId="41206" xr:uid="{00000000-0005-0000-0000-0000C99F0000}"/>
    <cellStyle name="Normal 8 5 5 3 2 4" xfId="41207" xr:uid="{00000000-0005-0000-0000-0000CA9F0000}"/>
    <cellStyle name="Normal 8 5 5 3 3" xfId="41208" xr:uid="{00000000-0005-0000-0000-0000CB9F0000}"/>
    <cellStyle name="Normal 8 5 5 3 3 2" xfId="41209" xr:uid="{00000000-0005-0000-0000-0000CC9F0000}"/>
    <cellStyle name="Normal 8 5 5 3 3 2 2" xfId="41210" xr:uid="{00000000-0005-0000-0000-0000CD9F0000}"/>
    <cellStyle name="Normal 8 5 5 3 3 3" xfId="41211" xr:uid="{00000000-0005-0000-0000-0000CE9F0000}"/>
    <cellStyle name="Normal 8 5 5 3 4" xfId="41212" xr:uid="{00000000-0005-0000-0000-0000CF9F0000}"/>
    <cellStyle name="Normal 8 5 5 3 4 2" xfId="41213" xr:uid="{00000000-0005-0000-0000-0000D09F0000}"/>
    <cellStyle name="Normal 8 5 5 3 5" xfId="41214" xr:uid="{00000000-0005-0000-0000-0000D19F0000}"/>
    <cellStyle name="Normal 8 5 5 3 5 2" xfId="41215" xr:uid="{00000000-0005-0000-0000-0000D29F0000}"/>
    <cellStyle name="Normal 8 5 5 3 6" xfId="41216" xr:uid="{00000000-0005-0000-0000-0000D39F0000}"/>
    <cellStyle name="Normal 8 5 5 4" xfId="41217" xr:uid="{00000000-0005-0000-0000-0000D49F0000}"/>
    <cellStyle name="Normal 8 5 5 4 2" xfId="41218" xr:uid="{00000000-0005-0000-0000-0000D59F0000}"/>
    <cellStyle name="Normal 8 5 5 4 2 2" xfId="41219" xr:uid="{00000000-0005-0000-0000-0000D69F0000}"/>
    <cellStyle name="Normal 8 5 5 4 2 2 2" xfId="41220" xr:uid="{00000000-0005-0000-0000-0000D79F0000}"/>
    <cellStyle name="Normal 8 5 5 4 2 3" xfId="41221" xr:uid="{00000000-0005-0000-0000-0000D89F0000}"/>
    <cellStyle name="Normal 8 5 5 4 3" xfId="41222" xr:uid="{00000000-0005-0000-0000-0000D99F0000}"/>
    <cellStyle name="Normal 8 5 5 4 3 2" xfId="41223" xr:uid="{00000000-0005-0000-0000-0000DA9F0000}"/>
    <cellStyle name="Normal 8 5 5 4 4" xfId="41224" xr:uid="{00000000-0005-0000-0000-0000DB9F0000}"/>
    <cellStyle name="Normal 8 5 5 5" xfId="41225" xr:uid="{00000000-0005-0000-0000-0000DC9F0000}"/>
    <cellStyle name="Normal 8 5 5 5 2" xfId="41226" xr:uid="{00000000-0005-0000-0000-0000DD9F0000}"/>
    <cellStyle name="Normal 8 5 5 5 2 2" xfId="41227" xr:uid="{00000000-0005-0000-0000-0000DE9F0000}"/>
    <cellStyle name="Normal 8 5 5 5 3" xfId="41228" xr:uid="{00000000-0005-0000-0000-0000DF9F0000}"/>
    <cellStyle name="Normal 8 5 5 6" xfId="41229" xr:uid="{00000000-0005-0000-0000-0000E09F0000}"/>
    <cellStyle name="Normal 8 5 5 6 2" xfId="41230" xr:uid="{00000000-0005-0000-0000-0000E19F0000}"/>
    <cellStyle name="Normal 8 5 5 7" xfId="41231" xr:uid="{00000000-0005-0000-0000-0000E29F0000}"/>
    <cellStyle name="Normal 8 5 5 7 2" xfId="41232" xr:uid="{00000000-0005-0000-0000-0000E39F0000}"/>
    <cellStyle name="Normal 8 5 5 8" xfId="41233" xr:uid="{00000000-0005-0000-0000-0000E49F0000}"/>
    <cellStyle name="Normal 8 5 6" xfId="41234" xr:uid="{00000000-0005-0000-0000-0000E59F0000}"/>
    <cellStyle name="Normal 8 5 6 2" xfId="41235" xr:uid="{00000000-0005-0000-0000-0000E69F0000}"/>
    <cellStyle name="Normal 8 5 6 2 2" xfId="41236" xr:uid="{00000000-0005-0000-0000-0000E79F0000}"/>
    <cellStyle name="Normal 8 5 6 2 2 2" xfId="41237" xr:uid="{00000000-0005-0000-0000-0000E89F0000}"/>
    <cellStyle name="Normal 8 5 6 2 2 2 2" xfId="41238" xr:uid="{00000000-0005-0000-0000-0000E99F0000}"/>
    <cellStyle name="Normal 8 5 6 2 2 3" xfId="41239" xr:uid="{00000000-0005-0000-0000-0000EA9F0000}"/>
    <cellStyle name="Normal 8 5 6 2 3" xfId="41240" xr:uid="{00000000-0005-0000-0000-0000EB9F0000}"/>
    <cellStyle name="Normal 8 5 6 2 3 2" xfId="41241" xr:uid="{00000000-0005-0000-0000-0000EC9F0000}"/>
    <cellStyle name="Normal 8 5 6 2 4" xfId="41242" xr:uid="{00000000-0005-0000-0000-0000ED9F0000}"/>
    <cellStyle name="Normal 8 5 6 3" xfId="41243" xr:uid="{00000000-0005-0000-0000-0000EE9F0000}"/>
    <cellStyle name="Normal 8 5 6 3 2" xfId="41244" xr:uid="{00000000-0005-0000-0000-0000EF9F0000}"/>
    <cellStyle name="Normal 8 5 6 3 2 2" xfId="41245" xr:uid="{00000000-0005-0000-0000-0000F09F0000}"/>
    <cellStyle name="Normal 8 5 6 3 3" xfId="41246" xr:uid="{00000000-0005-0000-0000-0000F19F0000}"/>
    <cellStyle name="Normal 8 5 6 4" xfId="41247" xr:uid="{00000000-0005-0000-0000-0000F29F0000}"/>
    <cellStyle name="Normal 8 5 6 4 2" xfId="41248" xr:uid="{00000000-0005-0000-0000-0000F39F0000}"/>
    <cellStyle name="Normal 8 5 6 5" xfId="41249" xr:uid="{00000000-0005-0000-0000-0000F49F0000}"/>
    <cellStyle name="Normal 8 5 6 5 2" xfId="41250" xr:uid="{00000000-0005-0000-0000-0000F59F0000}"/>
    <cellStyle name="Normal 8 5 6 6" xfId="41251" xr:uid="{00000000-0005-0000-0000-0000F69F0000}"/>
    <cellStyle name="Normal 8 5 7" xfId="41252" xr:uid="{00000000-0005-0000-0000-0000F79F0000}"/>
    <cellStyle name="Normal 8 5 8" xfId="41253" xr:uid="{00000000-0005-0000-0000-0000F89F0000}"/>
    <cellStyle name="Normal 8 5 8 2" xfId="41254" xr:uid="{00000000-0005-0000-0000-0000F99F0000}"/>
    <cellStyle name="Normal 8 5 9" xfId="41255" xr:uid="{00000000-0005-0000-0000-0000FA9F0000}"/>
    <cellStyle name="Normal 8 6" xfId="41256" xr:uid="{00000000-0005-0000-0000-0000FB9F0000}"/>
    <cellStyle name="Normal 8 6 10" xfId="41257" xr:uid="{00000000-0005-0000-0000-0000FC9F0000}"/>
    <cellStyle name="Normal 8 6 10 2" xfId="41258" xr:uid="{00000000-0005-0000-0000-0000FD9F0000}"/>
    <cellStyle name="Normal 8 6 10 2 2" xfId="41259" xr:uid="{00000000-0005-0000-0000-0000FE9F0000}"/>
    <cellStyle name="Normal 8 6 10 2 2 2" xfId="41260" xr:uid="{00000000-0005-0000-0000-0000FF9F0000}"/>
    <cellStyle name="Normal 8 6 10 2 3" xfId="41261" xr:uid="{00000000-0005-0000-0000-000000A00000}"/>
    <cellStyle name="Normal 8 6 10 3" xfId="41262" xr:uid="{00000000-0005-0000-0000-000001A00000}"/>
    <cellStyle name="Normal 8 6 10 3 2" xfId="41263" xr:uid="{00000000-0005-0000-0000-000002A00000}"/>
    <cellStyle name="Normal 8 6 10 4" xfId="41264" xr:uid="{00000000-0005-0000-0000-000003A00000}"/>
    <cellStyle name="Normal 8 6 11" xfId="41265" xr:uid="{00000000-0005-0000-0000-000004A00000}"/>
    <cellStyle name="Normal 8 6 11 2" xfId="41266" xr:uid="{00000000-0005-0000-0000-000005A00000}"/>
    <cellStyle name="Normal 8 6 11 2 2" xfId="41267" xr:uid="{00000000-0005-0000-0000-000006A00000}"/>
    <cellStyle name="Normal 8 6 11 3" xfId="41268" xr:uid="{00000000-0005-0000-0000-000007A00000}"/>
    <cellStyle name="Normal 8 6 12" xfId="41269" xr:uid="{00000000-0005-0000-0000-000008A00000}"/>
    <cellStyle name="Normal 8 6 12 2" xfId="41270" xr:uid="{00000000-0005-0000-0000-000009A00000}"/>
    <cellStyle name="Normal 8 6 13" xfId="41271" xr:uid="{00000000-0005-0000-0000-00000AA00000}"/>
    <cellStyle name="Normal 8 6 13 2" xfId="41272" xr:uid="{00000000-0005-0000-0000-00000BA00000}"/>
    <cellStyle name="Normal 8 6 14" xfId="41273" xr:uid="{00000000-0005-0000-0000-00000CA00000}"/>
    <cellStyle name="Normal 8 6 15" xfId="41274" xr:uid="{00000000-0005-0000-0000-00000DA00000}"/>
    <cellStyle name="Normal 8 6 15 2" xfId="41275" xr:uid="{00000000-0005-0000-0000-00000EA00000}"/>
    <cellStyle name="Normal 8 6 16" xfId="41276" xr:uid="{00000000-0005-0000-0000-00000FA00000}"/>
    <cellStyle name="Normal 8 6 16 2" xfId="41277" xr:uid="{00000000-0005-0000-0000-000010A00000}"/>
    <cellStyle name="Normal 8 6 17" xfId="41278" xr:uid="{00000000-0005-0000-0000-000011A00000}"/>
    <cellStyle name="Normal 8 6 18" xfId="41279" xr:uid="{00000000-0005-0000-0000-000012A00000}"/>
    <cellStyle name="Normal 8 6 2" xfId="41280" xr:uid="{00000000-0005-0000-0000-000013A00000}"/>
    <cellStyle name="Normal 8 6 2 10" xfId="41281" xr:uid="{00000000-0005-0000-0000-000014A00000}"/>
    <cellStyle name="Normal 8 6 2 10 2" xfId="41282" xr:uid="{00000000-0005-0000-0000-000015A00000}"/>
    <cellStyle name="Normal 8 6 2 11" xfId="41283" xr:uid="{00000000-0005-0000-0000-000016A00000}"/>
    <cellStyle name="Normal 8 6 2 2" xfId="41284" xr:uid="{00000000-0005-0000-0000-000017A00000}"/>
    <cellStyle name="Normal 8 6 2 2 2" xfId="41285" xr:uid="{00000000-0005-0000-0000-000018A00000}"/>
    <cellStyle name="Normal 8 6 2 2 2 2" xfId="41286" xr:uid="{00000000-0005-0000-0000-000019A00000}"/>
    <cellStyle name="Normal 8 6 2 2 2 2 2" xfId="41287" xr:uid="{00000000-0005-0000-0000-00001AA00000}"/>
    <cellStyle name="Normal 8 6 2 2 2 2 2 2" xfId="41288" xr:uid="{00000000-0005-0000-0000-00001BA00000}"/>
    <cellStyle name="Normal 8 6 2 2 2 2 2 2 2" xfId="41289" xr:uid="{00000000-0005-0000-0000-00001CA00000}"/>
    <cellStyle name="Normal 8 6 2 2 2 2 2 3" xfId="41290" xr:uid="{00000000-0005-0000-0000-00001DA00000}"/>
    <cellStyle name="Normal 8 6 2 2 2 2 3" xfId="41291" xr:uid="{00000000-0005-0000-0000-00001EA00000}"/>
    <cellStyle name="Normal 8 6 2 2 2 2 3 2" xfId="41292" xr:uid="{00000000-0005-0000-0000-00001FA00000}"/>
    <cellStyle name="Normal 8 6 2 2 2 2 4" xfId="41293" xr:uid="{00000000-0005-0000-0000-000020A00000}"/>
    <cellStyle name="Normal 8 6 2 2 2 3" xfId="41294" xr:uid="{00000000-0005-0000-0000-000021A00000}"/>
    <cellStyle name="Normal 8 6 2 2 2 3 2" xfId="41295" xr:uid="{00000000-0005-0000-0000-000022A00000}"/>
    <cellStyle name="Normal 8 6 2 2 2 3 2 2" xfId="41296" xr:uid="{00000000-0005-0000-0000-000023A00000}"/>
    <cellStyle name="Normal 8 6 2 2 2 3 3" xfId="41297" xr:uid="{00000000-0005-0000-0000-000024A00000}"/>
    <cellStyle name="Normal 8 6 2 2 2 4" xfId="41298" xr:uid="{00000000-0005-0000-0000-000025A00000}"/>
    <cellStyle name="Normal 8 6 2 2 2 4 2" xfId="41299" xr:uid="{00000000-0005-0000-0000-000026A00000}"/>
    <cellStyle name="Normal 8 6 2 2 2 5" xfId="41300" xr:uid="{00000000-0005-0000-0000-000027A00000}"/>
    <cellStyle name="Normal 8 6 2 2 2 5 2" xfId="41301" xr:uid="{00000000-0005-0000-0000-000028A00000}"/>
    <cellStyle name="Normal 8 6 2 2 2 6" xfId="41302" xr:uid="{00000000-0005-0000-0000-000029A00000}"/>
    <cellStyle name="Normal 8 6 2 2 3" xfId="41303" xr:uid="{00000000-0005-0000-0000-00002AA00000}"/>
    <cellStyle name="Normal 8 6 2 2 3 2" xfId="41304" xr:uid="{00000000-0005-0000-0000-00002BA00000}"/>
    <cellStyle name="Normal 8 6 2 2 3 2 2" xfId="41305" xr:uid="{00000000-0005-0000-0000-00002CA00000}"/>
    <cellStyle name="Normal 8 6 2 2 3 2 2 2" xfId="41306" xr:uid="{00000000-0005-0000-0000-00002DA00000}"/>
    <cellStyle name="Normal 8 6 2 2 3 2 2 2 2" xfId="41307" xr:uid="{00000000-0005-0000-0000-00002EA00000}"/>
    <cellStyle name="Normal 8 6 2 2 3 2 2 3" xfId="41308" xr:uid="{00000000-0005-0000-0000-00002FA00000}"/>
    <cellStyle name="Normal 8 6 2 2 3 2 3" xfId="41309" xr:uid="{00000000-0005-0000-0000-000030A00000}"/>
    <cellStyle name="Normal 8 6 2 2 3 2 3 2" xfId="41310" xr:uid="{00000000-0005-0000-0000-000031A00000}"/>
    <cellStyle name="Normal 8 6 2 2 3 2 4" xfId="41311" xr:uid="{00000000-0005-0000-0000-000032A00000}"/>
    <cellStyle name="Normal 8 6 2 2 3 3" xfId="41312" xr:uid="{00000000-0005-0000-0000-000033A00000}"/>
    <cellStyle name="Normal 8 6 2 2 3 3 2" xfId="41313" xr:uid="{00000000-0005-0000-0000-000034A00000}"/>
    <cellStyle name="Normal 8 6 2 2 3 3 2 2" xfId="41314" xr:uid="{00000000-0005-0000-0000-000035A00000}"/>
    <cellStyle name="Normal 8 6 2 2 3 3 3" xfId="41315" xr:uid="{00000000-0005-0000-0000-000036A00000}"/>
    <cellStyle name="Normal 8 6 2 2 3 4" xfId="41316" xr:uid="{00000000-0005-0000-0000-000037A00000}"/>
    <cellStyle name="Normal 8 6 2 2 3 4 2" xfId="41317" xr:uid="{00000000-0005-0000-0000-000038A00000}"/>
    <cellStyle name="Normal 8 6 2 2 3 5" xfId="41318" xr:uid="{00000000-0005-0000-0000-000039A00000}"/>
    <cellStyle name="Normal 8 6 2 2 3 5 2" xfId="41319" xr:uid="{00000000-0005-0000-0000-00003AA00000}"/>
    <cellStyle name="Normal 8 6 2 2 3 6" xfId="41320" xr:uid="{00000000-0005-0000-0000-00003BA00000}"/>
    <cellStyle name="Normal 8 6 2 2 4" xfId="41321" xr:uid="{00000000-0005-0000-0000-00003CA00000}"/>
    <cellStyle name="Normal 8 6 2 2 4 2" xfId="41322" xr:uid="{00000000-0005-0000-0000-00003DA00000}"/>
    <cellStyle name="Normal 8 6 2 2 4 2 2" xfId="41323" xr:uid="{00000000-0005-0000-0000-00003EA00000}"/>
    <cellStyle name="Normal 8 6 2 2 4 2 2 2" xfId="41324" xr:uid="{00000000-0005-0000-0000-00003FA00000}"/>
    <cellStyle name="Normal 8 6 2 2 4 2 3" xfId="41325" xr:uid="{00000000-0005-0000-0000-000040A00000}"/>
    <cellStyle name="Normal 8 6 2 2 4 3" xfId="41326" xr:uid="{00000000-0005-0000-0000-000041A00000}"/>
    <cellStyle name="Normal 8 6 2 2 4 3 2" xfId="41327" xr:uid="{00000000-0005-0000-0000-000042A00000}"/>
    <cellStyle name="Normal 8 6 2 2 4 4" xfId="41328" xr:uid="{00000000-0005-0000-0000-000043A00000}"/>
    <cellStyle name="Normal 8 6 2 2 5" xfId="41329" xr:uid="{00000000-0005-0000-0000-000044A00000}"/>
    <cellStyle name="Normal 8 6 2 2 5 2" xfId="41330" xr:uid="{00000000-0005-0000-0000-000045A00000}"/>
    <cellStyle name="Normal 8 6 2 2 5 2 2" xfId="41331" xr:uid="{00000000-0005-0000-0000-000046A00000}"/>
    <cellStyle name="Normal 8 6 2 2 5 3" xfId="41332" xr:uid="{00000000-0005-0000-0000-000047A00000}"/>
    <cellStyle name="Normal 8 6 2 2 6" xfId="41333" xr:uid="{00000000-0005-0000-0000-000048A00000}"/>
    <cellStyle name="Normal 8 6 2 2 6 2" xfId="41334" xr:uid="{00000000-0005-0000-0000-000049A00000}"/>
    <cellStyle name="Normal 8 6 2 2 7" xfId="41335" xr:uid="{00000000-0005-0000-0000-00004AA00000}"/>
    <cellStyle name="Normal 8 6 2 2 7 2" xfId="41336" xr:uid="{00000000-0005-0000-0000-00004BA00000}"/>
    <cellStyle name="Normal 8 6 2 2 8" xfId="41337" xr:uid="{00000000-0005-0000-0000-00004CA00000}"/>
    <cellStyle name="Normal 8 6 2 3" xfId="41338" xr:uid="{00000000-0005-0000-0000-00004DA00000}"/>
    <cellStyle name="Normal 8 6 2 3 2" xfId="41339" xr:uid="{00000000-0005-0000-0000-00004EA00000}"/>
    <cellStyle name="Normal 8 6 2 3 2 2" xfId="41340" xr:uid="{00000000-0005-0000-0000-00004FA00000}"/>
    <cellStyle name="Normal 8 6 2 3 2 2 2" xfId="41341" xr:uid="{00000000-0005-0000-0000-000050A00000}"/>
    <cellStyle name="Normal 8 6 2 3 2 2 2 2" xfId="41342" xr:uid="{00000000-0005-0000-0000-000051A00000}"/>
    <cellStyle name="Normal 8 6 2 3 2 2 2 2 2" xfId="41343" xr:uid="{00000000-0005-0000-0000-000052A00000}"/>
    <cellStyle name="Normal 8 6 2 3 2 2 2 3" xfId="41344" xr:uid="{00000000-0005-0000-0000-000053A00000}"/>
    <cellStyle name="Normal 8 6 2 3 2 2 3" xfId="41345" xr:uid="{00000000-0005-0000-0000-000054A00000}"/>
    <cellStyle name="Normal 8 6 2 3 2 2 3 2" xfId="41346" xr:uid="{00000000-0005-0000-0000-000055A00000}"/>
    <cellStyle name="Normal 8 6 2 3 2 2 4" xfId="41347" xr:uid="{00000000-0005-0000-0000-000056A00000}"/>
    <cellStyle name="Normal 8 6 2 3 2 3" xfId="41348" xr:uid="{00000000-0005-0000-0000-000057A00000}"/>
    <cellStyle name="Normal 8 6 2 3 2 3 2" xfId="41349" xr:uid="{00000000-0005-0000-0000-000058A00000}"/>
    <cellStyle name="Normal 8 6 2 3 2 3 2 2" xfId="41350" xr:uid="{00000000-0005-0000-0000-000059A00000}"/>
    <cellStyle name="Normal 8 6 2 3 2 3 3" xfId="41351" xr:uid="{00000000-0005-0000-0000-00005AA00000}"/>
    <cellStyle name="Normal 8 6 2 3 2 4" xfId="41352" xr:uid="{00000000-0005-0000-0000-00005BA00000}"/>
    <cellStyle name="Normal 8 6 2 3 2 4 2" xfId="41353" xr:uid="{00000000-0005-0000-0000-00005CA00000}"/>
    <cellStyle name="Normal 8 6 2 3 2 5" xfId="41354" xr:uid="{00000000-0005-0000-0000-00005DA00000}"/>
    <cellStyle name="Normal 8 6 2 3 2 5 2" xfId="41355" xr:uid="{00000000-0005-0000-0000-00005EA00000}"/>
    <cellStyle name="Normal 8 6 2 3 2 6" xfId="41356" xr:uid="{00000000-0005-0000-0000-00005FA00000}"/>
    <cellStyle name="Normal 8 6 2 3 3" xfId="41357" xr:uid="{00000000-0005-0000-0000-000060A00000}"/>
    <cellStyle name="Normal 8 6 2 3 3 2" xfId="41358" xr:uid="{00000000-0005-0000-0000-000061A00000}"/>
    <cellStyle name="Normal 8 6 2 3 3 2 2" xfId="41359" xr:uid="{00000000-0005-0000-0000-000062A00000}"/>
    <cellStyle name="Normal 8 6 2 3 3 2 2 2" xfId="41360" xr:uid="{00000000-0005-0000-0000-000063A00000}"/>
    <cellStyle name="Normal 8 6 2 3 3 2 2 2 2" xfId="41361" xr:uid="{00000000-0005-0000-0000-000064A00000}"/>
    <cellStyle name="Normal 8 6 2 3 3 2 2 3" xfId="41362" xr:uid="{00000000-0005-0000-0000-000065A00000}"/>
    <cellStyle name="Normal 8 6 2 3 3 2 3" xfId="41363" xr:uid="{00000000-0005-0000-0000-000066A00000}"/>
    <cellStyle name="Normal 8 6 2 3 3 2 3 2" xfId="41364" xr:uid="{00000000-0005-0000-0000-000067A00000}"/>
    <cellStyle name="Normal 8 6 2 3 3 2 4" xfId="41365" xr:uid="{00000000-0005-0000-0000-000068A00000}"/>
    <cellStyle name="Normal 8 6 2 3 3 3" xfId="41366" xr:uid="{00000000-0005-0000-0000-000069A00000}"/>
    <cellStyle name="Normal 8 6 2 3 3 3 2" xfId="41367" xr:uid="{00000000-0005-0000-0000-00006AA00000}"/>
    <cellStyle name="Normal 8 6 2 3 3 3 2 2" xfId="41368" xr:uid="{00000000-0005-0000-0000-00006BA00000}"/>
    <cellStyle name="Normal 8 6 2 3 3 3 3" xfId="41369" xr:uid="{00000000-0005-0000-0000-00006CA00000}"/>
    <cellStyle name="Normal 8 6 2 3 3 4" xfId="41370" xr:uid="{00000000-0005-0000-0000-00006DA00000}"/>
    <cellStyle name="Normal 8 6 2 3 3 4 2" xfId="41371" xr:uid="{00000000-0005-0000-0000-00006EA00000}"/>
    <cellStyle name="Normal 8 6 2 3 3 5" xfId="41372" xr:uid="{00000000-0005-0000-0000-00006FA00000}"/>
    <cellStyle name="Normal 8 6 2 3 3 5 2" xfId="41373" xr:uid="{00000000-0005-0000-0000-000070A00000}"/>
    <cellStyle name="Normal 8 6 2 3 3 6" xfId="41374" xr:uid="{00000000-0005-0000-0000-000071A00000}"/>
    <cellStyle name="Normal 8 6 2 3 4" xfId="41375" xr:uid="{00000000-0005-0000-0000-000072A00000}"/>
    <cellStyle name="Normal 8 6 2 3 4 2" xfId="41376" xr:uid="{00000000-0005-0000-0000-000073A00000}"/>
    <cellStyle name="Normal 8 6 2 3 4 2 2" xfId="41377" xr:uid="{00000000-0005-0000-0000-000074A00000}"/>
    <cellStyle name="Normal 8 6 2 3 4 2 2 2" xfId="41378" xr:uid="{00000000-0005-0000-0000-000075A00000}"/>
    <cellStyle name="Normal 8 6 2 3 4 2 3" xfId="41379" xr:uid="{00000000-0005-0000-0000-000076A00000}"/>
    <cellStyle name="Normal 8 6 2 3 4 3" xfId="41380" xr:uid="{00000000-0005-0000-0000-000077A00000}"/>
    <cellStyle name="Normal 8 6 2 3 4 3 2" xfId="41381" xr:uid="{00000000-0005-0000-0000-000078A00000}"/>
    <cellStyle name="Normal 8 6 2 3 4 4" xfId="41382" xr:uid="{00000000-0005-0000-0000-000079A00000}"/>
    <cellStyle name="Normal 8 6 2 3 5" xfId="41383" xr:uid="{00000000-0005-0000-0000-00007AA00000}"/>
    <cellStyle name="Normal 8 6 2 3 5 2" xfId="41384" xr:uid="{00000000-0005-0000-0000-00007BA00000}"/>
    <cellStyle name="Normal 8 6 2 3 5 2 2" xfId="41385" xr:uid="{00000000-0005-0000-0000-00007CA00000}"/>
    <cellStyle name="Normal 8 6 2 3 5 3" xfId="41386" xr:uid="{00000000-0005-0000-0000-00007DA00000}"/>
    <cellStyle name="Normal 8 6 2 3 6" xfId="41387" xr:uid="{00000000-0005-0000-0000-00007EA00000}"/>
    <cellStyle name="Normal 8 6 2 3 6 2" xfId="41388" xr:uid="{00000000-0005-0000-0000-00007FA00000}"/>
    <cellStyle name="Normal 8 6 2 3 7" xfId="41389" xr:uid="{00000000-0005-0000-0000-000080A00000}"/>
    <cellStyle name="Normal 8 6 2 3 7 2" xfId="41390" xr:uid="{00000000-0005-0000-0000-000081A00000}"/>
    <cellStyle name="Normal 8 6 2 3 8" xfId="41391" xr:uid="{00000000-0005-0000-0000-000082A00000}"/>
    <cellStyle name="Normal 8 6 2 4" xfId="41392" xr:uid="{00000000-0005-0000-0000-000083A00000}"/>
    <cellStyle name="Normal 8 6 2 4 2" xfId="41393" xr:uid="{00000000-0005-0000-0000-000084A00000}"/>
    <cellStyle name="Normal 8 6 2 4 2 2" xfId="41394" xr:uid="{00000000-0005-0000-0000-000085A00000}"/>
    <cellStyle name="Normal 8 6 2 4 2 2 2" xfId="41395" xr:uid="{00000000-0005-0000-0000-000086A00000}"/>
    <cellStyle name="Normal 8 6 2 4 2 2 2 2" xfId="41396" xr:uid="{00000000-0005-0000-0000-000087A00000}"/>
    <cellStyle name="Normal 8 6 2 4 2 2 3" xfId="41397" xr:uid="{00000000-0005-0000-0000-000088A00000}"/>
    <cellStyle name="Normal 8 6 2 4 2 3" xfId="41398" xr:uid="{00000000-0005-0000-0000-000089A00000}"/>
    <cellStyle name="Normal 8 6 2 4 2 3 2" xfId="41399" xr:uid="{00000000-0005-0000-0000-00008AA00000}"/>
    <cellStyle name="Normal 8 6 2 4 2 4" xfId="41400" xr:uid="{00000000-0005-0000-0000-00008BA00000}"/>
    <cellStyle name="Normal 8 6 2 4 3" xfId="41401" xr:uid="{00000000-0005-0000-0000-00008CA00000}"/>
    <cellStyle name="Normal 8 6 2 4 3 2" xfId="41402" xr:uid="{00000000-0005-0000-0000-00008DA00000}"/>
    <cellStyle name="Normal 8 6 2 4 3 2 2" xfId="41403" xr:uid="{00000000-0005-0000-0000-00008EA00000}"/>
    <cellStyle name="Normal 8 6 2 4 3 3" xfId="41404" xr:uid="{00000000-0005-0000-0000-00008FA00000}"/>
    <cellStyle name="Normal 8 6 2 4 4" xfId="41405" xr:uid="{00000000-0005-0000-0000-000090A00000}"/>
    <cellStyle name="Normal 8 6 2 4 4 2" xfId="41406" xr:uid="{00000000-0005-0000-0000-000091A00000}"/>
    <cellStyle name="Normal 8 6 2 4 5" xfId="41407" xr:uid="{00000000-0005-0000-0000-000092A00000}"/>
    <cellStyle name="Normal 8 6 2 4 5 2" xfId="41408" xr:uid="{00000000-0005-0000-0000-000093A00000}"/>
    <cellStyle name="Normal 8 6 2 4 6" xfId="41409" xr:uid="{00000000-0005-0000-0000-000094A00000}"/>
    <cellStyle name="Normal 8 6 2 5" xfId="41410" xr:uid="{00000000-0005-0000-0000-000095A00000}"/>
    <cellStyle name="Normal 8 6 2 5 2" xfId="41411" xr:uid="{00000000-0005-0000-0000-000096A00000}"/>
    <cellStyle name="Normal 8 6 2 5 2 2" xfId="41412" xr:uid="{00000000-0005-0000-0000-000097A00000}"/>
    <cellStyle name="Normal 8 6 2 5 2 2 2" xfId="41413" xr:uid="{00000000-0005-0000-0000-000098A00000}"/>
    <cellStyle name="Normal 8 6 2 5 2 2 2 2" xfId="41414" xr:uid="{00000000-0005-0000-0000-000099A00000}"/>
    <cellStyle name="Normal 8 6 2 5 2 2 3" xfId="41415" xr:uid="{00000000-0005-0000-0000-00009AA00000}"/>
    <cellStyle name="Normal 8 6 2 5 2 3" xfId="41416" xr:uid="{00000000-0005-0000-0000-00009BA00000}"/>
    <cellStyle name="Normal 8 6 2 5 2 3 2" xfId="41417" xr:uid="{00000000-0005-0000-0000-00009CA00000}"/>
    <cellStyle name="Normal 8 6 2 5 2 4" xfId="41418" xr:uid="{00000000-0005-0000-0000-00009DA00000}"/>
    <cellStyle name="Normal 8 6 2 5 3" xfId="41419" xr:uid="{00000000-0005-0000-0000-00009EA00000}"/>
    <cellStyle name="Normal 8 6 2 5 3 2" xfId="41420" xr:uid="{00000000-0005-0000-0000-00009FA00000}"/>
    <cellStyle name="Normal 8 6 2 5 3 2 2" xfId="41421" xr:uid="{00000000-0005-0000-0000-0000A0A00000}"/>
    <cellStyle name="Normal 8 6 2 5 3 3" xfId="41422" xr:uid="{00000000-0005-0000-0000-0000A1A00000}"/>
    <cellStyle name="Normal 8 6 2 5 4" xfId="41423" xr:uid="{00000000-0005-0000-0000-0000A2A00000}"/>
    <cellStyle name="Normal 8 6 2 5 4 2" xfId="41424" xr:uid="{00000000-0005-0000-0000-0000A3A00000}"/>
    <cellStyle name="Normal 8 6 2 5 5" xfId="41425" xr:uid="{00000000-0005-0000-0000-0000A4A00000}"/>
    <cellStyle name="Normal 8 6 2 5 5 2" xfId="41426" xr:uid="{00000000-0005-0000-0000-0000A5A00000}"/>
    <cellStyle name="Normal 8 6 2 5 6" xfId="41427" xr:uid="{00000000-0005-0000-0000-0000A6A00000}"/>
    <cellStyle name="Normal 8 6 2 6" xfId="41428" xr:uid="{00000000-0005-0000-0000-0000A7A00000}"/>
    <cellStyle name="Normal 8 6 2 6 2" xfId="41429" xr:uid="{00000000-0005-0000-0000-0000A8A00000}"/>
    <cellStyle name="Normal 8 6 2 6 2 2" xfId="41430" xr:uid="{00000000-0005-0000-0000-0000A9A00000}"/>
    <cellStyle name="Normal 8 6 2 6 2 2 2" xfId="41431" xr:uid="{00000000-0005-0000-0000-0000AAA00000}"/>
    <cellStyle name="Normal 8 6 2 6 2 2 2 2" xfId="41432" xr:uid="{00000000-0005-0000-0000-0000ABA00000}"/>
    <cellStyle name="Normal 8 6 2 6 2 2 3" xfId="41433" xr:uid="{00000000-0005-0000-0000-0000ACA00000}"/>
    <cellStyle name="Normal 8 6 2 6 2 3" xfId="41434" xr:uid="{00000000-0005-0000-0000-0000ADA00000}"/>
    <cellStyle name="Normal 8 6 2 6 2 3 2" xfId="41435" xr:uid="{00000000-0005-0000-0000-0000AEA00000}"/>
    <cellStyle name="Normal 8 6 2 6 2 4" xfId="41436" xr:uid="{00000000-0005-0000-0000-0000AFA00000}"/>
    <cellStyle name="Normal 8 6 2 6 3" xfId="41437" xr:uid="{00000000-0005-0000-0000-0000B0A00000}"/>
    <cellStyle name="Normal 8 6 2 6 3 2" xfId="41438" xr:uid="{00000000-0005-0000-0000-0000B1A00000}"/>
    <cellStyle name="Normal 8 6 2 6 3 2 2" xfId="41439" xr:uid="{00000000-0005-0000-0000-0000B2A00000}"/>
    <cellStyle name="Normal 8 6 2 6 3 3" xfId="41440" xr:uid="{00000000-0005-0000-0000-0000B3A00000}"/>
    <cellStyle name="Normal 8 6 2 6 4" xfId="41441" xr:uid="{00000000-0005-0000-0000-0000B4A00000}"/>
    <cellStyle name="Normal 8 6 2 6 4 2" xfId="41442" xr:uid="{00000000-0005-0000-0000-0000B5A00000}"/>
    <cellStyle name="Normal 8 6 2 6 5" xfId="41443" xr:uid="{00000000-0005-0000-0000-0000B6A00000}"/>
    <cellStyle name="Normal 8 6 2 6 5 2" xfId="41444" xr:uid="{00000000-0005-0000-0000-0000B7A00000}"/>
    <cellStyle name="Normal 8 6 2 6 6" xfId="41445" xr:uid="{00000000-0005-0000-0000-0000B8A00000}"/>
    <cellStyle name="Normal 8 6 2 7" xfId="41446" xr:uid="{00000000-0005-0000-0000-0000B9A00000}"/>
    <cellStyle name="Normal 8 6 2 7 2" xfId="41447" xr:uid="{00000000-0005-0000-0000-0000BAA00000}"/>
    <cellStyle name="Normal 8 6 2 7 2 2" xfId="41448" xr:uid="{00000000-0005-0000-0000-0000BBA00000}"/>
    <cellStyle name="Normal 8 6 2 7 2 2 2" xfId="41449" xr:uid="{00000000-0005-0000-0000-0000BCA00000}"/>
    <cellStyle name="Normal 8 6 2 7 2 3" xfId="41450" xr:uid="{00000000-0005-0000-0000-0000BDA00000}"/>
    <cellStyle name="Normal 8 6 2 7 3" xfId="41451" xr:uid="{00000000-0005-0000-0000-0000BEA00000}"/>
    <cellStyle name="Normal 8 6 2 7 3 2" xfId="41452" xr:uid="{00000000-0005-0000-0000-0000BFA00000}"/>
    <cellStyle name="Normal 8 6 2 7 4" xfId="41453" xr:uid="{00000000-0005-0000-0000-0000C0A00000}"/>
    <cellStyle name="Normal 8 6 2 8" xfId="41454" xr:uid="{00000000-0005-0000-0000-0000C1A00000}"/>
    <cellStyle name="Normal 8 6 2 8 2" xfId="41455" xr:uid="{00000000-0005-0000-0000-0000C2A00000}"/>
    <cellStyle name="Normal 8 6 2 8 2 2" xfId="41456" xr:uid="{00000000-0005-0000-0000-0000C3A00000}"/>
    <cellStyle name="Normal 8 6 2 8 3" xfId="41457" xr:uid="{00000000-0005-0000-0000-0000C4A00000}"/>
    <cellStyle name="Normal 8 6 2 9" xfId="41458" xr:uid="{00000000-0005-0000-0000-0000C5A00000}"/>
    <cellStyle name="Normal 8 6 2 9 2" xfId="41459" xr:uid="{00000000-0005-0000-0000-0000C6A00000}"/>
    <cellStyle name="Normal 8 6 3" xfId="41460" xr:uid="{00000000-0005-0000-0000-0000C7A00000}"/>
    <cellStyle name="Normal 8 6 3 10" xfId="41461" xr:uid="{00000000-0005-0000-0000-0000C8A00000}"/>
    <cellStyle name="Normal 8 6 3 10 2" xfId="41462" xr:uid="{00000000-0005-0000-0000-0000C9A00000}"/>
    <cellStyle name="Normal 8 6 3 11" xfId="41463" xr:uid="{00000000-0005-0000-0000-0000CAA00000}"/>
    <cellStyle name="Normal 8 6 3 2" xfId="41464" xr:uid="{00000000-0005-0000-0000-0000CBA00000}"/>
    <cellStyle name="Normal 8 6 3 2 2" xfId="41465" xr:uid="{00000000-0005-0000-0000-0000CCA00000}"/>
    <cellStyle name="Normal 8 6 3 2 2 2" xfId="41466" xr:uid="{00000000-0005-0000-0000-0000CDA00000}"/>
    <cellStyle name="Normal 8 6 3 2 2 2 2" xfId="41467" xr:uid="{00000000-0005-0000-0000-0000CEA00000}"/>
    <cellStyle name="Normal 8 6 3 2 2 2 2 2" xfId="41468" xr:uid="{00000000-0005-0000-0000-0000CFA00000}"/>
    <cellStyle name="Normal 8 6 3 2 2 2 2 2 2" xfId="41469" xr:uid="{00000000-0005-0000-0000-0000D0A00000}"/>
    <cellStyle name="Normal 8 6 3 2 2 2 2 3" xfId="41470" xr:uid="{00000000-0005-0000-0000-0000D1A00000}"/>
    <cellStyle name="Normal 8 6 3 2 2 2 3" xfId="41471" xr:uid="{00000000-0005-0000-0000-0000D2A00000}"/>
    <cellStyle name="Normal 8 6 3 2 2 2 3 2" xfId="41472" xr:uid="{00000000-0005-0000-0000-0000D3A00000}"/>
    <cellStyle name="Normal 8 6 3 2 2 2 4" xfId="41473" xr:uid="{00000000-0005-0000-0000-0000D4A00000}"/>
    <cellStyle name="Normal 8 6 3 2 2 3" xfId="41474" xr:uid="{00000000-0005-0000-0000-0000D5A00000}"/>
    <cellStyle name="Normal 8 6 3 2 2 3 2" xfId="41475" xr:uid="{00000000-0005-0000-0000-0000D6A00000}"/>
    <cellStyle name="Normal 8 6 3 2 2 3 2 2" xfId="41476" xr:uid="{00000000-0005-0000-0000-0000D7A00000}"/>
    <cellStyle name="Normal 8 6 3 2 2 3 3" xfId="41477" xr:uid="{00000000-0005-0000-0000-0000D8A00000}"/>
    <cellStyle name="Normal 8 6 3 2 2 4" xfId="41478" xr:uid="{00000000-0005-0000-0000-0000D9A00000}"/>
    <cellStyle name="Normal 8 6 3 2 2 4 2" xfId="41479" xr:uid="{00000000-0005-0000-0000-0000DAA00000}"/>
    <cellStyle name="Normal 8 6 3 2 2 5" xfId="41480" xr:uid="{00000000-0005-0000-0000-0000DBA00000}"/>
    <cellStyle name="Normal 8 6 3 2 2 5 2" xfId="41481" xr:uid="{00000000-0005-0000-0000-0000DCA00000}"/>
    <cellStyle name="Normal 8 6 3 2 2 6" xfId="41482" xr:uid="{00000000-0005-0000-0000-0000DDA00000}"/>
    <cellStyle name="Normal 8 6 3 2 3" xfId="41483" xr:uid="{00000000-0005-0000-0000-0000DEA00000}"/>
    <cellStyle name="Normal 8 6 3 2 3 2" xfId="41484" xr:uid="{00000000-0005-0000-0000-0000DFA00000}"/>
    <cellStyle name="Normal 8 6 3 2 3 2 2" xfId="41485" xr:uid="{00000000-0005-0000-0000-0000E0A00000}"/>
    <cellStyle name="Normal 8 6 3 2 3 2 2 2" xfId="41486" xr:uid="{00000000-0005-0000-0000-0000E1A00000}"/>
    <cellStyle name="Normal 8 6 3 2 3 2 2 2 2" xfId="41487" xr:uid="{00000000-0005-0000-0000-0000E2A00000}"/>
    <cellStyle name="Normal 8 6 3 2 3 2 2 3" xfId="41488" xr:uid="{00000000-0005-0000-0000-0000E3A00000}"/>
    <cellStyle name="Normal 8 6 3 2 3 2 3" xfId="41489" xr:uid="{00000000-0005-0000-0000-0000E4A00000}"/>
    <cellStyle name="Normal 8 6 3 2 3 2 3 2" xfId="41490" xr:uid="{00000000-0005-0000-0000-0000E5A00000}"/>
    <cellStyle name="Normal 8 6 3 2 3 2 4" xfId="41491" xr:uid="{00000000-0005-0000-0000-0000E6A00000}"/>
    <cellStyle name="Normal 8 6 3 2 3 3" xfId="41492" xr:uid="{00000000-0005-0000-0000-0000E7A00000}"/>
    <cellStyle name="Normal 8 6 3 2 3 3 2" xfId="41493" xr:uid="{00000000-0005-0000-0000-0000E8A00000}"/>
    <cellStyle name="Normal 8 6 3 2 3 3 2 2" xfId="41494" xr:uid="{00000000-0005-0000-0000-0000E9A00000}"/>
    <cellStyle name="Normal 8 6 3 2 3 3 3" xfId="41495" xr:uid="{00000000-0005-0000-0000-0000EAA00000}"/>
    <cellStyle name="Normal 8 6 3 2 3 4" xfId="41496" xr:uid="{00000000-0005-0000-0000-0000EBA00000}"/>
    <cellStyle name="Normal 8 6 3 2 3 4 2" xfId="41497" xr:uid="{00000000-0005-0000-0000-0000ECA00000}"/>
    <cellStyle name="Normal 8 6 3 2 3 5" xfId="41498" xr:uid="{00000000-0005-0000-0000-0000EDA00000}"/>
    <cellStyle name="Normal 8 6 3 2 3 5 2" xfId="41499" xr:uid="{00000000-0005-0000-0000-0000EEA00000}"/>
    <cellStyle name="Normal 8 6 3 2 3 6" xfId="41500" xr:uid="{00000000-0005-0000-0000-0000EFA00000}"/>
    <cellStyle name="Normal 8 6 3 2 4" xfId="41501" xr:uid="{00000000-0005-0000-0000-0000F0A00000}"/>
    <cellStyle name="Normal 8 6 3 2 4 2" xfId="41502" xr:uid="{00000000-0005-0000-0000-0000F1A00000}"/>
    <cellStyle name="Normal 8 6 3 2 4 2 2" xfId="41503" xr:uid="{00000000-0005-0000-0000-0000F2A00000}"/>
    <cellStyle name="Normal 8 6 3 2 4 2 2 2" xfId="41504" xr:uid="{00000000-0005-0000-0000-0000F3A00000}"/>
    <cellStyle name="Normal 8 6 3 2 4 2 3" xfId="41505" xr:uid="{00000000-0005-0000-0000-0000F4A00000}"/>
    <cellStyle name="Normal 8 6 3 2 4 3" xfId="41506" xr:uid="{00000000-0005-0000-0000-0000F5A00000}"/>
    <cellStyle name="Normal 8 6 3 2 4 3 2" xfId="41507" xr:uid="{00000000-0005-0000-0000-0000F6A00000}"/>
    <cellStyle name="Normal 8 6 3 2 4 4" xfId="41508" xr:uid="{00000000-0005-0000-0000-0000F7A00000}"/>
    <cellStyle name="Normal 8 6 3 2 5" xfId="41509" xr:uid="{00000000-0005-0000-0000-0000F8A00000}"/>
    <cellStyle name="Normal 8 6 3 2 5 2" xfId="41510" xr:uid="{00000000-0005-0000-0000-0000F9A00000}"/>
    <cellStyle name="Normal 8 6 3 2 5 2 2" xfId="41511" xr:uid="{00000000-0005-0000-0000-0000FAA00000}"/>
    <cellStyle name="Normal 8 6 3 2 5 3" xfId="41512" xr:uid="{00000000-0005-0000-0000-0000FBA00000}"/>
    <cellStyle name="Normal 8 6 3 2 6" xfId="41513" xr:uid="{00000000-0005-0000-0000-0000FCA00000}"/>
    <cellStyle name="Normal 8 6 3 2 6 2" xfId="41514" xr:uid="{00000000-0005-0000-0000-0000FDA00000}"/>
    <cellStyle name="Normal 8 6 3 2 7" xfId="41515" xr:uid="{00000000-0005-0000-0000-0000FEA00000}"/>
    <cellStyle name="Normal 8 6 3 2 7 2" xfId="41516" xr:uid="{00000000-0005-0000-0000-0000FFA00000}"/>
    <cellStyle name="Normal 8 6 3 2 8" xfId="41517" xr:uid="{00000000-0005-0000-0000-000000A10000}"/>
    <cellStyle name="Normal 8 6 3 3" xfId="41518" xr:uid="{00000000-0005-0000-0000-000001A10000}"/>
    <cellStyle name="Normal 8 6 3 3 2" xfId="41519" xr:uid="{00000000-0005-0000-0000-000002A10000}"/>
    <cellStyle name="Normal 8 6 3 3 2 2" xfId="41520" xr:uid="{00000000-0005-0000-0000-000003A10000}"/>
    <cellStyle name="Normal 8 6 3 3 2 2 2" xfId="41521" xr:uid="{00000000-0005-0000-0000-000004A10000}"/>
    <cellStyle name="Normal 8 6 3 3 2 2 2 2" xfId="41522" xr:uid="{00000000-0005-0000-0000-000005A10000}"/>
    <cellStyle name="Normal 8 6 3 3 2 2 2 2 2" xfId="41523" xr:uid="{00000000-0005-0000-0000-000006A10000}"/>
    <cellStyle name="Normal 8 6 3 3 2 2 2 3" xfId="41524" xr:uid="{00000000-0005-0000-0000-000007A10000}"/>
    <cellStyle name="Normal 8 6 3 3 2 2 3" xfId="41525" xr:uid="{00000000-0005-0000-0000-000008A10000}"/>
    <cellStyle name="Normal 8 6 3 3 2 2 3 2" xfId="41526" xr:uid="{00000000-0005-0000-0000-000009A10000}"/>
    <cellStyle name="Normal 8 6 3 3 2 2 4" xfId="41527" xr:uid="{00000000-0005-0000-0000-00000AA10000}"/>
    <cellStyle name="Normal 8 6 3 3 2 3" xfId="41528" xr:uid="{00000000-0005-0000-0000-00000BA10000}"/>
    <cellStyle name="Normal 8 6 3 3 2 3 2" xfId="41529" xr:uid="{00000000-0005-0000-0000-00000CA10000}"/>
    <cellStyle name="Normal 8 6 3 3 2 3 2 2" xfId="41530" xr:uid="{00000000-0005-0000-0000-00000DA10000}"/>
    <cellStyle name="Normal 8 6 3 3 2 3 3" xfId="41531" xr:uid="{00000000-0005-0000-0000-00000EA10000}"/>
    <cellStyle name="Normal 8 6 3 3 2 4" xfId="41532" xr:uid="{00000000-0005-0000-0000-00000FA10000}"/>
    <cellStyle name="Normal 8 6 3 3 2 4 2" xfId="41533" xr:uid="{00000000-0005-0000-0000-000010A10000}"/>
    <cellStyle name="Normal 8 6 3 3 2 5" xfId="41534" xr:uid="{00000000-0005-0000-0000-000011A10000}"/>
    <cellStyle name="Normal 8 6 3 3 2 5 2" xfId="41535" xr:uid="{00000000-0005-0000-0000-000012A10000}"/>
    <cellStyle name="Normal 8 6 3 3 2 6" xfId="41536" xr:uid="{00000000-0005-0000-0000-000013A10000}"/>
    <cellStyle name="Normal 8 6 3 3 3" xfId="41537" xr:uid="{00000000-0005-0000-0000-000014A10000}"/>
    <cellStyle name="Normal 8 6 3 3 3 2" xfId="41538" xr:uid="{00000000-0005-0000-0000-000015A10000}"/>
    <cellStyle name="Normal 8 6 3 3 3 2 2" xfId="41539" xr:uid="{00000000-0005-0000-0000-000016A10000}"/>
    <cellStyle name="Normal 8 6 3 3 3 2 2 2" xfId="41540" xr:uid="{00000000-0005-0000-0000-000017A10000}"/>
    <cellStyle name="Normal 8 6 3 3 3 2 2 2 2" xfId="41541" xr:uid="{00000000-0005-0000-0000-000018A10000}"/>
    <cellStyle name="Normal 8 6 3 3 3 2 2 3" xfId="41542" xr:uid="{00000000-0005-0000-0000-000019A10000}"/>
    <cellStyle name="Normal 8 6 3 3 3 2 3" xfId="41543" xr:uid="{00000000-0005-0000-0000-00001AA10000}"/>
    <cellStyle name="Normal 8 6 3 3 3 2 3 2" xfId="41544" xr:uid="{00000000-0005-0000-0000-00001BA10000}"/>
    <cellStyle name="Normal 8 6 3 3 3 2 4" xfId="41545" xr:uid="{00000000-0005-0000-0000-00001CA10000}"/>
    <cellStyle name="Normal 8 6 3 3 3 3" xfId="41546" xr:uid="{00000000-0005-0000-0000-00001DA10000}"/>
    <cellStyle name="Normal 8 6 3 3 3 3 2" xfId="41547" xr:uid="{00000000-0005-0000-0000-00001EA10000}"/>
    <cellStyle name="Normal 8 6 3 3 3 3 2 2" xfId="41548" xr:uid="{00000000-0005-0000-0000-00001FA10000}"/>
    <cellStyle name="Normal 8 6 3 3 3 3 3" xfId="41549" xr:uid="{00000000-0005-0000-0000-000020A10000}"/>
    <cellStyle name="Normal 8 6 3 3 3 4" xfId="41550" xr:uid="{00000000-0005-0000-0000-000021A10000}"/>
    <cellStyle name="Normal 8 6 3 3 3 4 2" xfId="41551" xr:uid="{00000000-0005-0000-0000-000022A10000}"/>
    <cellStyle name="Normal 8 6 3 3 3 5" xfId="41552" xr:uid="{00000000-0005-0000-0000-000023A10000}"/>
    <cellStyle name="Normal 8 6 3 3 3 5 2" xfId="41553" xr:uid="{00000000-0005-0000-0000-000024A10000}"/>
    <cellStyle name="Normal 8 6 3 3 3 6" xfId="41554" xr:uid="{00000000-0005-0000-0000-000025A10000}"/>
    <cellStyle name="Normal 8 6 3 3 4" xfId="41555" xr:uid="{00000000-0005-0000-0000-000026A10000}"/>
    <cellStyle name="Normal 8 6 3 3 4 2" xfId="41556" xr:uid="{00000000-0005-0000-0000-000027A10000}"/>
    <cellStyle name="Normal 8 6 3 3 4 2 2" xfId="41557" xr:uid="{00000000-0005-0000-0000-000028A10000}"/>
    <cellStyle name="Normal 8 6 3 3 4 2 2 2" xfId="41558" xr:uid="{00000000-0005-0000-0000-000029A10000}"/>
    <cellStyle name="Normal 8 6 3 3 4 2 3" xfId="41559" xr:uid="{00000000-0005-0000-0000-00002AA10000}"/>
    <cellStyle name="Normal 8 6 3 3 4 3" xfId="41560" xr:uid="{00000000-0005-0000-0000-00002BA10000}"/>
    <cellStyle name="Normal 8 6 3 3 4 3 2" xfId="41561" xr:uid="{00000000-0005-0000-0000-00002CA10000}"/>
    <cellStyle name="Normal 8 6 3 3 4 4" xfId="41562" xr:uid="{00000000-0005-0000-0000-00002DA10000}"/>
    <cellStyle name="Normal 8 6 3 3 5" xfId="41563" xr:uid="{00000000-0005-0000-0000-00002EA10000}"/>
    <cellStyle name="Normal 8 6 3 3 5 2" xfId="41564" xr:uid="{00000000-0005-0000-0000-00002FA10000}"/>
    <cellStyle name="Normal 8 6 3 3 5 2 2" xfId="41565" xr:uid="{00000000-0005-0000-0000-000030A10000}"/>
    <cellStyle name="Normal 8 6 3 3 5 3" xfId="41566" xr:uid="{00000000-0005-0000-0000-000031A10000}"/>
    <cellStyle name="Normal 8 6 3 3 6" xfId="41567" xr:uid="{00000000-0005-0000-0000-000032A10000}"/>
    <cellStyle name="Normal 8 6 3 3 6 2" xfId="41568" xr:uid="{00000000-0005-0000-0000-000033A10000}"/>
    <cellStyle name="Normal 8 6 3 3 7" xfId="41569" xr:uid="{00000000-0005-0000-0000-000034A10000}"/>
    <cellStyle name="Normal 8 6 3 3 7 2" xfId="41570" xr:uid="{00000000-0005-0000-0000-000035A10000}"/>
    <cellStyle name="Normal 8 6 3 3 8" xfId="41571" xr:uid="{00000000-0005-0000-0000-000036A10000}"/>
    <cellStyle name="Normal 8 6 3 4" xfId="41572" xr:uid="{00000000-0005-0000-0000-000037A10000}"/>
    <cellStyle name="Normal 8 6 3 4 2" xfId="41573" xr:uid="{00000000-0005-0000-0000-000038A10000}"/>
    <cellStyle name="Normal 8 6 3 4 2 2" xfId="41574" xr:uid="{00000000-0005-0000-0000-000039A10000}"/>
    <cellStyle name="Normal 8 6 3 4 2 2 2" xfId="41575" xr:uid="{00000000-0005-0000-0000-00003AA10000}"/>
    <cellStyle name="Normal 8 6 3 4 2 2 2 2" xfId="41576" xr:uid="{00000000-0005-0000-0000-00003BA10000}"/>
    <cellStyle name="Normal 8 6 3 4 2 2 3" xfId="41577" xr:uid="{00000000-0005-0000-0000-00003CA10000}"/>
    <cellStyle name="Normal 8 6 3 4 2 3" xfId="41578" xr:uid="{00000000-0005-0000-0000-00003DA10000}"/>
    <cellStyle name="Normal 8 6 3 4 2 3 2" xfId="41579" xr:uid="{00000000-0005-0000-0000-00003EA10000}"/>
    <cellStyle name="Normal 8 6 3 4 2 4" xfId="41580" xr:uid="{00000000-0005-0000-0000-00003FA10000}"/>
    <cellStyle name="Normal 8 6 3 4 3" xfId="41581" xr:uid="{00000000-0005-0000-0000-000040A10000}"/>
    <cellStyle name="Normal 8 6 3 4 3 2" xfId="41582" xr:uid="{00000000-0005-0000-0000-000041A10000}"/>
    <cellStyle name="Normal 8 6 3 4 3 2 2" xfId="41583" xr:uid="{00000000-0005-0000-0000-000042A10000}"/>
    <cellStyle name="Normal 8 6 3 4 3 3" xfId="41584" xr:uid="{00000000-0005-0000-0000-000043A10000}"/>
    <cellStyle name="Normal 8 6 3 4 4" xfId="41585" xr:uid="{00000000-0005-0000-0000-000044A10000}"/>
    <cellStyle name="Normal 8 6 3 4 4 2" xfId="41586" xr:uid="{00000000-0005-0000-0000-000045A10000}"/>
    <cellStyle name="Normal 8 6 3 4 5" xfId="41587" xr:uid="{00000000-0005-0000-0000-000046A10000}"/>
    <cellStyle name="Normal 8 6 3 4 5 2" xfId="41588" xr:uid="{00000000-0005-0000-0000-000047A10000}"/>
    <cellStyle name="Normal 8 6 3 4 6" xfId="41589" xr:uid="{00000000-0005-0000-0000-000048A10000}"/>
    <cellStyle name="Normal 8 6 3 5" xfId="41590" xr:uid="{00000000-0005-0000-0000-000049A10000}"/>
    <cellStyle name="Normal 8 6 3 5 2" xfId="41591" xr:uid="{00000000-0005-0000-0000-00004AA10000}"/>
    <cellStyle name="Normal 8 6 3 5 2 2" xfId="41592" xr:uid="{00000000-0005-0000-0000-00004BA10000}"/>
    <cellStyle name="Normal 8 6 3 5 2 2 2" xfId="41593" xr:uid="{00000000-0005-0000-0000-00004CA10000}"/>
    <cellStyle name="Normal 8 6 3 5 2 2 2 2" xfId="41594" xr:uid="{00000000-0005-0000-0000-00004DA10000}"/>
    <cellStyle name="Normal 8 6 3 5 2 2 3" xfId="41595" xr:uid="{00000000-0005-0000-0000-00004EA10000}"/>
    <cellStyle name="Normal 8 6 3 5 2 3" xfId="41596" xr:uid="{00000000-0005-0000-0000-00004FA10000}"/>
    <cellStyle name="Normal 8 6 3 5 2 3 2" xfId="41597" xr:uid="{00000000-0005-0000-0000-000050A10000}"/>
    <cellStyle name="Normal 8 6 3 5 2 4" xfId="41598" xr:uid="{00000000-0005-0000-0000-000051A10000}"/>
    <cellStyle name="Normal 8 6 3 5 3" xfId="41599" xr:uid="{00000000-0005-0000-0000-000052A10000}"/>
    <cellStyle name="Normal 8 6 3 5 3 2" xfId="41600" xr:uid="{00000000-0005-0000-0000-000053A10000}"/>
    <cellStyle name="Normal 8 6 3 5 3 2 2" xfId="41601" xr:uid="{00000000-0005-0000-0000-000054A10000}"/>
    <cellStyle name="Normal 8 6 3 5 3 3" xfId="41602" xr:uid="{00000000-0005-0000-0000-000055A10000}"/>
    <cellStyle name="Normal 8 6 3 5 4" xfId="41603" xr:uid="{00000000-0005-0000-0000-000056A10000}"/>
    <cellStyle name="Normal 8 6 3 5 4 2" xfId="41604" xr:uid="{00000000-0005-0000-0000-000057A10000}"/>
    <cellStyle name="Normal 8 6 3 5 5" xfId="41605" xr:uid="{00000000-0005-0000-0000-000058A10000}"/>
    <cellStyle name="Normal 8 6 3 5 5 2" xfId="41606" xr:uid="{00000000-0005-0000-0000-000059A10000}"/>
    <cellStyle name="Normal 8 6 3 5 6" xfId="41607" xr:uid="{00000000-0005-0000-0000-00005AA10000}"/>
    <cellStyle name="Normal 8 6 3 6" xfId="41608" xr:uid="{00000000-0005-0000-0000-00005BA10000}"/>
    <cellStyle name="Normal 8 6 3 6 2" xfId="41609" xr:uid="{00000000-0005-0000-0000-00005CA10000}"/>
    <cellStyle name="Normal 8 6 3 6 2 2" xfId="41610" xr:uid="{00000000-0005-0000-0000-00005DA10000}"/>
    <cellStyle name="Normal 8 6 3 6 2 2 2" xfId="41611" xr:uid="{00000000-0005-0000-0000-00005EA10000}"/>
    <cellStyle name="Normal 8 6 3 6 2 2 2 2" xfId="41612" xr:uid="{00000000-0005-0000-0000-00005FA10000}"/>
    <cellStyle name="Normal 8 6 3 6 2 2 3" xfId="41613" xr:uid="{00000000-0005-0000-0000-000060A10000}"/>
    <cellStyle name="Normal 8 6 3 6 2 3" xfId="41614" xr:uid="{00000000-0005-0000-0000-000061A10000}"/>
    <cellStyle name="Normal 8 6 3 6 2 3 2" xfId="41615" xr:uid="{00000000-0005-0000-0000-000062A10000}"/>
    <cellStyle name="Normal 8 6 3 6 2 4" xfId="41616" xr:uid="{00000000-0005-0000-0000-000063A10000}"/>
    <cellStyle name="Normal 8 6 3 6 3" xfId="41617" xr:uid="{00000000-0005-0000-0000-000064A10000}"/>
    <cellStyle name="Normal 8 6 3 6 3 2" xfId="41618" xr:uid="{00000000-0005-0000-0000-000065A10000}"/>
    <cellStyle name="Normal 8 6 3 6 3 2 2" xfId="41619" xr:uid="{00000000-0005-0000-0000-000066A10000}"/>
    <cellStyle name="Normal 8 6 3 6 3 3" xfId="41620" xr:uid="{00000000-0005-0000-0000-000067A10000}"/>
    <cellStyle name="Normal 8 6 3 6 4" xfId="41621" xr:uid="{00000000-0005-0000-0000-000068A10000}"/>
    <cellStyle name="Normal 8 6 3 6 4 2" xfId="41622" xr:uid="{00000000-0005-0000-0000-000069A10000}"/>
    <cellStyle name="Normal 8 6 3 6 5" xfId="41623" xr:uid="{00000000-0005-0000-0000-00006AA10000}"/>
    <cellStyle name="Normal 8 6 3 6 5 2" xfId="41624" xr:uid="{00000000-0005-0000-0000-00006BA10000}"/>
    <cellStyle name="Normal 8 6 3 6 6" xfId="41625" xr:uid="{00000000-0005-0000-0000-00006CA10000}"/>
    <cellStyle name="Normal 8 6 3 7" xfId="41626" xr:uid="{00000000-0005-0000-0000-00006DA10000}"/>
    <cellStyle name="Normal 8 6 3 7 2" xfId="41627" xr:uid="{00000000-0005-0000-0000-00006EA10000}"/>
    <cellStyle name="Normal 8 6 3 7 2 2" xfId="41628" xr:uid="{00000000-0005-0000-0000-00006FA10000}"/>
    <cellStyle name="Normal 8 6 3 7 2 2 2" xfId="41629" xr:uid="{00000000-0005-0000-0000-000070A10000}"/>
    <cellStyle name="Normal 8 6 3 7 2 3" xfId="41630" xr:uid="{00000000-0005-0000-0000-000071A10000}"/>
    <cellStyle name="Normal 8 6 3 7 3" xfId="41631" xr:uid="{00000000-0005-0000-0000-000072A10000}"/>
    <cellStyle name="Normal 8 6 3 7 3 2" xfId="41632" xr:uid="{00000000-0005-0000-0000-000073A10000}"/>
    <cellStyle name="Normal 8 6 3 7 4" xfId="41633" xr:uid="{00000000-0005-0000-0000-000074A10000}"/>
    <cellStyle name="Normal 8 6 3 8" xfId="41634" xr:uid="{00000000-0005-0000-0000-000075A10000}"/>
    <cellStyle name="Normal 8 6 3 8 2" xfId="41635" xr:uid="{00000000-0005-0000-0000-000076A10000}"/>
    <cellStyle name="Normal 8 6 3 8 2 2" xfId="41636" xr:uid="{00000000-0005-0000-0000-000077A10000}"/>
    <cellStyle name="Normal 8 6 3 8 3" xfId="41637" xr:uid="{00000000-0005-0000-0000-000078A10000}"/>
    <cellStyle name="Normal 8 6 3 9" xfId="41638" xr:uid="{00000000-0005-0000-0000-000079A10000}"/>
    <cellStyle name="Normal 8 6 3 9 2" xfId="41639" xr:uid="{00000000-0005-0000-0000-00007AA10000}"/>
    <cellStyle name="Normal 8 6 4" xfId="41640" xr:uid="{00000000-0005-0000-0000-00007BA10000}"/>
    <cellStyle name="Normal 8 6 4 2" xfId="41641" xr:uid="{00000000-0005-0000-0000-00007CA10000}"/>
    <cellStyle name="Normal 8 6 4 2 2" xfId="41642" xr:uid="{00000000-0005-0000-0000-00007DA10000}"/>
    <cellStyle name="Normal 8 6 4 2 2 2" xfId="41643" xr:uid="{00000000-0005-0000-0000-00007EA10000}"/>
    <cellStyle name="Normal 8 6 4 2 2 2 2" xfId="41644" xr:uid="{00000000-0005-0000-0000-00007FA10000}"/>
    <cellStyle name="Normal 8 6 4 2 2 2 2 2" xfId="41645" xr:uid="{00000000-0005-0000-0000-000080A10000}"/>
    <cellStyle name="Normal 8 6 4 2 2 2 3" xfId="41646" xr:uid="{00000000-0005-0000-0000-000081A10000}"/>
    <cellStyle name="Normal 8 6 4 2 2 3" xfId="41647" xr:uid="{00000000-0005-0000-0000-000082A10000}"/>
    <cellStyle name="Normal 8 6 4 2 2 3 2" xfId="41648" xr:uid="{00000000-0005-0000-0000-000083A10000}"/>
    <cellStyle name="Normal 8 6 4 2 2 4" xfId="41649" xr:uid="{00000000-0005-0000-0000-000084A10000}"/>
    <cellStyle name="Normal 8 6 4 2 3" xfId="41650" xr:uid="{00000000-0005-0000-0000-000085A10000}"/>
    <cellStyle name="Normal 8 6 4 2 3 2" xfId="41651" xr:uid="{00000000-0005-0000-0000-000086A10000}"/>
    <cellStyle name="Normal 8 6 4 2 3 2 2" xfId="41652" xr:uid="{00000000-0005-0000-0000-000087A10000}"/>
    <cellStyle name="Normal 8 6 4 2 3 3" xfId="41653" xr:uid="{00000000-0005-0000-0000-000088A10000}"/>
    <cellStyle name="Normal 8 6 4 2 4" xfId="41654" xr:uid="{00000000-0005-0000-0000-000089A10000}"/>
    <cellStyle name="Normal 8 6 4 2 4 2" xfId="41655" xr:uid="{00000000-0005-0000-0000-00008AA10000}"/>
    <cellStyle name="Normal 8 6 4 2 5" xfId="41656" xr:uid="{00000000-0005-0000-0000-00008BA10000}"/>
    <cellStyle name="Normal 8 6 4 2 5 2" xfId="41657" xr:uid="{00000000-0005-0000-0000-00008CA10000}"/>
    <cellStyle name="Normal 8 6 4 2 6" xfId="41658" xr:uid="{00000000-0005-0000-0000-00008DA10000}"/>
    <cellStyle name="Normal 8 6 4 3" xfId="41659" xr:uid="{00000000-0005-0000-0000-00008EA10000}"/>
    <cellStyle name="Normal 8 6 4 3 2" xfId="41660" xr:uid="{00000000-0005-0000-0000-00008FA10000}"/>
    <cellStyle name="Normal 8 6 4 3 2 2" xfId="41661" xr:uid="{00000000-0005-0000-0000-000090A10000}"/>
    <cellStyle name="Normal 8 6 4 3 2 2 2" xfId="41662" xr:uid="{00000000-0005-0000-0000-000091A10000}"/>
    <cellStyle name="Normal 8 6 4 3 2 2 2 2" xfId="41663" xr:uid="{00000000-0005-0000-0000-000092A10000}"/>
    <cellStyle name="Normal 8 6 4 3 2 2 3" xfId="41664" xr:uid="{00000000-0005-0000-0000-000093A10000}"/>
    <cellStyle name="Normal 8 6 4 3 2 3" xfId="41665" xr:uid="{00000000-0005-0000-0000-000094A10000}"/>
    <cellStyle name="Normal 8 6 4 3 2 3 2" xfId="41666" xr:uid="{00000000-0005-0000-0000-000095A10000}"/>
    <cellStyle name="Normal 8 6 4 3 2 4" xfId="41667" xr:uid="{00000000-0005-0000-0000-000096A10000}"/>
    <cellStyle name="Normal 8 6 4 3 3" xfId="41668" xr:uid="{00000000-0005-0000-0000-000097A10000}"/>
    <cellStyle name="Normal 8 6 4 3 3 2" xfId="41669" xr:uid="{00000000-0005-0000-0000-000098A10000}"/>
    <cellStyle name="Normal 8 6 4 3 3 2 2" xfId="41670" xr:uid="{00000000-0005-0000-0000-000099A10000}"/>
    <cellStyle name="Normal 8 6 4 3 3 3" xfId="41671" xr:uid="{00000000-0005-0000-0000-00009AA10000}"/>
    <cellStyle name="Normal 8 6 4 3 4" xfId="41672" xr:uid="{00000000-0005-0000-0000-00009BA10000}"/>
    <cellStyle name="Normal 8 6 4 3 4 2" xfId="41673" xr:uid="{00000000-0005-0000-0000-00009CA10000}"/>
    <cellStyle name="Normal 8 6 4 3 5" xfId="41674" xr:uid="{00000000-0005-0000-0000-00009DA10000}"/>
    <cellStyle name="Normal 8 6 4 3 5 2" xfId="41675" xr:uid="{00000000-0005-0000-0000-00009EA10000}"/>
    <cellStyle name="Normal 8 6 4 3 6" xfId="41676" xr:uid="{00000000-0005-0000-0000-00009FA10000}"/>
    <cellStyle name="Normal 8 6 4 4" xfId="41677" xr:uid="{00000000-0005-0000-0000-0000A0A10000}"/>
    <cellStyle name="Normal 8 6 4 4 2" xfId="41678" xr:uid="{00000000-0005-0000-0000-0000A1A10000}"/>
    <cellStyle name="Normal 8 6 4 4 2 2" xfId="41679" xr:uid="{00000000-0005-0000-0000-0000A2A10000}"/>
    <cellStyle name="Normal 8 6 4 4 2 2 2" xfId="41680" xr:uid="{00000000-0005-0000-0000-0000A3A10000}"/>
    <cellStyle name="Normal 8 6 4 4 2 3" xfId="41681" xr:uid="{00000000-0005-0000-0000-0000A4A10000}"/>
    <cellStyle name="Normal 8 6 4 4 3" xfId="41682" xr:uid="{00000000-0005-0000-0000-0000A5A10000}"/>
    <cellStyle name="Normal 8 6 4 4 3 2" xfId="41683" xr:uid="{00000000-0005-0000-0000-0000A6A10000}"/>
    <cellStyle name="Normal 8 6 4 4 4" xfId="41684" xr:uid="{00000000-0005-0000-0000-0000A7A10000}"/>
    <cellStyle name="Normal 8 6 4 5" xfId="41685" xr:uid="{00000000-0005-0000-0000-0000A8A10000}"/>
    <cellStyle name="Normal 8 6 4 5 2" xfId="41686" xr:uid="{00000000-0005-0000-0000-0000A9A10000}"/>
    <cellStyle name="Normal 8 6 4 5 2 2" xfId="41687" xr:uid="{00000000-0005-0000-0000-0000AAA10000}"/>
    <cellStyle name="Normal 8 6 4 5 3" xfId="41688" xr:uid="{00000000-0005-0000-0000-0000ABA10000}"/>
    <cellStyle name="Normal 8 6 4 6" xfId="41689" xr:uid="{00000000-0005-0000-0000-0000ACA10000}"/>
    <cellStyle name="Normal 8 6 4 6 2" xfId="41690" xr:uid="{00000000-0005-0000-0000-0000ADA10000}"/>
    <cellStyle name="Normal 8 6 4 7" xfId="41691" xr:uid="{00000000-0005-0000-0000-0000AEA10000}"/>
    <cellStyle name="Normal 8 6 4 7 2" xfId="41692" xr:uid="{00000000-0005-0000-0000-0000AFA10000}"/>
    <cellStyle name="Normal 8 6 4 8" xfId="41693" xr:uid="{00000000-0005-0000-0000-0000B0A10000}"/>
    <cellStyle name="Normal 8 6 5" xfId="41694" xr:uid="{00000000-0005-0000-0000-0000B1A10000}"/>
    <cellStyle name="Normal 8 6 5 2" xfId="41695" xr:uid="{00000000-0005-0000-0000-0000B2A10000}"/>
    <cellStyle name="Normal 8 6 5 2 2" xfId="41696" xr:uid="{00000000-0005-0000-0000-0000B3A10000}"/>
    <cellStyle name="Normal 8 6 5 2 2 2" xfId="41697" xr:uid="{00000000-0005-0000-0000-0000B4A10000}"/>
    <cellStyle name="Normal 8 6 5 2 2 2 2" xfId="41698" xr:uid="{00000000-0005-0000-0000-0000B5A10000}"/>
    <cellStyle name="Normal 8 6 5 2 2 2 2 2" xfId="41699" xr:uid="{00000000-0005-0000-0000-0000B6A10000}"/>
    <cellStyle name="Normal 8 6 5 2 2 2 3" xfId="41700" xr:uid="{00000000-0005-0000-0000-0000B7A10000}"/>
    <cellStyle name="Normal 8 6 5 2 2 3" xfId="41701" xr:uid="{00000000-0005-0000-0000-0000B8A10000}"/>
    <cellStyle name="Normal 8 6 5 2 2 3 2" xfId="41702" xr:uid="{00000000-0005-0000-0000-0000B9A10000}"/>
    <cellStyle name="Normal 8 6 5 2 2 4" xfId="41703" xr:uid="{00000000-0005-0000-0000-0000BAA10000}"/>
    <cellStyle name="Normal 8 6 5 2 3" xfId="41704" xr:uid="{00000000-0005-0000-0000-0000BBA10000}"/>
    <cellStyle name="Normal 8 6 5 2 3 2" xfId="41705" xr:uid="{00000000-0005-0000-0000-0000BCA10000}"/>
    <cellStyle name="Normal 8 6 5 2 3 2 2" xfId="41706" xr:uid="{00000000-0005-0000-0000-0000BDA10000}"/>
    <cellStyle name="Normal 8 6 5 2 3 3" xfId="41707" xr:uid="{00000000-0005-0000-0000-0000BEA10000}"/>
    <cellStyle name="Normal 8 6 5 2 4" xfId="41708" xr:uid="{00000000-0005-0000-0000-0000BFA10000}"/>
    <cellStyle name="Normal 8 6 5 2 4 2" xfId="41709" xr:uid="{00000000-0005-0000-0000-0000C0A10000}"/>
    <cellStyle name="Normal 8 6 5 2 5" xfId="41710" xr:uid="{00000000-0005-0000-0000-0000C1A10000}"/>
    <cellStyle name="Normal 8 6 5 2 5 2" xfId="41711" xr:uid="{00000000-0005-0000-0000-0000C2A10000}"/>
    <cellStyle name="Normal 8 6 5 2 6" xfId="41712" xr:uid="{00000000-0005-0000-0000-0000C3A10000}"/>
    <cellStyle name="Normal 8 6 5 3" xfId="41713" xr:uid="{00000000-0005-0000-0000-0000C4A10000}"/>
    <cellStyle name="Normal 8 6 5 3 2" xfId="41714" xr:uid="{00000000-0005-0000-0000-0000C5A10000}"/>
    <cellStyle name="Normal 8 6 5 3 2 2" xfId="41715" xr:uid="{00000000-0005-0000-0000-0000C6A10000}"/>
    <cellStyle name="Normal 8 6 5 3 2 2 2" xfId="41716" xr:uid="{00000000-0005-0000-0000-0000C7A10000}"/>
    <cellStyle name="Normal 8 6 5 3 2 2 2 2" xfId="41717" xr:uid="{00000000-0005-0000-0000-0000C8A10000}"/>
    <cellStyle name="Normal 8 6 5 3 2 2 3" xfId="41718" xr:uid="{00000000-0005-0000-0000-0000C9A10000}"/>
    <cellStyle name="Normal 8 6 5 3 2 3" xfId="41719" xr:uid="{00000000-0005-0000-0000-0000CAA10000}"/>
    <cellStyle name="Normal 8 6 5 3 2 3 2" xfId="41720" xr:uid="{00000000-0005-0000-0000-0000CBA10000}"/>
    <cellStyle name="Normal 8 6 5 3 2 4" xfId="41721" xr:uid="{00000000-0005-0000-0000-0000CCA10000}"/>
    <cellStyle name="Normal 8 6 5 3 3" xfId="41722" xr:uid="{00000000-0005-0000-0000-0000CDA10000}"/>
    <cellStyle name="Normal 8 6 5 3 3 2" xfId="41723" xr:uid="{00000000-0005-0000-0000-0000CEA10000}"/>
    <cellStyle name="Normal 8 6 5 3 3 2 2" xfId="41724" xr:uid="{00000000-0005-0000-0000-0000CFA10000}"/>
    <cellStyle name="Normal 8 6 5 3 3 3" xfId="41725" xr:uid="{00000000-0005-0000-0000-0000D0A10000}"/>
    <cellStyle name="Normal 8 6 5 3 4" xfId="41726" xr:uid="{00000000-0005-0000-0000-0000D1A10000}"/>
    <cellStyle name="Normal 8 6 5 3 4 2" xfId="41727" xr:uid="{00000000-0005-0000-0000-0000D2A10000}"/>
    <cellStyle name="Normal 8 6 5 3 5" xfId="41728" xr:uid="{00000000-0005-0000-0000-0000D3A10000}"/>
    <cellStyle name="Normal 8 6 5 3 5 2" xfId="41729" xr:uid="{00000000-0005-0000-0000-0000D4A10000}"/>
    <cellStyle name="Normal 8 6 5 3 6" xfId="41730" xr:uid="{00000000-0005-0000-0000-0000D5A10000}"/>
    <cellStyle name="Normal 8 6 5 4" xfId="41731" xr:uid="{00000000-0005-0000-0000-0000D6A10000}"/>
    <cellStyle name="Normal 8 6 5 4 2" xfId="41732" xr:uid="{00000000-0005-0000-0000-0000D7A10000}"/>
    <cellStyle name="Normal 8 6 5 4 2 2" xfId="41733" xr:uid="{00000000-0005-0000-0000-0000D8A10000}"/>
    <cellStyle name="Normal 8 6 5 4 2 2 2" xfId="41734" xr:uid="{00000000-0005-0000-0000-0000D9A10000}"/>
    <cellStyle name="Normal 8 6 5 4 2 3" xfId="41735" xr:uid="{00000000-0005-0000-0000-0000DAA10000}"/>
    <cellStyle name="Normal 8 6 5 4 3" xfId="41736" xr:uid="{00000000-0005-0000-0000-0000DBA10000}"/>
    <cellStyle name="Normal 8 6 5 4 3 2" xfId="41737" xr:uid="{00000000-0005-0000-0000-0000DCA10000}"/>
    <cellStyle name="Normal 8 6 5 4 4" xfId="41738" xr:uid="{00000000-0005-0000-0000-0000DDA10000}"/>
    <cellStyle name="Normal 8 6 5 5" xfId="41739" xr:uid="{00000000-0005-0000-0000-0000DEA10000}"/>
    <cellStyle name="Normal 8 6 5 5 2" xfId="41740" xr:uid="{00000000-0005-0000-0000-0000DFA10000}"/>
    <cellStyle name="Normal 8 6 5 5 2 2" xfId="41741" xr:uid="{00000000-0005-0000-0000-0000E0A10000}"/>
    <cellStyle name="Normal 8 6 5 5 3" xfId="41742" xr:uid="{00000000-0005-0000-0000-0000E1A10000}"/>
    <cellStyle name="Normal 8 6 5 6" xfId="41743" xr:uid="{00000000-0005-0000-0000-0000E2A10000}"/>
    <cellStyle name="Normal 8 6 5 6 2" xfId="41744" xr:uid="{00000000-0005-0000-0000-0000E3A10000}"/>
    <cellStyle name="Normal 8 6 5 7" xfId="41745" xr:uid="{00000000-0005-0000-0000-0000E4A10000}"/>
    <cellStyle name="Normal 8 6 5 7 2" xfId="41746" xr:uid="{00000000-0005-0000-0000-0000E5A10000}"/>
    <cellStyle name="Normal 8 6 5 8" xfId="41747" xr:uid="{00000000-0005-0000-0000-0000E6A10000}"/>
    <cellStyle name="Normal 8 6 6" xfId="41748" xr:uid="{00000000-0005-0000-0000-0000E7A10000}"/>
    <cellStyle name="Normal 8 6 6 2" xfId="41749" xr:uid="{00000000-0005-0000-0000-0000E8A10000}"/>
    <cellStyle name="Normal 8 6 6 2 2" xfId="41750" xr:uid="{00000000-0005-0000-0000-0000E9A10000}"/>
    <cellStyle name="Normal 8 6 6 2 2 2" xfId="41751" xr:uid="{00000000-0005-0000-0000-0000EAA10000}"/>
    <cellStyle name="Normal 8 6 6 2 2 2 2" xfId="41752" xr:uid="{00000000-0005-0000-0000-0000EBA10000}"/>
    <cellStyle name="Normal 8 6 6 2 2 3" xfId="41753" xr:uid="{00000000-0005-0000-0000-0000ECA10000}"/>
    <cellStyle name="Normal 8 6 6 2 3" xfId="41754" xr:uid="{00000000-0005-0000-0000-0000EDA10000}"/>
    <cellStyle name="Normal 8 6 6 2 3 2" xfId="41755" xr:uid="{00000000-0005-0000-0000-0000EEA10000}"/>
    <cellStyle name="Normal 8 6 6 2 4" xfId="41756" xr:uid="{00000000-0005-0000-0000-0000EFA10000}"/>
    <cellStyle name="Normal 8 6 6 3" xfId="41757" xr:uid="{00000000-0005-0000-0000-0000F0A10000}"/>
    <cellStyle name="Normal 8 6 6 3 2" xfId="41758" xr:uid="{00000000-0005-0000-0000-0000F1A10000}"/>
    <cellStyle name="Normal 8 6 6 3 2 2" xfId="41759" xr:uid="{00000000-0005-0000-0000-0000F2A10000}"/>
    <cellStyle name="Normal 8 6 6 3 3" xfId="41760" xr:uid="{00000000-0005-0000-0000-0000F3A10000}"/>
    <cellStyle name="Normal 8 6 6 4" xfId="41761" xr:uid="{00000000-0005-0000-0000-0000F4A10000}"/>
    <cellStyle name="Normal 8 6 6 4 2" xfId="41762" xr:uid="{00000000-0005-0000-0000-0000F5A10000}"/>
    <cellStyle name="Normal 8 6 6 5" xfId="41763" xr:uid="{00000000-0005-0000-0000-0000F6A10000}"/>
    <cellStyle name="Normal 8 6 6 5 2" xfId="41764" xr:uid="{00000000-0005-0000-0000-0000F7A10000}"/>
    <cellStyle name="Normal 8 6 6 6" xfId="41765" xr:uid="{00000000-0005-0000-0000-0000F8A10000}"/>
    <cellStyle name="Normal 8 6 7" xfId="41766" xr:uid="{00000000-0005-0000-0000-0000F9A10000}"/>
    <cellStyle name="Normal 8 6 7 2" xfId="41767" xr:uid="{00000000-0005-0000-0000-0000FAA10000}"/>
    <cellStyle name="Normal 8 6 7 2 2" xfId="41768" xr:uid="{00000000-0005-0000-0000-0000FBA10000}"/>
    <cellStyle name="Normal 8 6 7 2 2 2" xfId="41769" xr:uid="{00000000-0005-0000-0000-0000FCA10000}"/>
    <cellStyle name="Normal 8 6 7 2 2 2 2" xfId="41770" xr:uid="{00000000-0005-0000-0000-0000FDA10000}"/>
    <cellStyle name="Normal 8 6 7 2 2 3" xfId="41771" xr:uid="{00000000-0005-0000-0000-0000FEA10000}"/>
    <cellStyle name="Normal 8 6 7 2 3" xfId="41772" xr:uid="{00000000-0005-0000-0000-0000FFA10000}"/>
    <cellStyle name="Normal 8 6 7 2 3 2" xfId="41773" xr:uid="{00000000-0005-0000-0000-000000A20000}"/>
    <cellStyle name="Normal 8 6 7 2 4" xfId="41774" xr:uid="{00000000-0005-0000-0000-000001A20000}"/>
    <cellStyle name="Normal 8 6 7 3" xfId="41775" xr:uid="{00000000-0005-0000-0000-000002A20000}"/>
    <cellStyle name="Normal 8 6 7 3 2" xfId="41776" xr:uid="{00000000-0005-0000-0000-000003A20000}"/>
    <cellStyle name="Normal 8 6 7 3 2 2" xfId="41777" xr:uid="{00000000-0005-0000-0000-000004A20000}"/>
    <cellStyle name="Normal 8 6 7 3 3" xfId="41778" xr:uid="{00000000-0005-0000-0000-000005A20000}"/>
    <cellStyle name="Normal 8 6 7 4" xfId="41779" xr:uid="{00000000-0005-0000-0000-000006A20000}"/>
    <cellStyle name="Normal 8 6 7 4 2" xfId="41780" xr:uid="{00000000-0005-0000-0000-000007A20000}"/>
    <cellStyle name="Normal 8 6 7 5" xfId="41781" xr:uid="{00000000-0005-0000-0000-000008A20000}"/>
    <cellStyle name="Normal 8 6 7 5 2" xfId="41782" xr:uid="{00000000-0005-0000-0000-000009A20000}"/>
    <cellStyle name="Normal 8 6 7 6" xfId="41783" xr:uid="{00000000-0005-0000-0000-00000AA20000}"/>
    <cellStyle name="Normal 8 6 8" xfId="41784" xr:uid="{00000000-0005-0000-0000-00000BA20000}"/>
    <cellStyle name="Normal 8 6 8 2" xfId="41785" xr:uid="{00000000-0005-0000-0000-00000CA20000}"/>
    <cellStyle name="Normal 8 6 8 2 2" xfId="41786" xr:uid="{00000000-0005-0000-0000-00000DA20000}"/>
    <cellStyle name="Normal 8 6 8 2 2 2" xfId="41787" xr:uid="{00000000-0005-0000-0000-00000EA20000}"/>
    <cellStyle name="Normal 8 6 8 2 2 2 2" xfId="41788" xr:uid="{00000000-0005-0000-0000-00000FA20000}"/>
    <cellStyle name="Normal 8 6 8 2 2 3" xfId="41789" xr:uid="{00000000-0005-0000-0000-000010A20000}"/>
    <cellStyle name="Normal 8 6 8 2 3" xfId="41790" xr:uid="{00000000-0005-0000-0000-000011A20000}"/>
    <cellStyle name="Normal 8 6 8 2 3 2" xfId="41791" xr:uid="{00000000-0005-0000-0000-000012A20000}"/>
    <cellStyle name="Normal 8 6 8 2 4" xfId="41792" xr:uid="{00000000-0005-0000-0000-000013A20000}"/>
    <cellStyle name="Normal 8 6 8 3" xfId="41793" xr:uid="{00000000-0005-0000-0000-000014A20000}"/>
    <cellStyle name="Normal 8 6 8 3 2" xfId="41794" xr:uid="{00000000-0005-0000-0000-000015A20000}"/>
    <cellStyle name="Normal 8 6 8 3 2 2" xfId="41795" xr:uid="{00000000-0005-0000-0000-000016A20000}"/>
    <cellStyle name="Normal 8 6 8 3 3" xfId="41796" xr:uid="{00000000-0005-0000-0000-000017A20000}"/>
    <cellStyle name="Normal 8 6 8 4" xfId="41797" xr:uid="{00000000-0005-0000-0000-000018A20000}"/>
    <cellStyle name="Normal 8 6 8 4 2" xfId="41798" xr:uid="{00000000-0005-0000-0000-000019A20000}"/>
    <cellStyle name="Normal 8 6 8 5" xfId="41799" xr:uid="{00000000-0005-0000-0000-00001AA20000}"/>
    <cellStyle name="Normal 8 6 8 5 2" xfId="41800" xr:uid="{00000000-0005-0000-0000-00001BA20000}"/>
    <cellStyle name="Normal 8 6 8 6" xfId="41801" xr:uid="{00000000-0005-0000-0000-00001CA20000}"/>
    <cellStyle name="Normal 8 6 9" xfId="41802" xr:uid="{00000000-0005-0000-0000-00001DA20000}"/>
    <cellStyle name="Normal 8 6 9 2" xfId="41803" xr:uid="{00000000-0005-0000-0000-00001EA20000}"/>
    <cellStyle name="Normal 8 6 9 2 2" xfId="41804" xr:uid="{00000000-0005-0000-0000-00001FA20000}"/>
    <cellStyle name="Normal 8 6 9 2 2 2" xfId="41805" xr:uid="{00000000-0005-0000-0000-000020A20000}"/>
    <cellStyle name="Normal 8 6 9 2 2 2 2" xfId="41806" xr:uid="{00000000-0005-0000-0000-000021A20000}"/>
    <cellStyle name="Normal 8 6 9 2 2 3" xfId="41807" xr:uid="{00000000-0005-0000-0000-000022A20000}"/>
    <cellStyle name="Normal 8 6 9 2 3" xfId="41808" xr:uid="{00000000-0005-0000-0000-000023A20000}"/>
    <cellStyle name="Normal 8 6 9 2 3 2" xfId="41809" xr:uid="{00000000-0005-0000-0000-000024A20000}"/>
    <cellStyle name="Normal 8 6 9 2 4" xfId="41810" xr:uid="{00000000-0005-0000-0000-000025A20000}"/>
    <cellStyle name="Normal 8 6 9 3" xfId="41811" xr:uid="{00000000-0005-0000-0000-000026A20000}"/>
    <cellStyle name="Normal 8 6 9 3 2" xfId="41812" xr:uid="{00000000-0005-0000-0000-000027A20000}"/>
    <cellStyle name="Normal 8 6 9 3 2 2" xfId="41813" xr:uid="{00000000-0005-0000-0000-000028A20000}"/>
    <cellStyle name="Normal 8 6 9 3 3" xfId="41814" xr:uid="{00000000-0005-0000-0000-000029A20000}"/>
    <cellStyle name="Normal 8 6 9 4" xfId="41815" xr:uid="{00000000-0005-0000-0000-00002AA20000}"/>
    <cellStyle name="Normal 8 6 9 4 2" xfId="41816" xr:uid="{00000000-0005-0000-0000-00002BA20000}"/>
    <cellStyle name="Normal 8 6 9 5" xfId="41817" xr:uid="{00000000-0005-0000-0000-00002CA20000}"/>
    <cellStyle name="Normal 8 6 9 5 2" xfId="41818" xr:uid="{00000000-0005-0000-0000-00002DA20000}"/>
    <cellStyle name="Normal 8 6 9 6" xfId="41819" xr:uid="{00000000-0005-0000-0000-00002EA20000}"/>
    <cellStyle name="Normal 8 7" xfId="41820" xr:uid="{00000000-0005-0000-0000-00002FA20000}"/>
    <cellStyle name="Normal 8 7 10" xfId="41821" xr:uid="{00000000-0005-0000-0000-000030A20000}"/>
    <cellStyle name="Normal 8 7 10 2" xfId="41822" xr:uid="{00000000-0005-0000-0000-000031A20000}"/>
    <cellStyle name="Normal 8 7 11" xfId="41823" xr:uid="{00000000-0005-0000-0000-000032A20000}"/>
    <cellStyle name="Normal 8 7 12" xfId="41824" xr:uid="{00000000-0005-0000-0000-000033A20000}"/>
    <cellStyle name="Normal 8 7 12 2" xfId="41825" xr:uid="{00000000-0005-0000-0000-000034A20000}"/>
    <cellStyle name="Normal 8 7 2" xfId="41826" xr:uid="{00000000-0005-0000-0000-000035A20000}"/>
    <cellStyle name="Normal 8 7 2 2" xfId="41827" xr:uid="{00000000-0005-0000-0000-000036A20000}"/>
    <cellStyle name="Normal 8 7 2 2 2" xfId="41828" xr:uid="{00000000-0005-0000-0000-000037A20000}"/>
    <cellStyle name="Normal 8 7 2 2 2 2" xfId="41829" xr:uid="{00000000-0005-0000-0000-000038A20000}"/>
    <cellStyle name="Normal 8 7 2 2 2 2 2" xfId="41830" xr:uid="{00000000-0005-0000-0000-000039A20000}"/>
    <cellStyle name="Normal 8 7 2 2 2 2 2 2" xfId="41831" xr:uid="{00000000-0005-0000-0000-00003AA20000}"/>
    <cellStyle name="Normal 8 7 2 2 2 2 3" xfId="41832" xr:uid="{00000000-0005-0000-0000-00003BA20000}"/>
    <cellStyle name="Normal 8 7 2 2 2 3" xfId="41833" xr:uid="{00000000-0005-0000-0000-00003CA20000}"/>
    <cellStyle name="Normal 8 7 2 2 2 3 2" xfId="41834" xr:uid="{00000000-0005-0000-0000-00003DA20000}"/>
    <cellStyle name="Normal 8 7 2 2 2 4" xfId="41835" xr:uid="{00000000-0005-0000-0000-00003EA20000}"/>
    <cellStyle name="Normal 8 7 2 2 3" xfId="41836" xr:uid="{00000000-0005-0000-0000-00003FA20000}"/>
    <cellStyle name="Normal 8 7 2 2 3 2" xfId="41837" xr:uid="{00000000-0005-0000-0000-000040A20000}"/>
    <cellStyle name="Normal 8 7 2 2 3 2 2" xfId="41838" xr:uid="{00000000-0005-0000-0000-000041A20000}"/>
    <cellStyle name="Normal 8 7 2 2 3 3" xfId="41839" xr:uid="{00000000-0005-0000-0000-000042A20000}"/>
    <cellStyle name="Normal 8 7 2 2 4" xfId="41840" xr:uid="{00000000-0005-0000-0000-000043A20000}"/>
    <cellStyle name="Normal 8 7 2 2 4 2" xfId="41841" xr:uid="{00000000-0005-0000-0000-000044A20000}"/>
    <cellStyle name="Normal 8 7 2 2 5" xfId="41842" xr:uid="{00000000-0005-0000-0000-000045A20000}"/>
    <cellStyle name="Normal 8 7 2 2 5 2" xfId="41843" xr:uid="{00000000-0005-0000-0000-000046A20000}"/>
    <cellStyle name="Normal 8 7 2 2 6" xfId="41844" xr:uid="{00000000-0005-0000-0000-000047A20000}"/>
    <cellStyle name="Normal 8 7 2 3" xfId="41845" xr:uid="{00000000-0005-0000-0000-000048A20000}"/>
    <cellStyle name="Normal 8 7 2 3 2" xfId="41846" xr:uid="{00000000-0005-0000-0000-000049A20000}"/>
    <cellStyle name="Normal 8 7 2 3 2 2" xfId="41847" xr:uid="{00000000-0005-0000-0000-00004AA20000}"/>
    <cellStyle name="Normal 8 7 2 3 2 2 2" xfId="41848" xr:uid="{00000000-0005-0000-0000-00004BA20000}"/>
    <cellStyle name="Normal 8 7 2 3 2 2 2 2" xfId="41849" xr:uid="{00000000-0005-0000-0000-00004CA20000}"/>
    <cellStyle name="Normal 8 7 2 3 2 2 3" xfId="41850" xr:uid="{00000000-0005-0000-0000-00004DA20000}"/>
    <cellStyle name="Normal 8 7 2 3 2 3" xfId="41851" xr:uid="{00000000-0005-0000-0000-00004EA20000}"/>
    <cellStyle name="Normal 8 7 2 3 2 3 2" xfId="41852" xr:uid="{00000000-0005-0000-0000-00004FA20000}"/>
    <cellStyle name="Normal 8 7 2 3 2 4" xfId="41853" xr:uid="{00000000-0005-0000-0000-000050A20000}"/>
    <cellStyle name="Normal 8 7 2 3 3" xfId="41854" xr:uid="{00000000-0005-0000-0000-000051A20000}"/>
    <cellStyle name="Normal 8 7 2 3 3 2" xfId="41855" xr:uid="{00000000-0005-0000-0000-000052A20000}"/>
    <cellStyle name="Normal 8 7 2 3 3 2 2" xfId="41856" xr:uid="{00000000-0005-0000-0000-000053A20000}"/>
    <cellStyle name="Normal 8 7 2 3 3 3" xfId="41857" xr:uid="{00000000-0005-0000-0000-000054A20000}"/>
    <cellStyle name="Normal 8 7 2 3 4" xfId="41858" xr:uid="{00000000-0005-0000-0000-000055A20000}"/>
    <cellStyle name="Normal 8 7 2 3 4 2" xfId="41859" xr:uid="{00000000-0005-0000-0000-000056A20000}"/>
    <cellStyle name="Normal 8 7 2 3 5" xfId="41860" xr:uid="{00000000-0005-0000-0000-000057A20000}"/>
    <cellStyle name="Normal 8 7 2 3 5 2" xfId="41861" xr:uid="{00000000-0005-0000-0000-000058A20000}"/>
    <cellStyle name="Normal 8 7 2 3 6" xfId="41862" xr:uid="{00000000-0005-0000-0000-000059A20000}"/>
    <cellStyle name="Normal 8 7 2 4" xfId="41863" xr:uid="{00000000-0005-0000-0000-00005AA20000}"/>
    <cellStyle name="Normal 8 7 2 4 2" xfId="41864" xr:uid="{00000000-0005-0000-0000-00005BA20000}"/>
    <cellStyle name="Normal 8 7 2 4 2 2" xfId="41865" xr:uid="{00000000-0005-0000-0000-00005CA20000}"/>
    <cellStyle name="Normal 8 7 2 4 2 2 2" xfId="41866" xr:uid="{00000000-0005-0000-0000-00005DA20000}"/>
    <cellStyle name="Normal 8 7 2 4 2 3" xfId="41867" xr:uid="{00000000-0005-0000-0000-00005EA20000}"/>
    <cellStyle name="Normal 8 7 2 4 3" xfId="41868" xr:uid="{00000000-0005-0000-0000-00005FA20000}"/>
    <cellStyle name="Normal 8 7 2 4 3 2" xfId="41869" xr:uid="{00000000-0005-0000-0000-000060A20000}"/>
    <cellStyle name="Normal 8 7 2 4 4" xfId="41870" xr:uid="{00000000-0005-0000-0000-000061A20000}"/>
    <cellStyle name="Normal 8 7 2 5" xfId="41871" xr:uid="{00000000-0005-0000-0000-000062A20000}"/>
    <cellStyle name="Normal 8 7 2 5 2" xfId="41872" xr:uid="{00000000-0005-0000-0000-000063A20000}"/>
    <cellStyle name="Normal 8 7 2 5 2 2" xfId="41873" xr:uid="{00000000-0005-0000-0000-000064A20000}"/>
    <cellStyle name="Normal 8 7 2 5 3" xfId="41874" xr:uid="{00000000-0005-0000-0000-000065A20000}"/>
    <cellStyle name="Normal 8 7 2 6" xfId="41875" xr:uid="{00000000-0005-0000-0000-000066A20000}"/>
    <cellStyle name="Normal 8 7 2 6 2" xfId="41876" xr:uid="{00000000-0005-0000-0000-000067A20000}"/>
    <cellStyle name="Normal 8 7 2 7" xfId="41877" xr:uid="{00000000-0005-0000-0000-000068A20000}"/>
    <cellStyle name="Normal 8 7 2 7 2" xfId="41878" xr:uid="{00000000-0005-0000-0000-000069A20000}"/>
    <cellStyle name="Normal 8 7 2 8" xfId="41879" xr:uid="{00000000-0005-0000-0000-00006AA20000}"/>
    <cellStyle name="Normal 8 7 3" xfId="41880" xr:uid="{00000000-0005-0000-0000-00006BA20000}"/>
    <cellStyle name="Normal 8 7 3 2" xfId="41881" xr:uid="{00000000-0005-0000-0000-00006CA20000}"/>
    <cellStyle name="Normal 8 7 3 2 2" xfId="41882" xr:uid="{00000000-0005-0000-0000-00006DA20000}"/>
    <cellStyle name="Normal 8 7 3 2 2 2" xfId="41883" xr:uid="{00000000-0005-0000-0000-00006EA20000}"/>
    <cellStyle name="Normal 8 7 3 2 2 2 2" xfId="41884" xr:uid="{00000000-0005-0000-0000-00006FA20000}"/>
    <cellStyle name="Normal 8 7 3 2 2 2 2 2" xfId="41885" xr:uid="{00000000-0005-0000-0000-000070A20000}"/>
    <cellStyle name="Normal 8 7 3 2 2 2 3" xfId="41886" xr:uid="{00000000-0005-0000-0000-000071A20000}"/>
    <cellStyle name="Normal 8 7 3 2 2 3" xfId="41887" xr:uid="{00000000-0005-0000-0000-000072A20000}"/>
    <cellStyle name="Normal 8 7 3 2 2 3 2" xfId="41888" xr:uid="{00000000-0005-0000-0000-000073A20000}"/>
    <cellStyle name="Normal 8 7 3 2 2 4" xfId="41889" xr:uid="{00000000-0005-0000-0000-000074A20000}"/>
    <cellStyle name="Normal 8 7 3 2 3" xfId="41890" xr:uid="{00000000-0005-0000-0000-000075A20000}"/>
    <cellStyle name="Normal 8 7 3 2 3 2" xfId="41891" xr:uid="{00000000-0005-0000-0000-000076A20000}"/>
    <cellStyle name="Normal 8 7 3 2 3 2 2" xfId="41892" xr:uid="{00000000-0005-0000-0000-000077A20000}"/>
    <cellStyle name="Normal 8 7 3 2 3 3" xfId="41893" xr:uid="{00000000-0005-0000-0000-000078A20000}"/>
    <cellStyle name="Normal 8 7 3 2 4" xfId="41894" xr:uid="{00000000-0005-0000-0000-000079A20000}"/>
    <cellStyle name="Normal 8 7 3 2 4 2" xfId="41895" xr:uid="{00000000-0005-0000-0000-00007AA20000}"/>
    <cellStyle name="Normal 8 7 3 2 5" xfId="41896" xr:uid="{00000000-0005-0000-0000-00007BA20000}"/>
    <cellStyle name="Normal 8 7 3 2 5 2" xfId="41897" xr:uid="{00000000-0005-0000-0000-00007CA20000}"/>
    <cellStyle name="Normal 8 7 3 2 6" xfId="41898" xr:uid="{00000000-0005-0000-0000-00007DA20000}"/>
    <cellStyle name="Normal 8 7 3 3" xfId="41899" xr:uid="{00000000-0005-0000-0000-00007EA20000}"/>
    <cellStyle name="Normal 8 7 3 3 2" xfId="41900" xr:uid="{00000000-0005-0000-0000-00007FA20000}"/>
    <cellStyle name="Normal 8 7 3 3 2 2" xfId="41901" xr:uid="{00000000-0005-0000-0000-000080A20000}"/>
    <cellStyle name="Normal 8 7 3 3 2 2 2" xfId="41902" xr:uid="{00000000-0005-0000-0000-000081A20000}"/>
    <cellStyle name="Normal 8 7 3 3 2 2 2 2" xfId="41903" xr:uid="{00000000-0005-0000-0000-000082A20000}"/>
    <cellStyle name="Normal 8 7 3 3 2 2 3" xfId="41904" xr:uid="{00000000-0005-0000-0000-000083A20000}"/>
    <cellStyle name="Normal 8 7 3 3 2 3" xfId="41905" xr:uid="{00000000-0005-0000-0000-000084A20000}"/>
    <cellStyle name="Normal 8 7 3 3 2 3 2" xfId="41906" xr:uid="{00000000-0005-0000-0000-000085A20000}"/>
    <cellStyle name="Normal 8 7 3 3 2 4" xfId="41907" xr:uid="{00000000-0005-0000-0000-000086A20000}"/>
    <cellStyle name="Normal 8 7 3 3 3" xfId="41908" xr:uid="{00000000-0005-0000-0000-000087A20000}"/>
    <cellStyle name="Normal 8 7 3 3 3 2" xfId="41909" xr:uid="{00000000-0005-0000-0000-000088A20000}"/>
    <cellStyle name="Normal 8 7 3 3 3 2 2" xfId="41910" xr:uid="{00000000-0005-0000-0000-000089A20000}"/>
    <cellStyle name="Normal 8 7 3 3 3 3" xfId="41911" xr:uid="{00000000-0005-0000-0000-00008AA20000}"/>
    <cellStyle name="Normal 8 7 3 3 4" xfId="41912" xr:uid="{00000000-0005-0000-0000-00008BA20000}"/>
    <cellStyle name="Normal 8 7 3 3 4 2" xfId="41913" xr:uid="{00000000-0005-0000-0000-00008CA20000}"/>
    <cellStyle name="Normal 8 7 3 3 5" xfId="41914" xr:uid="{00000000-0005-0000-0000-00008DA20000}"/>
    <cellStyle name="Normal 8 7 3 3 5 2" xfId="41915" xr:uid="{00000000-0005-0000-0000-00008EA20000}"/>
    <cellStyle name="Normal 8 7 3 3 6" xfId="41916" xr:uid="{00000000-0005-0000-0000-00008FA20000}"/>
    <cellStyle name="Normal 8 7 3 4" xfId="41917" xr:uid="{00000000-0005-0000-0000-000090A20000}"/>
    <cellStyle name="Normal 8 7 3 4 2" xfId="41918" xr:uid="{00000000-0005-0000-0000-000091A20000}"/>
    <cellStyle name="Normal 8 7 3 4 2 2" xfId="41919" xr:uid="{00000000-0005-0000-0000-000092A20000}"/>
    <cellStyle name="Normal 8 7 3 4 2 2 2" xfId="41920" xr:uid="{00000000-0005-0000-0000-000093A20000}"/>
    <cellStyle name="Normal 8 7 3 4 2 3" xfId="41921" xr:uid="{00000000-0005-0000-0000-000094A20000}"/>
    <cellStyle name="Normal 8 7 3 4 3" xfId="41922" xr:uid="{00000000-0005-0000-0000-000095A20000}"/>
    <cellStyle name="Normal 8 7 3 4 3 2" xfId="41923" xr:uid="{00000000-0005-0000-0000-000096A20000}"/>
    <cellStyle name="Normal 8 7 3 4 4" xfId="41924" xr:uid="{00000000-0005-0000-0000-000097A20000}"/>
    <cellStyle name="Normal 8 7 3 5" xfId="41925" xr:uid="{00000000-0005-0000-0000-000098A20000}"/>
    <cellStyle name="Normal 8 7 3 5 2" xfId="41926" xr:uid="{00000000-0005-0000-0000-000099A20000}"/>
    <cellStyle name="Normal 8 7 3 5 2 2" xfId="41927" xr:uid="{00000000-0005-0000-0000-00009AA20000}"/>
    <cellStyle name="Normal 8 7 3 5 3" xfId="41928" xr:uid="{00000000-0005-0000-0000-00009BA20000}"/>
    <cellStyle name="Normal 8 7 3 6" xfId="41929" xr:uid="{00000000-0005-0000-0000-00009CA20000}"/>
    <cellStyle name="Normal 8 7 3 6 2" xfId="41930" xr:uid="{00000000-0005-0000-0000-00009DA20000}"/>
    <cellStyle name="Normal 8 7 3 7" xfId="41931" xr:uid="{00000000-0005-0000-0000-00009EA20000}"/>
    <cellStyle name="Normal 8 7 3 7 2" xfId="41932" xr:uid="{00000000-0005-0000-0000-00009FA20000}"/>
    <cellStyle name="Normal 8 7 3 8" xfId="41933" xr:uid="{00000000-0005-0000-0000-0000A0A20000}"/>
    <cellStyle name="Normal 8 7 4" xfId="41934" xr:uid="{00000000-0005-0000-0000-0000A1A20000}"/>
    <cellStyle name="Normal 8 7 4 2" xfId="41935" xr:uid="{00000000-0005-0000-0000-0000A2A20000}"/>
    <cellStyle name="Normal 8 7 4 2 2" xfId="41936" xr:uid="{00000000-0005-0000-0000-0000A3A20000}"/>
    <cellStyle name="Normal 8 7 4 2 2 2" xfId="41937" xr:uid="{00000000-0005-0000-0000-0000A4A20000}"/>
    <cellStyle name="Normal 8 7 4 2 2 2 2" xfId="41938" xr:uid="{00000000-0005-0000-0000-0000A5A20000}"/>
    <cellStyle name="Normal 8 7 4 2 2 3" xfId="41939" xr:uid="{00000000-0005-0000-0000-0000A6A20000}"/>
    <cellStyle name="Normal 8 7 4 2 3" xfId="41940" xr:uid="{00000000-0005-0000-0000-0000A7A20000}"/>
    <cellStyle name="Normal 8 7 4 2 3 2" xfId="41941" xr:uid="{00000000-0005-0000-0000-0000A8A20000}"/>
    <cellStyle name="Normal 8 7 4 2 4" xfId="41942" xr:uid="{00000000-0005-0000-0000-0000A9A20000}"/>
    <cellStyle name="Normal 8 7 4 3" xfId="41943" xr:uid="{00000000-0005-0000-0000-0000AAA20000}"/>
    <cellStyle name="Normal 8 7 4 3 2" xfId="41944" xr:uid="{00000000-0005-0000-0000-0000ABA20000}"/>
    <cellStyle name="Normal 8 7 4 3 2 2" xfId="41945" xr:uid="{00000000-0005-0000-0000-0000ACA20000}"/>
    <cellStyle name="Normal 8 7 4 3 3" xfId="41946" xr:uid="{00000000-0005-0000-0000-0000ADA20000}"/>
    <cellStyle name="Normal 8 7 4 4" xfId="41947" xr:uid="{00000000-0005-0000-0000-0000AEA20000}"/>
    <cellStyle name="Normal 8 7 4 4 2" xfId="41948" xr:uid="{00000000-0005-0000-0000-0000AFA20000}"/>
    <cellStyle name="Normal 8 7 4 5" xfId="41949" xr:uid="{00000000-0005-0000-0000-0000B0A20000}"/>
    <cellStyle name="Normal 8 7 4 5 2" xfId="41950" xr:uid="{00000000-0005-0000-0000-0000B1A20000}"/>
    <cellStyle name="Normal 8 7 4 6" xfId="41951" xr:uid="{00000000-0005-0000-0000-0000B2A20000}"/>
    <cellStyle name="Normal 8 7 5" xfId="41952" xr:uid="{00000000-0005-0000-0000-0000B3A20000}"/>
    <cellStyle name="Normal 8 7 5 2" xfId="41953" xr:uid="{00000000-0005-0000-0000-0000B4A20000}"/>
    <cellStyle name="Normal 8 7 5 2 2" xfId="41954" xr:uid="{00000000-0005-0000-0000-0000B5A20000}"/>
    <cellStyle name="Normal 8 7 5 2 2 2" xfId="41955" xr:uid="{00000000-0005-0000-0000-0000B6A20000}"/>
    <cellStyle name="Normal 8 7 5 2 2 2 2" xfId="41956" xr:uid="{00000000-0005-0000-0000-0000B7A20000}"/>
    <cellStyle name="Normal 8 7 5 2 2 3" xfId="41957" xr:uid="{00000000-0005-0000-0000-0000B8A20000}"/>
    <cellStyle name="Normal 8 7 5 2 3" xfId="41958" xr:uid="{00000000-0005-0000-0000-0000B9A20000}"/>
    <cellStyle name="Normal 8 7 5 2 3 2" xfId="41959" xr:uid="{00000000-0005-0000-0000-0000BAA20000}"/>
    <cellStyle name="Normal 8 7 5 2 4" xfId="41960" xr:uid="{00000000-0005-0000-0000-0000BBA20000}"/>
    <cellStyle name="Normal 8 7 5 3" xfId="41961" xr:uid="{00000000-0005-0000-0000-0000BCA20000}"/>
    <cellStyle name="Normal 8 7 5 3 2" xfId="41962" xr:uid="{00000000-0005-0000-0000-0000BDA20000}"/>
    <cellStyle name="Normal 8 7 5 3 2 2" xfId="41963" xr:uid="{00000000-0005-0000-0000-0000BEA20000}"/>
    <cellStyle name="Normal 8 7 5 3 3" xfId="41964" xr:uid="{00000000-0005-0000-0000-0000BFA20000}"/>
    <cellStyle name="Normal 8 7 5 4" xfId="41965" xr:uid="{00000000-0005-0000-0000-0000C0A20000}"/>
    <cellStyle name="Normal 8 7 5 4 2" xfId="41966" xr:uid="{00000000-0005-0000-0000-0000C1A20000}"/>
    <cellStyle name="Normal 8 7 5 5" xfId="41967" xr:uid="{00000000-0005-0000-0000-0000C2A20000}"/>
    <cellStyle name="Normal 8 7 5 5 2" xfId="41968" xr:uid="{00000000-0005-0000-0000-0000C3A20000}"/>
    <cellStyle name="Normal 8 7 5 6" xfId="41969" xr:uid="{00000000-0005-0000-0000-0000C4A20000}"/>
    <cellStyle name="Normal 8 7 6" xfId="41970" xr:uid="{00000000-0005-0000-0000-0000C5A20000}"/>
    <cellStyle name="Normal 8 7 6 2" xfId="41971" xr:uid="{00000000-0005-0000-0000-0000C6A20000}"/>
    <cellStyle name="Normal 8 7 6 2 2" xfId="41972" xr:uid="{00000000-0005-0000-0000-0000C7A20000}"/>
    <cellStyle name="Normal 8 7 6 2 2 2" xfId="41973" xr:uid="{00000000-0005-0000-0000-0000C8A20000}"/>
    <cellStyle name="Normal 8 7 6 2 2 2 2" xfId="41974" xr:uid="{00000000-0005-0000-0000-0000C9A20000}"/>
    <cellStyle name="Normal 8 7 6 2 2 3" xfId="41975" xr:uid="{00000000-0005-0000-0000-0000CAA20000}"/>
    <cellStyle name="Normal 8 7 6 2 3" xfId="41976" xr:uid="{00000000-0005-0000-0000-0000CBA20000}"/>
    <cellStyle name="Normal 8 7 6 2 3 2" xfId="41977" xr:uid="{00000000-0005-0000-0000-0000CCA20000}"/>
    <cellStyle name="Normal 8 7 6 2 4" xfId="41978" xr:uid="{00000000-0005-0000-0000-0000CDA20000}"/>
    <cellStyle name="Normal 8 7 6 3" xfId="41979" xr:uid="{00000000-0005-0000-0000-0000CEA20000}"/>
    <cellStyle name="Normal 8 7 6 3 2" xfId="41980" xr:uid="{00000000-0005-0000-0000-0000CFA20000}"/>
    <cellStyle name="Normal 8 7 6 3 2 2" xfId="41981" xr:uid="{00000000-0005-0000-0000-0000D0A20000}"/>
    <cellStyle name="Normal 8 7 6 3 3" xfId="41982" xr:uid="{00000000-0005-0000-0000-0000D1A20000}"/>
    <cellStyle name="Normal 8 7 6 4" xfId="41983" xr:uid="{00000000-0005-0000-0000-0000D2A20000}"/>
    <cellStyle name="Normal 8 7 6 4 2" xfId="41984" xr:uid="{00000000-0005-0000-0000-0000D3A20000}"/>
    <cellStyle name="Normal 8 7 6 5" xfId="41985" xr:uid="{00000000-0005-0000-0000-0000D4A20000}"/>
    <cellStyle name="Normal 8 7 6 5 2" xfId="41986" xr:uid="{00000000-0005-0000-0000-0000D5A20000}"/>
    <cellStyle name="Normal 8 7 6 6" xfId="41987" xr:uid="{00000000-0005-0000-0000-0000D6A20000}"/>
    <cellStyle name="Normal 8 7 7" xfId="41988" xr:uid="{00000000-0005-0000-0000-0000D7A20000}"/>
    <cellStyle name="Normal 8 7 7 2" xfId="41989" xr:uid="{00000000-0005-0000-0000-0000D8A20000}"/>
    <cellStyle name="Normal 8 7 7 2 2" xfId="41990" xr:uid="{00000000-0005-0000-0000-0000D9A20000}"/>
    <cellStyle name="Normal 8 7 7 2 2 2" xfId="41991" xr:uid="{00000000-0005-0000-0000-0000DAA20000}"/>
    <cellStyle name="Normal 8 7 7 2 3" xfId="41992" xr:uid="{00000000-0005-0000-0000-0000DBA20000}"/>
    <cellStyle name="Normal 8 7 7 3" xfId="41993" xr:uid="{00000000-0005-0000-0000-0000DCA20000}"/>
    <cellStyle name="Normal 8 7 7 3 2" xfId="41994" xr:uid="{00000000-0005-0000-0000-0000DDA20000}"/>
    <cellStyle name="Normal 8 7 7 4" xfId="41995" xr:uid="{00000000-0005-0000-0000-0000DEA20000}"/>
    <cellStyle name="Normal 8 7 8" xfId="41996" xr:uid="{00000000-0005-0000-0000-0000DFA20000}"/>
    <cellStyle name="Normal 8 7 8 2" xfId="41997" xr:uid="{00000000-0005-0000-0000-0000E0A20000}"/>
    <cellStyle name="Normal 8 7 8 2 2" xfId="41998" xr:uid="{00000000-0005-0000-0000-0000E1A20000}"/>
    <cellStyle name="Normal 8 7 8 3" xfId="41999" xr:uid="{00000000-0005-0000-0000-0000E2A20000}"/>
    <cellStyle name="Normal 8 7 9" xfId="42000" xr:uid="{00000000-0005-0000-0000-0000E3A20000}"/>
    <cellStyle name="Normal 8 7 9 2" xfId="42001" xr:uid="{00000000-0005-0000-0000-0000E4A20000}"/>
    <cellStyle name="Normal 8 8" xfId="42002" xr:uid="{00000000-0005-0000-0000-0000E5A20000}"/>
    <cellStyle name="Normal 8 8 2" xfId="42003" xr:uid="{00000000-0005-0000-0000-0000E6A20000}"/>
    <cellStyle name="Normal 8 8 2 2" xfId="42004" xr:uid="{00000000-0005-0000-0000-0000E7A20000}"/>
    <cellStyle name="Normal 8 8 2 2 2" xfId="42005" xr:uid="{00000000-0005-0000-0000-0000E8A20000}"/>
    <cellStyle name="Normal 8 8 2 2 2 2" xfId="42006" xr:uid="{00000000-0005-0000-0000-0000E9A20000}"/>
    <cellStyle name="Normal 8 8 2 2 2 2 2" xfId="42007" xr:uid="{00000000-0005-0000-0000-0000EAA20000}"/>
    <cellStyle name="Normal 8 8 2 2 2 3" xfId="42008" xr:uid="{00000000-0005-0000-0000-0000EBA20000}"/>
    <cellStyle name="Normal 8 8 2 2 3" xfId="42009" xr:uid="{00000000-0005-0000-0000-0000ECA20000}"/>
    <cellStyle name="Normal 8 8 2 2 3 2" xfId="42010" xr:uid="{00000000-0005-0000-0000-0000EDA20000}"/>
    <cellStyle name="Normal 8 8 2 2 4" xfId="42011" xr:uid="{00000000-0005-0000-0000-0000EEA20000}"/>
    <cellStyle name="Normal 8 8 2 3" xfId="42012" xr:uid="{00000000-0005-0000-0000-0000EFA20000}"/>
    <cellStyle name="Normal 8 8 2 3 2" xfId="42013" xr:uid="{00000000-0005-0000-0000-0000F0A20000}"/>
    <cellStyle name="Normal 8 8 2 3 2 2" xfId="42014" xr:uid="{00000000-0005-0000-0000-0000F1A20000}"/>
    <cellStyle name="Normal 8 8 2 3 3" xfId="42015" xr:uid="{00000000-0005-0000-0000-0000F2A20000}"/>
    <cellStyle name="Normal 8 8 2 4" xfId="42016" xr:uid="{00000000-0005-0000-0000-0000F3A20000}"/>
    <cellStyle name="Normal 8 8 2 4 2" xfId="42017" xr:uid="{00000000-0005-0000-0000-0000F4A20000}"/>
    <cellStyle name="Normal 8 8 2 5" xfId="42018" xr:uid="{00000000-0005-0000-0000-0000F5A20000}"/>
    <cellStyle name="Normal 8 8 2 5 2" xfId="42019" xr:uid="{00000000-0005-0000-0000-0000F6A20000}"/>
    <cellStyle name="Normal 8 8 2 6" xfId="42020" xr:uid="{00000000-0005-0000-0000-0000F7A20000}"/>
    <cellStyle name="Normal 8 8 3" xfId="42021" xr:uid="{00000000-0005-0000-0000-0000F8A20000}"/>
    <cellStyle name="Normal 8 8 3 2" xfId="42022" xr:uid="{00000000-0005-0000-0000-0000F9A20000}"/>
    <cellStyle name="Normal 8 8 3 2 2" xfId="42023" xr:uid="{00000000-0005-0000-0000-0000FAA20000}"/>
    <cellStyle name="Normal 8 8 3 2 2 2" xfId="42024" xr:uid="{00000000-0005-0000-0000-0000FBA20000}"/>
    <cellStyle name="Normal 8 8 3 2 2 2 2" xfId="42025" xr:uid="{00000000-0005-0000-0000-0000FCA20000}"/>
    <cellStyle name="Normal 8 8 3 2 2 3" xfId="42026" xr:uid="{00000000-0005-0000-0000-0000FDA20000}"/>
    <cellStyle name="Normal 8 8 3 2 3" xfId="42027" xr:uid="{00000000-0005-0000-0000-0000FEA20000}"/>
    <cellStyle name="Normal 8 8 3 2 3 2" xfId="42028" xr:uid="{00000000-0005-0000-0000-0000FFA20000}"/>
    <cellStyle name="Normal 8 8 3 2 4" xfId="42029" xr:uid="{00000000-0005-0000-0000-000000A30000}"/>
    <cellStyle name="Normal 8 8 3 3" xfId="42030" xr:uid="{00000000-0005-0000-0000-000001A30000}"/>
    <cellStyle name="Normal 8 8 3 3 2" xfId="42031" xr:uid="{00000000-0005-0000-0000-000002A30000}"/>
    <cellStyle name="Normal 8 8 3 3 2 2" xfId="42032" xr:uid="{00000000-0005-0000-0000-000003A30000}"/>
    <cellStyle name="Normal 8 8 3 3 3" xfId="42033" xr:uid="{00000000-0005-0000-0000-000004A30000}"/>
    <cellStyle name="Normal 8 8 3 4" xfId="42034" xr:uid="{00000000-0005-0000-0000-000005A30000}"/>
    <cellStyle name="Normal 8 8 3 4 2" xfId="42035" xr:uid="{00000000-0005-0000-0000-000006A30000}"/>
    <cellStyle name="Normal 8 8 3 5" xfId="42036" xr:uid="{00000000-0005-0000-0000-000007A30000}"/>
    <cellStyle name="Normal 8 8 3 5 2" xfId="42037" xr:uid="{00000000-0005-0000-0000-000008A30000}"/>
    <cellStyle name="Normal 8 8 3 6" xfId="42038" xr:uid="{00000000-0005-0000-0000-000009A30000}"/>
    <cellStyle name="Normal 8 8 4" xfId="42039" xr:uid="{00000000-0005-0000-0000-00000AA30000}"/>
    <cellStyle name="Normal 8 8 4 2" xfId="42040" xr:uid="{00000000-0005-0000-0000-00000BA30000}"/>
    <cellStyle name="Normal 8 8 4 2 2" xfId="42041" xr:uid="{00000000-0005-0000-0000-00000CA30000}"/>
    <cellStyle name="Normal 8 8 4 2 2 2" xfId="42042" xr:uid="{00000000-0005-0000-0000-00000DA30000}"/>
    <cellStyle name="Normal 8 8 4 2 3" xfId="42043" xr:uid="{00000000-0005-0000-0000-00000EA30000}"/>
    <cellStyle name="Normal 8 8 4 3" xfId="42044" xr:uid="{00000000-0005-0000-0000-00000FA30000}"/>
    <cellStyle name="Normal 8 8 4 3 2" xfId="42045" xr:uid="{00000000-0005-0000-0000-000010A30000}"/>
    <cellStyle name="Normal 8 8 4 4" xfId="42046" xr:uid="{00000000-0005-0000-0000-000011A30000}"/>
    <cellStyle name="Normal 8 8 5" xfId="42047" xr:uid="{00000000-0005-0000-0000-000012A30000}"/>
    <cellStyle name="Normal 8 8 5 2" xfId="42048" xr:uid="{00000000-0005-0000-0000-000013A30000}"/>
    <cellStyle name="Normal 8 8 5 2 2" xfId="42049" xr:uid="{00000000-0005-0000-0000-000014A30000}"/>
    <cellStyle name="Normal 8 8 5 3" xfId="42050" xr:uid="{00000000-0005-0000-0000-000015A30000}"/>
    <cellStyle name="Normal 8 8 6" xfId="42051" xr:uid="{00000000-0005-0000-0000-000016A30000}"/>
    <cellStyle name="Normal 8 8 6 2" xfId="42052" xr:uid="{00000000-0005-0000-0000-000017A30000}"/>
    <cellStyle name="Normal 8 8 7" xfId="42053" xr:uid="{00000000-0005-0000-0000-000018A30000}"/>
    <cellStyle name="Normal 8 8 7 2" xfId="42054" xr:uid="{00000000-0005-0000-0000-000019A30000}"/>
    <cellStyle name="Normal 8 8 8" xfId="42055" xr:uid="{00000000-0005-0000-0000-00001AA30000}"/>
    <cellStyle name="Normal 8 9" xfId="42056" xr:uid="{00000000-0005-0000-0000-00001BA30000}"/>
    <cellStyle name="Normal 8 9 2" xfId="42057" xr:uid="{00000000-0005-0000-0000-00001CA30000}"/>
    <cellStyle name="Normal 8 9 2 2" xfId="42058" xr:uid="{00000000-0005-0000-0000-00001DA30000}"/>
    <cellStyle name="Normal 8 9 2 2 2" xfId="42059" xr:uid="{00000000-0005-0000-0000-00001EA30000}"/>
    <cellStyle name="Normal 8 9 2 2 2 2" xfId="42060" xr:uid="{00000000-0005-0000-0000-00001FA30000}"/>
    <cellStyle name="Normal 8 9 2 2 2 2 2" xfId="42061" xr:uid="{00000000-0005-0000-0000-000020A30000}"/>
    <cellStyle name="Normal 8 9 2 2 2 3" xfId="42062" xr:uid="{00000000-0005-0000-0000-000021A30000}"/>
    <cellStyle name="Normal 8 9 2 2 3" xfId="42063" xr:uid="{00000000-0005-0000-0000-000022A30000}"/>
    <cellStyle name="Normal 8 9 2 2 3 2" xfId="42064" xr:uid="{00000000-0005-0000-0000-000023A30000}"/>
    <cellStyle name="Normal 8 9 2 2 4" xfId="42065" xr:uid="{00000000-0005-0000-0000-000024A30000}"/>
    <cellStyle name="Normal 8 9 2 3" xfId="42066" xr:uid="{00000000-0005-0000-0000-000025A30000}"/>
    <cellStyle name="Normal 8 9 2 3 2" xfId="42067" xr:uid="{00000000-0005-0000-0000-000026A30000}"/>
    <cellStyle name="Normal 8 9 2 3 2 2" xfId="42068" xr:uid="{00000000-0005-0000-0000-000027A30000}"/>
    <cellStyle name="Normal 8 9 2 3 3" xfId="42069" xr:uid="{00000000-0005-0000-0000-000028A30000}"/>
    <cellStyle name="Normal 8 9 2 4" xfId="42070" xr:uid="{00000000-0005-0000-0000-000029A30000}"/>
    <cellStyle name="Normal 8 9 2 4 2" xfId="42071" xr:uid="{00000000-0005-0000-0000-00002AA30000}"/>
    <cellStyle name="Normal 8 9 2 5" xfId="42072" xr:uid="{00000000-0005-0000-0000-00002BA30000}"/>
    <cellStyle name="Normal 8 9 2 5 2" xfId="42073" xr:uid="{00000000-0005-0000-0000-00002CA30000}"/>
    <cellStyle name="Normal 8 9 2 6" xfId="42074" xr:uid="{00000000-0005-0000-0000-00002DA30000}"/>
    <cellStyle name="Normal 8 9 3" xfId="42075" xr:uid="{00000000-0005-0000-0000-00002EA30000}"/>
    <cellStyle name="Normal 8 9 3 2" xfId="42076" xr:uid="{00000000-0005-0000-0000-00002FA30000}"/>
    <cellStyle name="Normal 8 9 3 2 2" xfId="42077" xr:uid="{00000000-0005-0000-0000-000030A30000}"/>
    <cellStyle name="Normal 8 9 3 2 2 2" xfId="42078" xr:uid="{00000000-0005-0000-0000-000031A30000}"/>
    <cellStyle name="Normal 8 9 3 2 2 2 2" xfId="42079" xr:uid="{00000000-0005-0000-0000-000032A30000}"/>
    <cellStyle name="Normal 8 9 3 2 2 3" xfId="42080" xr:uid="{00000000-0005-0000-0000-000033A30000}"/>
    <cellStyle name="Normal 8 9 3 2 3" xfId="42081" xr:uid="{00000000-0005-0000-0000-000034A30000}"/>
    <cellStyle name="Normal 8 9 3 2 3 2" xfId="42082" xr:uid="{00000000-0005-0000-0000-000035A30000}"/>
    <cellStyle name="Normal 8 9 3 2 4" xfId="42083" xr:uid="{00000000-0005-0000-0000-000036A30000}"/>
    <cellStyle name="Normal 8 9 3 3" xfId="42084" xr:uid="{00000000-0005-0000-0000-000037A30000}"/>
    <cellStyle name="Normal 8 9 3 3 2" xfId="42085" xr:uid="{00000000-0005-0000-0000-000038A30000}"/>
    <cellStyle name="Normal 8 9 3 3 2 2" xfId="42086" xr:uid="{00000000-0005-0000-0000-000039A30000}"/>
    <cellStyle name="Normal 8 9 3 3 3" xfId="42087" xr:uid="{00000000-0005-0000-0000-00003AA30000}"/>
    <cellStyle name="Normal 8 9 3 4" xfId="42088" xr:uid="{00000000-0005-0000-0000-00003BA30000}"/>
    <cellStyle name="Normal 8 9 3 4 2" xfId="42089" xr:uid="{00000000-0005-0000-0000-00003CA30000}"/>
    <cellStyle name="Normal 8 9 3 5" xfId="42090" xr:uid="{00000000-0005-0000-0000-00003DA30000}"/>
    <cellStyle name="Normal 8 9 3 5 2" xfId="42091" xr:uid="{00000000-0005-0000-0000-00003EA30000}"/>
    <cellStyle name="Normal 8 9 3 6" xfId="42092" xr:uid="{00000000-0005-0000-0000-00003FA30000}"/>
    <cellStyle name="Normal 8 9 4" xfId="42093" xr:uid="{00000000-0005-0000-0000-000040A30000}"/>
    <cellStyle name="Normal 8 9 4 2" xfId="42094" xr:uid="{00000000-0005-0000-0000-000041A30000}"/>
    <cellStyle name="Normal 8 9 4 2 2" xfId="42095" xr:uid="{00000000-0005-0000-0000-000042A30000}"/>
    <cellStyle name="Normal 8 9 4 2 2 2" xfId="42096" xr:uid="{00000000-0005-0000-0000-000043A30000}"/>
    <cellStyle name="Normal 8 9 4 2 3" xfId="42097" xr:uid="{00000000-0005-0000-0000-000044A30000}"/>
    <cellStyle name="Normal 8 9 4 3" xfId="42098" xr:uid="{00000000-0005-0000-0000-000045A30000}"/>
    <cellStyle name="Normal 8 9 4 3 2" xfId="42099" xr:uid="{00000000-0005-0000-0000-000046A30000}"/>
    <cellStyle name="Normal 8 9 4 4" xfId="42100" xr:uid="{00000000-0005-0000-0000-000047A30000}"/>
    <cellStyle name="Normal 8 9 5" xfId="42101" xr:uid="{00000000-0005-0000-0000-000048A30000}"/>
    <cellStyle name="Normal 8 9 5 2" xfId="42102" xr:uid="{00000000-0005-0000-0000-000049A30000}"/>
    <cellStyle name="Normal 8 9 5 2 2" xfId="42103" xr:uid="{00000000-0005-0000-0000-00004AA30000}"/>
    <cellStyle name="Normal 8 9 5 3" xfId="42104" xr:uid="{00000000-0005-0000-0000-00004BA30000}"/>
    <cellStyle name="Normal 8 9 6" xfId="42105" xr:uid="{00000000-0005-0000-0000-00004CA30000}"/>
    <cellStyle name="Normal 8 9 6 2" xfId="42106" xr:uid="{00000000-0005-0000-0000-00004DA30000}"/>
    <cellStyle name="Normal 8 9 7" xfId="42107" xr:uid="{00000000-0005-0000-0000-00004EA30000}"/>
    <cellStyle name="Normal 8 9 7 2" xfId="42108" xr:uid="{00000000-0005-0000-0000-00004FA30000}"/>
    <cellStyle name="Normal 8 9 8" xfId="42109" xr:uid="{00000000-0005-0000-0000-000050A30000}"/>
    <cellStyle name="Normal 80" xfId="42110" xr:uid="{00000000-0005-0000-0000-000051A30000}"/>
    <cellStyle name="Normal 81" xfId="42111" xr:uid="{00000000-0005-0000-0000-000052A30000}"/>
    <cellStyle name="Normal 82" xfId="45821" xr:uid="{00000000-0005-0000-0000-000053A30000}"/>
    <cellStyle name="Normal 82 2" xfId="45851" xr:uid="{00000000-0005-0000-0000-000054A30000}"/>
    <cellStyle name="Normal 82 3" xfId="45852" xr:uid="{00000000-0005-0000-0000-000055A30000}"/>
    <cellStyle name="Normal 83" xfId="45830" xr:uid="{00000000-0005-0000-0000-000056A30000}"/>
    <cellStyle name="Normal 84" xfId="45854" xr:uid="{00000000-0005-0000-0000-000057A30000}"/>
    <cellStyle name="Normal 85" xfId="45856" xr:uid="{00000000-0005-0000-0000-000058A30000}"/>
    <cellStyle name="Normal 86" xfId="45855" xr:uid="{00000000-0005-0000-0000-000059A30000}"/>
    <cellStyle name="Normal 87" xfId="753" xr:uid="{00000000-0005-0000-0000-00005AA30000}"/>
    <cellStyle name="Normal 88" xfId="45858" xr:uid="{00000000-0005-0000-0000-00005BA30000}"/>
    <cellStyle name="Normal 89" xfId="45860" xr:uid="{00000000-0005-0000-0000-00005CA30000}"/>
    <cellStyle name="Normal 9" xfId="180" xr:uid="{00000000-0005-0000-0000-00005DA30000}"/>
    <cellStyle name="Normal 9 2" xfId="1022" xr:uid="{00000000-0005-0000-0000-00005EA30000}"/>
    <cellStyle name="Normal 9 2 2" xfId="1023" xr:uid="{00000000-0005-0000-0000-00005FA30000}"/>
    <cellStyle name="Normal 9 2 3" xfId="1024" xr:uid="{00000000-0005-0000-0000-000060A30000}"/>
    <cellStyle name="Normal 9 2 4" xfId="42112" xr:uid="{00000000-0005-0000-0000-000061A30000}"/>
    <cellStyle name="Normal 9 3" xfId="1025" xr:uid="{00000000-0005-0000-0000-000062A30000}"/>
    <cellStyle name="Normal 9 3 2" xfId="1026" xr:uid="{00000000-0005-0000-0000-000063A30000}"/>
    <cellStyle name="Normal 9 4" xfId="1027" xr:uid="{00000000-0005-0000-0000-000064A30000}"/>
    <cellStyle name="Normal 9 5" xfId="42113" xr:uid="{00000000-0005-0000-0000-000065A30000}"/>
    <cellStyle name="Normal 9 6" xfId="42114" xr:uid="{00000000-0005-0000-0000-000066A30000}"/>
    <cellStyle name="Normal 9 7" xfId="1021" xr:uid="{00000000-0005-0000-0000-000067A30000}"/>
    <cellStyle name="Normal 90" xfId="45862" xr:uid="{00000000-0005-0000-0000-000068A30000}"/>
    <cellStyle name="Normal 91" xfId="631" xr:uid="{00000000-0005-0000-0000-000069A30000}"/>
    <cellStyle name="Normal 92" xfId="555" xr:uid="{00000000-0005-0000-0000-00006AA30000}"/>
    <cellStyle name="Normal 93" xfId="337" xr:uid="{00000000-0005-0000-0000-00006BA30000}"/>
    <cellStyle name="Note 10" xfId="42115" xr:uid="{00000000-0005-0000-0000-00006CA30000}"/>
    <cellStyle name="Note 10 2" xfId="42116" xr:uid="{00000000-0005-0000-0000-00006DA30000}"/>
    <cellStyle name="Note 10 2 2" xfId="42117" xr:uid="{00000000-0005-0000-0000-00006EA30000}"/>
    <cellStyle name="Note 10 2 2 2" xfId="42118" xr:uid="{00000000-0005-0000-0000-00006FA30000}"/>
    <cellStyle name="Note 10 2 2 2 2" xfId="42119" xr:uid="{00000000-0005-0000-0000-000070A30000}"/>
    <cellStyle name="Note 10 2 2 2 2 2" xfId="42120" xr:uid="{00000000-0005-0000-0000-000071A30000}"/>
    <cellStyle name="Note 10 2 2 2 3" xfId="42121" xr:uid="{00000000-0005-0000-0000-000072A30000}"/>
    <cellStyle name="Note 10 2 2 3" xfId="42122" xr:uid="{00000000-0005-0000-0000-000073A30000}"/>
    <cellStyle name="Note 10 2 2 3 2" xfId="42123" xr:uid="{00000000-0005-0000-0000-000074A30000}"/>
    <cellStyle name="Note 10 2 2 4" xfId="42124" xr:uid="{00000000-0005-0000-0000-000075A30000}"/>
    <cellStyle name="Note 10 2 3" xfId="42125" xr:uid="{00000000-0005-0000-0000-000076A30000}"/>
    <cellStyle name="Note 10 2 3 2" xfId="42126" xr:uid="{00000000-0005-0000-0000-000077A30000}"/>
    <cellStyle name="Note 10 2 3 2 2" xfId="42127" xr:uid="{00000000-0005-0000-0000-000078A30000}"/>
    <cellStyle name="Note 10 2 3 3" xfId="42128" xr:uid="{00000000-0005-0000-0000-000079A30000}"/>
    <cellStyle name="Note 10 2 4" xfId="42129" xr:uid="{00000000-0005-0000-0000-00007AA30000}"/>
    <cellStyle name="Note 10 2 4 2" xfId="42130" xr:uid="{00000000-0005-0000-0000-00007BA30000}"/>
    <cellStyle name="Note 10 2 5" xfId="42131" xr:uid="{00000000-0005-0000-0000-00007CA30000}"/>
    <cellStyle name="Note 10 2 5 2" xfId="42132" xr:uid="{00000000-0005-0000-0000-00007DA30000}"/>
    <cellStyle name="Note 10 2 6" xfId="42133" xr:uid="{00000000-0005-0000-0000-00007EA30000}"/>
    <cellStyle name="Note 10 3" xfId="42134" xr:uid="{00000000-0005-0000-0000-00007FA30000}"/>
    <cellStyle name="Note 10 3 2" xfId="42135" xr:uid="{00000000-0005-0000-0000-000080A30000}"/>
    <cellStyle name="Note 10 3 2 2" xfId="42136" xr:uid="{00000000-0005-0000-0000-000081A30000}"/>
    <cellStyle name="Note 10 3 2 2 2" xfId="42137" xr:uid="{00000000-0005-0000-0000-000082A30000}"/>
    <cellStyle name="Note 10 3 2 2 2 2" xfId="42138" xr:uid="{00000000-0005-0000-0000-000083A30000}"/>
    <cellStyle name="Note 10 3 2 2 3" xfId="42139" xr:uid="{00000000-0005-0000-0000-000084A30000}"/>
    <cellStyle name="Note 10 3 2 3" xfId="42140" xr:uid="{00000000-0005-0000-0000-000085A30000}"/>
    <cellStyle name="Note 10 3 2 3 2" xfId="42141" xr:uid="{00000000-0005-0000-0000-000086A30000}"/>
    <cellStyle name="Note 10 3 2 4" xfId="42142" xr:uid="{00000000-0005-0000-0000-000087A30000}"/>
    <cellStyle name="Note 10 3 3" xfId="42143" xr:uid="{00000000-0005-0000-0000-000088A30000}"/>
    <cellStyle name="Note 10 3 3 2" xfId="42144" xr:uid="{00000000-0005-0000-0000-000089A30000}"/>
    <cellStyle name="Note 10 3 3 2 2" xfId="42145" xr:uid="{00000000-0005-0000-0000-00008AA30000}"/>
    <cellStyle name="Note 10 3 3 3" xfId="42146" xr:uid="{00000000-0005-0000-0000-00008BA30000}"/>
    <cellStyle name="Note 10 3 4" xfId="42147" xr:uid="{00000000-0005-0000-0000-00008CA30000}"/>
    <cellStyle name="Note 10 3 4 2" xfId="42148" xr:uid="{00000000-0005-0000-0000-00008DA30000}"/>
    <cellStyle name="Note 10 3 5" xfId="42149" xr:uid="{00000000-0005-0000-0000-00008EA30000}"/>
    <cellStyle name="Note 10 3 5 2" xfId="42150" xr:uid="{00000000-0005-0000-0000-00008FA30000}"/>
    <cellStyle name="Note 10 3 6" xfId="42151" xr:uid="{00000000-0005-0000-0000-000090A30000}"/>
    <cellStyle name="Note 10 4" xfId="42152" xr:uid="{00000000-0005-0000-0000-000091A30000}"/>
    <cellStyle name="Note 10 4 2" xfId="42153" xr:uid="{00000000-0005-0000-0000-000092A30000}"/>
    <cellStyle name="Note 10 4 2 2" xfId="42154" xr:uid="{00000000-0005-0000-0000-000093A30000}"/>
    <cellStyle name="Note 10 4 2 2 2" xfId="42155" xr:uid="{00000000-0005-0000-0000-000094A30000}"/>
    <cellStyle name="Note 10 4 2 3" xfId="42156" xr:uid="{00000000-0005-0000-0000-000095A30000}"/>
    <cellStyle name="Note 10 4 3" xfId="42157" xr:uid="{00000000-0005-0000-0000-000096A30000}"/>
    <cellStyle name="Note 10 4 3 2" xfId="42158" xr:uid="{00000000-0005-0000-0000-000097A30000}"/>
    <cellStyle name="Note 10 4 4" xfId="42159" xr:uid="{00000000-0005-0000-0000-000098A30000}"/>
    <cellStyle name="Note 10 5" xfId="42160" xr:uid="{00000000-0005-0000-0000-000099A30000}"/>
    <cellStyle name="Note 10 5 2" xfId="42161" xr:uid="{00000000-0005-0000-0000-00009AA30000}"/>
    <cellStyle name="Note 10 5 2 2" xfId="42162" xr:uid="{00000000-0005-0000-0000-00009BA30000}"/>
    <cellStyle name="Note 10 5 3" xfId="42163" xr:uid="{00000000-0005-0000-0000-00009CA30000}"/>
    <cellStyle name="Note 10 6" xfId="42164" xr:uid="{00000000-0005-0000-0000-00009DA30000}"/>
    <cellStyle name="Note 10 6 2" xfId="42165" xr:uid="{00000000-0005-0000-0000-00009EA30000}"/>
    <cellStyle name="Note 10 7" xfId="42166" xr:uid="{00000000-0005-0000-0000-00009FA30000}"/>
    <cellStyle name="Note 10 7 2" xfId="42167" xr:uid="{00000000-0005-0000-0000-0000A0A30000}"/>
    <cellStyle name="Note 10 8" xfId="42168" xr:uid="{00000000-0005-0000-0000-0000A1A30000}"/>
    <cellStyle name="Note 11" xfId="42169" xr:uid="{00000000-0005-0000-0000-0000A2A30000}"/>
    <cellStyle name="Note 11 2" xfId="42170" xr:uid="{00000000-0005-0000-0000-0000A3A30000}"/>
    <cellStyle name="Note 11 2 2" xfId="42171" xr:uid="{00000000-0005-0000-0000-0000A4A30000}"/>
    <cellStyle name="Note 11 2 2 2" xfId="42172" xr:uid="{00000000-0005-0000-0000-0000A5A30000}"/>
    <cellStyle name="Note 11 2 2 2 2" xfId="42173" xr:uid="{00000000-0005-0000-0000-0000A6A30000}"/>
    <cellStyle name="Note 11 2 2 2 2 2" xfId="42174" xr:uid="{00000000-0005-0000-0000-0000A7A30000}"/>
    <cellStyle name="Note 11 2 2 2 3" xfId="42175" xr:uid="{00000000-0005-0000-0000-0000A8A30000}"/>
    <cellStyle name="Note 11 2 2 3" xfId="42176" xr:uid="{00000000-0005-0000-0000-0000A9A30000}"/>
    <cellStyle name="Note 11 2 2 3 2" xfId="42177" xr:uid="{00000000-0005-0000-0000-0000AAA30000}"/>
    <cellStyle name="Note 11 2 2 4" xfId="42178" xr:uid="{00000000-0005-0000-0000-0000ABA30000}"/>
    <cellStyle name="Note 11 2 3" xfId="42179" xr:uid="{00000000-0005-0000-0000-0000ACA30000}"/>
    <cellStyle name="Note 11 2 3 2" xfId="42180" xr:uid="{00000000-0005-0000-0000-0000ADA30000}"/>
    <cellStyle name="Note 11 2 3 2 2" xfId="42181" xr:uid="{00000000-0005-0000-0000-0000AEA30000}"/>
    <cellStyle name="Note 11 2 3 3" xfId="42182" xr:uid="{00000000-0005-0000-0000-0000AFA30000}"/>
    <cellStyle name="Note 11 2 4" xfId="42183" xr:uid="{00000000-0005-0000-0000-0000B0A30000}"/>
    <cellStyle name="Note 11 2 4 2" xfId="42184" xr:uid="{00000000-0005-0000-0000-0000B1A30000}"/>
    <cellStyle name="Note 11 2 5" xfId="42185" xr:uid="{00000000-0005-0000-0000-0000B2A30000}"/>
    <cellStyle name="Note 11 2 5 2" xfId="42186" xr:uid="{00000000-0005-0000-0000-0000B3A30000}"/>
    <cellStyle name="Note 11 2 6" xfId="42187" xr:uid="{00000000-0005-0000-0000-0000B4A30000}"/>
    <cellStyle name="Note 11 3" xfId="42188" xr:uid="{00000000-0005-0000-0000-0000B5A30000}"/>
    <cellStyle name="Note 11 3 2" xfId="42189" xr:uid="{00000000-0005-0000-0000-0000B6A30000}"/>
    <cellStyle name="Note 11 3 2 2" xfId="42190" xr:uid="{00000000-0005-0000-0000-0000B7A30000}"/>
    <cellStyle name="Note 11 3 2 2 2" xfId="42191" xr:uid="{00000000-0005-0000-0000-0000B8A30000}"/>
    <cellStyle name="Note 11 3 2 2 2 2" xfId="42192" xr:uid="{00000000-0005-0000-0000-0000B9A30000}"/>
    <cellStyle name="Note 11 3 2 2 3" xfId="42193" xr:uid="{00000000-0005-0000-0000-0000BAA30000}"/>
    <cellStyle name="Note 11 3 2 3" xfId="42194" xr:uid="{00000000-0005-0000-0000-0000BBA30000}"/>
    <cellStyle name="Note 11 3 2 3 2" xfId="42195" xr:uid="{00000000-0005-0000-0000-0000BCA30000}"/>
    <cellStyle name="Note 11 3 2 4" xfId="42196" xr:uid="{00000000-0005-0000-0000-0000BDA30000}"/>
    <cellStyle name="Note 11 3 3" xfId="42197" xr:uid="{00000000-0005-0000-0000-0000BEA30000}"/>
    <cellStyle name="Note 11 3 3 2" xfId="42198" xr:uid="{00000000-0005-0000-0000-0000BFA30000}"/>
    <cellStyle name="Note 11 3 3 2 2" xfId="42199" xr:uid="{00000000-0005-0000-0000-0000C0A30000}"/>
    <cellStyle name="Note 11 3 3 3" xfId="42200" xr:uid="{00000000-0005-0000-0000-0000C1A30000}"/>
    <cellStyle name="Note 11 3 4" xfId="42201" xr:uid="{00000000-0005-0000-0000-0000C2A30000}"/>
    <cellStyle name="Note 11 3 4 2" xfId="42202" xr:uid="{00000000-0005-0000-0000-0000C3A30000}"/>
    <cellStyle name="Note 11 3 5" xfId="42203" xr:uid="{00000000-0005-0000-0000-0000C4A30000}"/>
    <cellStyle name="Note 11 3 5 2" xfId="42204" xr:uid="{00000000-0005-0000-0000-0000C5A30000}"/>
    <cellStyle name="Note 11 3 6" xfId="42205" xr:uid="{00000000-0005-0000-0000-0000C6A30000}"/>
    <cellStyle name="Note 11 4" xfId="42206" xr:uid="{00000000-0005-0000-0000-0000C7A30000}"/>
    <cellStyle name="Note 11 4 2" xfId="42207" xr:uid="{00000000-0005-0000-0000-0000C8A30000}"/>
    <cellStyle name="Note 11 4 2 2" xfId="42208" xr:uid="{00000000-0005-0000-0000-0000C9A30000}"/>
    <cellStyle name="Note 11 4 2 2 2" xfId="42209" xr:uid="{00000000-0005-0000-0000-0000CAA30000}"/>
    <cellStyle name="Note 11 4 2 3" xfId="42210" xr:uid="{00000000-0005-0000-0000-0000CBA30000}"/>
    <cellStyle name="Note 11 4 3" xfId="42211" xr:uid="{00000000-0005-0000-0000-0000CCA30000}"/>
    <cellStyle name="Note 11 4 3 2" xfId="42212" xr:uid="{00000000-0005-0000-0000-0000CDA30000}"/>
    <cellStyle name="Note 11 4 4" xfId="42213" xr:uid="{00000000-0005-0000-0000-0000CEA30000}"/>
    <cellStyle name="Note 11 5" xfId="42214" xr:uid="{00000000-0005-0000-0000-0000CFA30000}"/>
    <cellStyle name="Note 11 5 2" xfId="42215" xr:uid="{00000000-0005-0000-0000-0000D0A30000}"/>
    <cellStyle name="Note 11 5 2 2" xfId="42216" xr:uid="{00000000-0005-0000-0000-0000D1A30000}"/>
    <cellStyle name="Note 11 5 3" xfId="42217" xr:uid="{00000000-0005-0000-0000-0000D2A30000}"/>
    <cellStyle name="Note 11 6" xfId="42218" xr:uid="{00000000-0005-0000-0000-0000D3A30000}"/>
    <cellStyle name="Note 11 6 2" xfId="42219" xr:uid="{00000000-0005-0000-0000-0000D4A30000}"/>
    <cellStyle name="Note 11 7" xfId="42220" xr:uid="{00000000-0005-0000-0000-0000D5A30000}"/>
    <cellStyle name="Note 11 7 2" xfId="42221" xr:uid="{00000000-0005-0000-0000-0000D6A30000}"/>
    <cellStyle name="Note 11 8" xfId="42222" xr:uid="{00000000-0005-0000-0000-0000D7A30000}"/>
    <cellStyle name="Note 12" xfId="42223" xr:uid="{00000000-0005-0000-0000-0000D8A30000}"/>
    <cellStyle name="Note 12 2" xfId="42224" xr:uid="{00000000-0005-0000-0000-0000D9A30000}"/>
    <cellStyle name="Note 12 2 2" xfId="42225" xr:uid="{00000000-0005-0000-0000-0000DAA30000}"/>
    <cellStyle name="Note 12 2 2 2" xfId="42226" xr:uid="{00000000-0005-0000-0000-0000DBA30000}"/>
    <cellStyle name="Note 12 2 2 2 2" xfId="42227" xr:uid="{00000000-0005-0000-0000-0000DCA30000}"/>
    <cellStyle name="Note 12 2 2 3" xfId="42228" xr:uid="{00000000-0005-0000-0000-0000DDA30000}"/>
    <cellStyle name="Note 12 2 3" xfId="42229" xr:uid="{00000000-0005-0000-0000-0000DEA30000}"/>
    <cellStyle name="Note 12 2 3 2" xfId="42230" xr:uid="{00000000-0005-0000-0000-0000DFA30000}"/>
    <cellStyle name="Note 12 2 4" xfId="42231" xr:uid="{00000000-0005-0000-0000-0000E0A30000}"/>
    <cellStyle name="Note 12 3" xfId="42232" xr:uid="{00000000-0005-0000-0000-0000E1A30000}"/>
    <cellStyle name="Note 12 3 2" xfId="42233" xr:uid="{00000000-0005-0000-0000-0000E2A30000}"/>
    <cellStyle name="Note 12 3 2 2" xfId="42234" xr:uid="{00000000-0005-0000-0000-0000E3A30000}"/>
    <cellStyle name="Note 12 3 3" xfId="42235" xr:uid="{00000000-0005-0000-0000-0000E4A30000}"/>
    <cellStyle name="Note 12 4" xfId="42236" xr:uid="{00000000-0005-0000-0000-0000E5A30000}"/>
    <cellStyle name="Note 12 4 2" xfId="42237" xr:uid="{00000000-0005-0000-0000-0000E6A30000}"/>
    <cellStyle name="Note 12 5" xfId="42238" xr:uid="{00000000-0005-0000-0000-0000E7A30000}"/>
    <cellStyle name="Note 12 5 2" xfId="42239" xr:uid="{00000000-0005-0000-0000-0000E8A30000}"/>
    <cellStyle name="Note 12 6" xfId="42240" xr:uid="{00000000-0005-0000-0000-0000E9A30000}"/>
    <cellStyle name="Note 13" xfId="42241" xr:uid="{00000000-0005-0000-0000-0000EAA30000}"/>
    <cellStyle name="Note 13 2" xfId="42242" xr:uid="{00000000-0005-0000-0000-0000EBA30000}"/>
    <cellStyle name="Note 13 2 2" xfId="42243" xr:uid="{00000000-0005-0000-0000-0000ECA30000}"/>
    <cellStyle name="Note 13 2 2 2" xfId="42244" xr:uid="{00000000-0005-0000-0000-0000EDA30000}"/>
    <cellStyle name="Note 13 2 2 2 2" xfId="42245" xr:uid="{00000000-0005-0000-0000-0000EEA30000}"/>
    <cellStyle name="Note 13 2 2 3" xfId="42246" xr:uid="{00000000-0005-0000-0000-0000EFA30000}"/>
    <cellStyle name="Note 13 2 3" xfId="42247" xr:uid="{00000000-0005-0000-0000-0000F0A30000}"/>
    <cellStyle name="Note 13 2 3 2" xfId="42248" xr:uid="{00000000-0005-0000-0000-0000F1A30000}"/>
    <cellStyle name="Note 13 2 4" xfId="42249" xr:uid="{00000000-0005-0000-0000-0000F2A30000}"/>
    <cellStyle name="Note 13 3" xfId="42250" xr:uid="{00000000-0005-0000-0000-0000F3A30000}"/>
    <cellStyle name="Note 13 3 2" xfId="42251" xr:uid="{00000000-0005-0000-0000-0000F4A30000}"/>
    <cellStyle name="Note 13 3 2 2" xfId="42252" xr:uid="{00000000-0005-0000-0000-0000F5A30000}"/>
    <cellStyle name="Note 13 3 3" xfId="42253" xr:uid="{00000000-0005-0000-0000-0000F6A30000}"/>
    <cellStyle name="Note 13 4" xfId="42254" xr:uid="{00000000-0005-0000-0000-0000F7A30000}"/>
    <cellStyle name="Note 13 4 2" xfId="42255" xr:uid="{00000000-0005-0000-0000-0000F8A30000}"/>
    <cellStyle name="Note 13 5" xfId="42256" xr:uid="{00000000-0005-0000-0000-0000F9A30000}"/>
    <cellStyle name="Note 13 5 2" xfId="42257" xr:uid="{00000000-0005-0000-0000-0000FAA30000}"/>
    <cellStyle name="Note 13 6" xfId="42258" xr:uid="{00000000-0005-0000-0000-0000FBA30000}"/>
    <cellStyle name="Note 14" xfId="42259" xr:uid="{00000000-0005-0000-0000-0000FCA30000}"/>
    <cellStyle name="Note 14 2" xfId="42260" xr:uid="{00000000-0005-0000-0000-0000FDA30000}"/>
    <cellStyle name="Note 14 2 2" xfId="42261" xr:uid="{00000000-0005-0000-0000-0000FEA30000}"/>
    <cellStyle name="Note 14 3" xfId="42262" xr:uid="{00000000-0005-0000-0000-0000FFA30000}"/>
    <cellStyle name="Note 15" xfId="42263" xr:uid="{00000000-0005-0000-0000-000000A40000}"/>
    <cellStyle name="Note 15 2" xfId="42264" xr:uid="{00000000-0005-0000-0000-000001A40000}"/>
    <cellStyle name="Note 16" xfId="42265" xr:uid="{00000000-0005-0000-0000-000002A40000}"/>
    <cellStyle name="Note 16 2" xfId="42266" xr:uid="{00000000-0005-0000-0000-000003A40000}"/>
    <cellStyle name="Note 17" xfId="42267" xr:uid="{00000000-0005-0000-0000-000004A40000}"/>
    <cellStyle name="Note 17 2" xfId="42268" xr:uid="{00000000-0005-0000-0000-000005A40000}"/>
    <cellStyle name="Note 18" xfId="42269" xr:uid="{00000000-0005-0000-0000-000006A40000}"/>
    <cellStyle name="Note 2" xfId="181" xr:uid="{00000000-0005-0000-0000-000007A40000}"/>
    <cellStyle name="Note 2 10" xfId="413" xr:uid="{00000000-0005-0000-0000-000008A40000}"/>
    <cellStyle name="Note 2 2" xfId="277" xr:uid="{00000000-0005-0000-0000-000009A40000}"/>
    <cellStyle name="Note 2 2 2" xfId="42270" xr:uid="{00000000-0005-0000-0000-00000AA40000}"/>
    <cellStyle name="Note 2 2 2 2" xfId="42271" xr:uid="{00000000-0005-0000-0000-00000BA40000}"/>
    <cellStyle name="Note 2 2 2 3" xfId="42272" xr:uid="{00000000-0005-0000-0000-00000CA40000}"/>
    <cellStyle name="Note 2 2 2 4" xfId="42273" xr:uid="{00000000-0005-0000-0000-00000DA40000}"/>
    <cellStyle name="Note 2 2 3" xfId="42274" xr:uid="{00000000-0005-0000-0000-00000EA40000}"/>
    <cellStyle name="Note 2 2 4" xfId="42275" xr:uid="{00000000-0005-0000-0000-00000FA40000}"/>
    <cellStyle name="Note 2 2 4 2" xfId="42276" xr:uid="{00000000-0005-0000-0000-000010A40000}"/>
    <cellStyle name="Note 2 2 5" xfId="42277" xr:uid="{00000000-0005-0000-0000-000011A40000}"/>
    <cellStyle name="Note 2 2 6" xfId="1028" xr:uid="{00000000-0005-0000-0000-000012A40000}"/>
    <cellStyle name="Note 2 3" xfId="42278" xr:uid="{00000000-0005-0000-0000-000013A40000}"/>
    <cellStyle name="Note 2 3 2" xfId="42279" xr:uid="{00000000-0005-0000-0000-000014A40000}"/>
    <cellStyle name="Note 2 4" xfId="42280" xr:uid="{00000000-0005-0000-0000-000015A40000}"/>
    <cellStyle name="Note 2 5" xfId="42281" xr:uid="{00000000-0005-0000-0000-000016A40000}"/>
    <cellStyle name="Note 2 5 2" xfId="42282" xr:uid="{00000000-0005-0000-0000-000017A40000}"/>
    <cellStyle name="Note 2 6" xfId="42283" xr:uid="{00000000-0005-0000-0000-000018A40000}"/>
    <cellStyle name="Note 2 7" xfId="42284" xr:uid="{00000000-0005-0000-0000-000019A40000}"/>
    <cellStyle name="Note 2 8" xfId="755" xr:uid="{00000000-0005-0000-0000-00001AA40000}"/>
    <cellStyle name="Note 2 9" xfId="613" xr:uid="{00000000-0005-0000-0000-00001BA40000}"/>
    <cellStyle name="Note 3" xfId="614" xr:uid="{00000000-0005-0000-0000-00001CA40000}"/>
    <cellStyle name="Note 3 2" xfId="42285" xr:uid="{00000000-0005-0000-0000-00001DA40000}"/>
    <cellStyle name="Note 3 2 10" xfId="42286" xr:uid="{00000000-0005-0000-0000-00001EA40000}"/>
    <cellStyle name="Note 3 2 10 2" xfId="42287" xr:uid="{00000000-0005-0000-0000-00001FA40000}"/>
    <cellStyle name="Note 3 2 10 2 2" xfId="42288" xr:uid="{00000000-0005-0000-0000-000020A40000}"/>
    <cellStyle name="Note 3 2 10 2 2 2" xfId="42289" xr:uid="{00000000-0005-0000-0000-000021A40000}"/>
    <cellStyle name="Note 3 2 10 2 2 2 2" xfId="42290" xr:uid="{00000000-0005-0000-0000-000022A40000}"/>
    <cellStyle name="Note 3 2 10 2 2 3" xfId="42291" xr:uid="{00000000-0005-0000-0000-000023A40000}"/>
    <cellStyle name="Note 3 2 10 2 3" xfId="42292" xr:uid="{00000000-0005-0000-0000-000024A40000}"/>
    <cellStyle name="Note 3 2 10 2 3 2" xfId="42293" xr:uid="{00000000-0005-0000-0000-000025A40000}"/>
    <cellStyle name="Note 3 2 10 2 4" xfId="42294" xr:uid="{00000000-0005-0000-0000-000026A40000}"/>
    <cellStyle name="Note 3 2 10 3" xfId="42295" xr:uid="{00000000-0005-0000-0000-000027A40000}"/>
    <cellStyle name="Note 3 2 10 3 2" xfId="42296" xr:uid="{00000000-0005-0000-0000-000028A40000}"/>
    <cellStyle name="Note 3 2 10 3 2 2" xfId="42297" xr:uid="{00000000-0005-0000-0000-000029A40000}"/>
    <cellStyle name="Note 3 2 10 3 3" xfId="42298" xr:uid="{00000000-0005-0000-0000-00002AA40000}"/>
    <cellStyle name="Note 3 2 10 4" xfId="42299" xr:uid="{00000000-0005-0000-0000-00002BA40000}"/>
    <cellStyle name="Note 3 2 10 4 2" xfId="42300" xr:uid="{00000000-0005-0000-0000-00002CA40000}"/>
    <cellStyle name="Note 3 2 10 5" xfId="42301" xr:uid="{00000000-0005-0000-0000-00002DA40000}"/>
    <cellStyle name="Note 3 2 10 5 2" xfId="42302" xr:uid="{00000000-0005-0000-0000-00002EA40000}"/>
    <cellStyle name="Note 3 2 10 6" xfId="42303" xr:uid="{00000000-0005-0000-0000-00002FA40000}"/>
    <cellStyle name="Note 3 2 11" xfId="42304" xr:uid="{00000000-0005-0000-0000-000030A40000}"/>
    <cellStyle name="Note 3 2 11 2" xfId="42305" xr:uid="{00000000-0005-0000-0000-000031A40000}"/>
    <cellStyle name="Note 3 2 11 2 2" xfId="42306" xr:uid="{00000000-0005-0000-0000-000032A40000}"/>
    <cellStyle name="Note 3 2 11 2 2 2" xfId="42307" xr:uid="{00000000-0005-0000-0000-000033A40000}"/>
    <cellStyle name="Note 3 2 11 2 3" xfId="42308" xr:uid="{00000000-0005-0000-0000-000034A40000}"/>
    <cellStyle name="Note 3 2 11 3" xfId="42309" xr:uid="{00000000-0005-0000-0000-000035A40000}"/>
    <cellStyle name="Note 3 2 11 3 2" xfId="42310" xr:uid="{00000000-0005-0000-0000-000036A40000}"/>
    <cellStyle name="Note 3 2 11 4" xfId="42311" xr:uid="{00000000-0005-0000-0000-000037A40000}"/>
    <cellStyle name="Note 3 2 12" xfId="42312" xr:uid="{00000000-0005-0000-0000-000038A40000}"/>
    <cellStyle name="Note 3 2 12 2" xfId="42313" xr:uid="{00000000-0005-0000-0000-000039A40000}"/>
    <cellStyle name="Note 3 2 12 2 2" xfId="42314" xr:uid="{00000000-0005-0000-0000-00003AA40000}"/>
    <cellStyle name="Note 3 2 12 3" xfId="42315" xr:uid="{00000000-0005-0000-0000-00003BA40000}"/>
    <cellStyle name="Note 3 2 13" xfId="42316" xr:uid="{00000000-0005-0000-0000-00003CA40000}"/>
    <cellStyle name="Note 3 2 13 2" xfId="42317" xr:uid="{00000000-0005-0000-0000-00003DA40000}"/>
    <cellStyle name="Note 3 2 14" xfId="42318" xr:uid="{00000000-0005-0000-0000-00003EA40000}"/>
    <cellStyle name="Note 3 2 14 2" xfId="42319" xr:uid="{00000000-0005-0000-0000-00003FA40000}"/>
    <cellStyle name="Note 3 2 15" xfId="42320" xr:uid="{00000000-0005-0000-0000-000040A40000}"/>
    <cellStyle name="Note 3 2 2" xfId="42321" xr:uid="{00000000-0005-0000-0000-000041A40000}"/>
    <cellStyle name="Note 3 2 2 10" xfId="42322" xr:uid="{00000000-0005-0000-0000-000042A40000}"/>
    <cellStyle name="Note 3 2 2 10 2" xfId="42323" xr:uid="{00000000-0005-0000-0000-000043A40000}"/>
    <cellStyle name="Note 3 2 2 11" xfId="42324" xr:uid="{00000000-0005-0000-0000-000044A40000}"/>
    <cellStyle name="Note 3 2 2 2" xfId="42325" xr:uid="{00000000-0005-0000-0000-000045A40000}"/>
    <cellStyle name="Note 3 2 2 2 2" xfId="42326" xr:uid="{00000000-0005-0000-0000-000046A40000}"/>
    <cellStyle name="Note 3 2 2 2 2 2" xfId="42327" xr:uid="{00000000-0005-0000-0000-000047A40000}"/>
    <cellStyle name="Note 3 2 2 2 2 2 2" xfId="42328" xr:uid="{00000000-0005-0000-0000-000048A40000}"/>
    <cellStyle name="Note 3 2 2 2 2 2 2 2" xfId="42329" xr:uid="{00000000-0005-0000-0000-000049A40000}"/>
    <cellStyle name="Note 3 2 2 2 2 2 2 2 2" xfId="42330" xr:uid="{00000000-0005-0000-0000-00004AA40000}"/>
    <cellStyle name="Note 3 2 2 2 2 2 2 3" xfId="42331" xr:uid="{00000000-0005-0000-0000-00004BA40000}"/>
    <cellStyle name="Note 3 2 2 2 2 2 3" xfId="42332" xr:uid="{00000000-0005-0000-0000-00004CA40000}"/>
    <cellStyle name="Note 3 2 2 2 2 2 3 2" xfId="42333" xr:uid="{00000000-0005-0000-0000-00004DA40000}"/>
    <cellStyle name="Note 3 2 2 2 2 2 4" xfId="42334" xr:uid="{00000000-0005-0000-0000-00004EA40000}"/>
    <cellStyle name="Note 3 2 2 2 2 3" xfId="42335" xr:uid="{00000000-0005-0000-0000-00004FA40000}"/>
    <cellStyle name="Note 3 2 2 2 2 3 2" xfId="42336" xr:uid="{00000000-0005-0000-0000-000050A40000}"/>
    <cellStyle name="Note 3 2 2 2 2 3 2 2" xfId="42337" xr:uid="{00000000-0005-0000-0000-000051A40000}"/>
    <cellStyle name="Note 3 2 2 2 2 3 3" xfId="42338" xr:uid="{00000000-0005-0000-0000-000052A40000}"/>
    <cellStyle name="Note 3 2 2 2 2 4" xfId="42339" xr:uid="{00000000-0005-0000-0000-000053A40000}"/>
    <cellStyle name="Note 3 2 2 2 2 4 2" xfId="42340" xr:uid="{00000000-0005-0000-0000-000054A40000}"/>
    <cellStyle name="Note 3 2 2 2 2 5" xfId="42341" xr:uid="{00000000-0005-0000-0000-000055A40000}"/>
    <cellStyle name="Note 3 2 2 2 2 5 2" xfId="42342" xr:uid="{00000000-0005-0000-0000-000056A40000}"/>
    <cellStyle name="Note 3 2 2 2 2 6" xfId="42343" xr:uid="{00000000-0005-0000-0000-000057A40000}"/>
    <cellStyle name="Note 3 2 2 2 3" xfId="42344" xr:uid="{00000000-0005-0000-0000-000058A40000}"/>
    <cellStyle name="Note 3 2 2 2 3 2" xfId="42345" xr:uid="{00000000-0005-0000-0000-000059A40000}"/>
    <cellStyle name="Note 3 2 2 2 3 2 2" xfId="42346" xr:uid="{00000000-0005-0000-0000-00005AA40000}"/>
    <cellStyle name="Note 3 2 2 2 3 2 2 2" xfId="42347" xr:uid="{00000000-0005-0000-0000-00005BA40000}"/>
    <cellStyle name="Note 3 2 2 2 3 2 2 2 2" xfId="42348" xr:uid="{00000000-0005-0000-0000-00005CA40000}"/>
    <cellStyle name="Note 3 2 2 2 3 2 2 3" xfId="42349" xr:uid="{00000000-0005-0000-0000-00005DA40000}"/>
    <cellStyle name="Note 3 2 2 2 3 2 3" xfId="42350" xr:uid="{00000000-0005-0000-0000-00005EA40000}"/>
    <cellStyle name="Note 3 2 2 2 3 2 3 2" xfId="42351" xr:uid="{00000000-0005-0000-0000-00005FA40000}"/>
    <cellStyle name="Note 3 2 2 2 3 2 4" xfId="42352" xr:uid="{00000000-0005-0000-0000-000060A40000}"/>
    <cellStyle name="Note 3 2 2 2 3 3" xfId="42353" xr:uid="{00000000-0005-0000-0000-000061A40000}"/>
    <cellStyle name="Note 3 2 2 2 3 3 2" xfId="42354" xr:uid="{00000000-0005-0000-0000-000062A40000}"/>
    <cellStyle name="Note 3 2 2 2 3 3 2 2" xfId="42355" xr:uid="{00000000-0005-0000-0000-000063A40000}"/>
    <cellStyle name="Note 3 2 2 2 3 3 3" xfId="42356" xr:uid="{00000000-0005-0000-0000-000064A40000}"/>
    <cellStyle name="Note 3 2 2 2 3 4" xfId="42357" xr:uid="{00000000-0005-0000-0000-000065A40000}"/>
    <cellStyle name="Note 3 2 2 2 3 4 2" xfId="42358" xr:uid="{00000000-0005-0000-0000-000066A40000}"/>
    <cellStyle name="Note 3 2 2 2 3 5" xfId="42359" xr:uid="{00000000-0005-0000-0000-000067A40000}"/>
    <cellStyle name="Note 3 2 2 2 3 5 2" xfId="42360" xr:uid="{00000000-0005-0000-0000-000068A40000}"/>
    <cellStyle name="Note 3 2 2 2 3 6" xfId="42361" xr:uid="{00000000-0005-0000-0000-000069A40000}"/>
    <cellStyle name="Note 3 2 2 2 4" xfId="42362" xr:uid="{00000000-0005-0000-0000-00006AA40000}"/>
    <cellStyle name="Note 3 2 2 2 4 2" xfId="42363" xr:uid="{00000000-0005-0000-0000-00006BA40000}"/>
    <cellStyle name="Note 3 2 2 2 4 2 2" xfId="42364" xr:uid="{00000000-0005-0000-0000-00006CA40000}"/>
    <cellStyle name="Note 3 2 2 2 4 2 2 2" xfId="42365" xr:uid="{00000000-0005-0000-0000-00006DA40000}"/>
    <cellStyle name="Note 3 2 2 2 4 2 3" xfId="42366" xr:uid="{00000000-0005-0000-0000-00006EA40000}"/>
    <cellStyle name="Note 3 2 2 2 4 3" xfId="42367" xr:uid="{00000000-0005-0000-0000-00006FA40000}"/>
    <cellStyle name="Note 3 2 2 2 4 3 2" xfId="42368" xr:uid="{00000000-0005-0000-0000-000070A40000}"/>
    <cellStyle name="Note 3 2 2 2 4 4" xfId="42369" xr:uid="{00000000-0005-0000-0000-000071A40000}"/>
    <cellStyle name="Note 3 2 2 2 5" xfId="42370" xr:uid="{00000000-0005-0000-0000-000072A40000}"/>
    <cellStyle name="Note 3 2 2 2 5 2" xfId="42371" xr:uid="{00000000-0005-0000-0000-000073A40000}"/>
    <cellStyle name="Note 3 2 2 2 5 2 2" xfId="42372" xr:uid="{00000000-0005-0000-0000-000074A40000}"/>
    <cellStyle name="Note 3 2 2 2 5 3" xfId="42373" xr:uid="{00000000-0005-0000-0000-000075A40000}"/>
    <cellStyle name="Note 3 2 2 2 6" xfId="42374" xr:uid="{00000000-0005-0000-0000-000076A40000}"/>
    <cellStyle name="Note 3 2 2 2 6 2" xfId="42375" xr:uid="{00000000-0005-0000-0000-000077A40000}"/>
    <cellStyle name="Note 3 2 2 2 7" xfId="42376" xr:uid="{00000000-0005-0000-0000-000078A40000}"/>
    <cellStyle name="Note 3 2 2 2 7 2" xfId="42377" xr:uid="{00000000-0005-0000-0000-000079A40000}"/>
    <cellStyle name="Note 3 2 2 2 8" xfId="42378" xr:uid="{00000000-0005-0000-0000-00007AA40000}"/>
    <cellStyle name="Note 3 2 2 3" xfId="42379" xr:uid="{00000000-0005-0000-0000-00007BA40000}"/>
    <cellStyle name="Note 3 2 2 3 2" xfId="42380" xr:uid="{00000000-0005-0000-0000-00007CA40000}"/>
    <cellStyle name="Note 3 2 2 3 2 2" xfId="42381" xr:uid="{00000000-0005-0000-0000-00007DA40000}"/>
    <cellStyle name="Note 3 2 2 3 2 2 2" xfId="42382" xr:uid="{00000000-0005-0000-0000-00007EA40000}"/>
    <cellStyle name="Note 3 2 2 3 2 2 2 2" xfId="42383" xr:uid="{00000000-0005-0000-0000-00007FA40000}"/>
    <cellStyle name="Note 3 2 2 3 2 2 2 2 2" xfId="42384" xr:uid="{00000000-0005-0000-0000-000080A40000}"/>
    <cellStyle name="Note 3 2 2 3 2 2 2 3" xfId="42385" xr:uid="{00000000-0005-0000-0000-000081A40000}"/>
    <cellStyle name="Note 3 2 2 3 2 2 3" xfId="42386" xr:uid="{00000000-0005-0000-0000-000082A40000}"/>
    <cellStyle name="Note 3 2 2 3 2 2 3 2" xfId="42387" xr:uid="{00000000-0005-0000-0000-000083A40000}"/>
    <cellStyle name="Note 3 2 2 3 2 2 4" xfId="42388" xr:uid="{00000000-0005-0000-0000-000084A40000}"/>
    <cellStyle name="Note 3 2 2 3 2 3" xfId="42389" xr:uid="{00000000-0005-0000-0000-000085A40000}"/>
    <cellStyle name="Note 3 2 2 3 2 3 2" xfId="42390" xr:uid="{00000000-0005-0000-0000-000086A40000}"/>
    <cellStyle name="Note 3 2 2 3 2 3 2 2" xfId="42391" xr:uid="{00000000-0005-0000-0000-000087A40000}"/>
    <cellStyle name="Note 3 2 2 3 2 3 3" xfId="42392" xr:uid="{00000000-0005-0000-0000-000088A40000}"/>
    <cellStyle name="Note 3 2 2 3 2 4" xfId="42393" xr:uid="{00000000-0005-0000-0000-000089A40000}"/>
    <cellStyle name="Note 3 2 2 3 2 4 2" xfId="42394" xr:uid="{00000000-0005-0000-0000-00008AA40000}"/>
    <cellStyle name="Note 3 2 2 3 2 5" xfId="42395" xr:uid="{00000000-0005-0000-0000-00008BA40000}"/>
    <cellStyle name="Note 3 2 2 3 2 5 2" xfId="42396" xr:uid="{00000000-0005-0000-0000-00008CA40000}"/>
    <cellStyle name="Note 3 2 2 3 2 6" xfId="42397" xr:uid="{00000000-0005-0000-0000-00008DA40000}"/>
    <cellStyle name="Note 3 2 2 3 3" xfId="42398" xr:uid="{00000000-0005-0000-0000-00008EA40000}"/>
    <cellStyle name="Note 3 2 2 3 3 2" xfId="42399" xr:uid="{00000000-0005-0000-0000-00008FA40000}"/>
    <cellStyle name="Note 3 2 2 3 3 2 2" xfId="42400" xr:uid="{00000000-0005-0000-0000-000090A40000}"/>
    <cellStyle name="Note 3 2 2 3 3 2 2 2" xfId="42401" xr:uid="{00000000-0005-0000-0000-000091A40000}"/>
    <cellStyle name="Note 3 2 2 3 3 2 2 2 2" xfId="42402" xr:uid="{00000000-0005-0000-0000-000092A40000}"/>
    <cellStyle name="Note 3 2 2 3 3 2 2 3" xfId="42403" xr:uid="{00000000-0005-0000-0000-000093A40000}"/>
    <cellStyle name="Note 3 2 2 3 3 2 3" xfId="42404" xr:uid="{00000000-0005-0000-0000-000094A40000}"/>
    <cellStyle name="Note 3 2 2 3 3 2 3 2" xfId="42405" xr:uid="{00000000-0005-0000-0000-000095A40000}"/>
    <cellStyle name="Note 3 2 2 3 3 2 4" xfId="42406" xr:uid="{00000000-0005-0000-0000-000096A40000}"/>
    <cellStyle name="Note 3 2 2 3 3 3" xfId="42407" xr:uid="{00000000-0005-0000-0000-000097A40000}"/>
    <cellStyle name="Note 3 2 2 3 3 3 2" xfId="42408" xr:uid="{00000000-0005-0000-0000-000098A40000}"/>
    <cellStyle name="Note 3 2 2 3 3 3 2 2" xfId="42409" xr:uid="{00000000-0005-0000-0000-000099A40000}"/>
    <cellStyle name="Note 3 2 2 3 3 3 3" xfId="42410" xr:uid="{00000000-0005-0000-0000-00009AA40000}"/>
    <cellStyle name="Note 3 2 2 3 3 4" xfId="42411" xr:uid="{00000000-0005-0000-0000-00009BA40000}"/>
    <cellStyle name="Note 3 2 2 3 3 4 2" xfId="42412" xr:uid="{00000000-0005-0000-0000-00009CA40000}"/>
    <cellStyle name="Note 3 2 2 3 3 5" xfId="42413" xr:uid="{00000000-0005-0000-0000-00009DA40000}"/>
    <cellStyle name="Note 3 2 2 3 3 5 2" xfId="42414" xr:uid="{00000000-0005-0000-0000-00009EA40000}"/>
    <cellStyle name="Note 3 2 2 3 3 6" xfId="42415" xr:uid="{00000000-0005-0000-0000-00009FA40000}"/>
    <cellStyle name="Note 3 2 2 3 4" xfId="42416" xr:uid="{00000000-0005-0000-0000-0000A0A40000}"/>
    <cellStyle name="Note 3 2 2 3 4 2" xfId="42417" xr:uid="{00000000-0005-0000-0000-0000A1A40000}"/>
    <cellStyle name="Note 3 2 2 3 4 2 2" xfId="42418" xr:uid="{00000000-0005-0000-0000-0000A2A40000}"/>
    <cellStyle name="Note 3 2 2 3 4 2 2 2" xfId="42419" xr:uid="{00000000-0005-0000-0000-0000A3A40000}"/>
    <cellStyle name="Note 3 2 2 3 4 2 3" xfId="42420" xr:uid="{00000000-0005-0000-0000-0000A4A40000}"/>
    <cellStyle name="Note 3 2 2 3 4 3" xfId="42421" xr:uid="{00000000-0005-0000-0000-0000A5A40000}"/>
    <cellStyle name="Note 3 2 2 3 4 3 2" xfId="42422" xr:uid="{00000000-0005-0000-0000-0000A6A40000}"/>
    <cellStyle name="Note 3 2 2 3 4 4" xfId="42423" xr:uid="{00000000-0005-0000-0000-0000A7A40000}"/>
    <cellStyle name="Note 3 2 2 3 5" xfId="42424" xr:uid="{00000000-0005-0000-0000-0000A8A40000}"/>
    <cellStyle name="Note 3 2 2 3 5 2" xfId="42425" xr:uid="{00000000-0005-0000-0000-0000A9A40000}"/>
    <cellStyle name="Note 3 2 2 3 5 2 2" xfId="42426" xr:uid="{00000000-0005-0000-0000-0000AAA40000}"/>
    <cellStyle name="Note 3 2 2 3 5 3" xfId="42427" xr:uid="{00000000-0005-0000-0000-0000ABA40000}"/>
    <cellStyle name="Note 3 2 2 3 6" xfId="42428" xr:uid="{00000000-0005-0000-0000-0000ACA40000}"/>
    <cellStyle name="Note 3 2 2 3 6 2" xfId="42429" xr:uid="{00000000-0005-0000-0000-0000ADA40000}"/>
    <cellStyle name="Note 3 2 2 3 7" xfId="42430" xr:uid="{00000000-0005-0000-0000-0000AEA40000}"/>
    <cellStyle name="Note 3 2 2 3 7 2" xfId="42431" xr:uid="{00000000-0005-0000-0000-0000AFA40000}"/>
    <cellStyle name="Note 3 2 2 3 8" xfId="42432" xr:uid="{00000000-0005-0000-0000-0000B0A40000}"/>
    <cellStyle name="Note 3 2 2 4" xfId="42433" xr:uid="{00000000-0005-0000-0000-0000B1A40000}"/>
    <cellStyle name="Note 3 2 2 4 2" xfId="42434" xr:uid="{00000000-0005-0000-0000-0000B2A40000}"/>
    <cellStyle name="Note 3 2 2 4 2 2" xfId="42435" xr:uid="{00000000-0005-0000-0000-0000B3A40000}"/>
    <cellStyle name="Note 3 2 2 4 2 2 2" xfId="42436" xr:uid="{00000000-0005-0000-0000-0000B4A40000}"/>
    <cellStyle name="Note 3 2 2 4 2 2 2 2" xfId="42437" xr:uid="{00000000-0005-0000-0000-0000B5A40000}"/>
    <cellStyle name="Note 3 2 2 4 2 2 3" xfId="42438" xr:uid="{00000000-0005-0000-0000-0000B6A40000}"/>
    <cellStyle name="Note 3 2 2 4 2 3" xfId="42439" xr:uid="{00000000-0005-0000-0000-0000B7A40000}"/>
    <cellStyle name="Note 3 2 2 4 2 3 2" xfId="42440" xr:uid="{00000000-0005-0000-0000-0000B8A40000}"/>
    <cellStyle name="Note 3 2 2 4 2 4" xfId="42441" xr:uid="{00000000-0005-0000-0000-0000B9A40000}"/>
    <cellStyle name="Note 3 2 2 4 3" xfId="42442" xr:uid="{00000000-0005-0000-0000-0000BAA40000}"/>
    <cellStyle name="Note 3 2 2 4 3 2" xfId="42443" xr:uid="{00000000-0005-0000-0000-0000BBA40000}"/>
    <cellStyle name="Note 3 2 2 4 3 2 2" xfId="42444" xr:uid="{00000000-0005-0000-0000-0000BCA40000}"/>
    <cellStyle name="Note 3 2 2 4 3 3" xfId="42445" xr:uid="{00000000-0005-0000-0000-0000BDA40000}"/>
    <cellStyle name="Note 3 2 2 4 4" xfId="42446" xr:uid="{00000000-0005-0000-0000-0000BEA40000}"/>
    <cellStyle name="Note 3 2 2 4 4 2" xfId="42447" xr:uid="{00000000-0005-0000-0000-0000BFA40000}"/>
    <cellStyle name="Note 3 2 2 4 5" xfId="42448" xr:uid="{00000000-0005-0000-0000-0000C0A40000}"/>
    <cellStyle name="Note 3 2 2 4 5 2" xfId="42449" xr:uid="{00000000-0005-0000-0000-0000C1A40000}"/>
    <cellStyle name="Note 3 2 2 4 6" xfId="42450" xr:uid="{00000000-0005-0000-0000-0000C2A40000}"/>
    <cellStyle name="Note 3 2 2 5" xfId="42451" xr:uid="{00000000-0005-0000-0000-0000C3A40000}"/>
    <cellStyle name="Note 3 2 2 5 2" xfId="42452" xr:uid="{00000000-0005-0000-0000-0000C4A40000}"/>
    <cellStyle name="Note 3 2 2 5 2 2" xfId="42453" xr:uid="{00000000-0005-0000-0000-0000C5A40000}"/>
    <cellStyle name="Note 3 2 2 5 2 2 2" xfId="42454" xr:uid="{00000000-0005-0000-0000-0000C6A40000}"/>
    <cellStyle name="Note 3 2 2 5 2 2 2 2" xfId="42455" xr:uid="{00000000-0005-0000-0000-0000C7A40000}"/>
    <cellStyle name="Note 3 2 2 5 2 2 3" xfId="42456" xr:uid="{00000000-0005-0000-0000-0000C8A40000}"/>
    <cellStyle name="Note 3 2 2 5 2 3" xfId="42457" xr:uid="{00000000-0005-0000-0000-0000C9A40000}"/>
    <cellStyle name="Note 3 2 2 5 2 3 2" xfId="42458" xr:uid="{00000000-0005-0000-0000-0000CAA40000}"/>
    <cellStyle name="Note 3 2 2 5 2 4" xfId="42459" xr:uid="{00000000-0005-0000-0000-0000CBA40000}"/>
    <cellStyle name="Note 3 2 2 5 3" xfId="42460" xr:uid="{00000000-0005-0000-0000-0000CCA40000}"/>
    <cellStyle name="Note 3 2 2 5 3 2" xfId="42461" xr:uid="{00000000-0005-0000-0000-0000CDA40000}"/>
    <cellStyle name="Note 3 2 2 5 3 2 2" xfId="42462" xr:uid="{00000000-0005-0000-0000-0000CEA40000}"/>
    <cellStyle name="Note 3 2 2 5 3 3" xfId="42463" xr:uid="{00000000-0005-0000-0000-0000CFA40000}"/>
    <cellStyle name="Note 3 2 2 5 4" xfId="42464" xr:uid="{00000000-0005-0000-0000-0000D0A40000}"/>
    <cellStyle name="Note 3 2 2 5 4 2" xfId="42465" xr:uid="{00000000-0005-0000-0000-0000D1A40000}"/>
    <cellStyle name="Note 3 2 2 5 5" xfId="42466" xr:uid="{00000000-0005-0000-0000-0000D2A40000}"/>
    <cellStyle name="Note 3 2 2 5 5 2" xfId="42467" xr:uid="{00000000-0005-0000-0000-0000D3A40000}"/>
    <cellStyle name="Note 3 2 2 5 6" xfId="42468" xr:uid="{00000000-0005-0000-0000-0000D4A40000}"/>
    <cellStyle name="Note 3 2 2 6" xfId="42469" xr:uid="{00000000-0005-0000-0000-0000D5A40000}"/>
    <cellStyle name="Note 3 2 2 6 2" xfId="42470" xr:uid="{00000000-0005-0000-0000-0000D6A40000}"/>
    <cellStyle name="Note 3 2 2 6 2 2" xfId="42471" xr:uid="{00000000-0005-0000-0000-0000D7A40000}"/>
    <cellStyle name="Note 3 2 2 6 2 2 2" xfId="42472" xr:uid="{00000000-0005-0000-0000-0000D8A40000}"/>
    <cellStyle name="Note 3 2 2 6 2 2 2 2" xfId="42473" xr:uid="{00000000-0005-0000-0000-0000D9A40000}"/>
    <cellStyle name="Note 3 2 2 6 2 2 3" xfId="42474" xr:uid="{00000000-0005-0000-0000-0000DAA40000}"/>
    <cellStyle name="Note 3 2 2 6 2 3" xfId="42475" xr:uid="{00000000-0005-0000-0000-0000DBA40000}"/>
    <cellStyle name="Note 3 2 2 6 2 3 2" xfId="42476" xr:uid="{00000000-0005-0000-0000-0000DCA40000}"/>
    <cellStyle name="Note 3 2 2 6 2 4" xfId="42477" xr:uid="{00000000-0005-0000-0000-0000DDA40000}"/>
    <cellStyle name="Note 3 2 2 6 3" xfId="42478" xr:uid="{00000000-0005-0000-0000-0000DEA40000}"/>
    <cellStyle name="Note 3 2 2 6 3 2" xfId="42479" xr:uid="{00000000-0005-0000-0000-0000DFA40000}"/>
    <cellStyle name="Note 3 2 2 6 3 2 2" xfId="42480" xr:uid="{00000000-0005-0000-0000-0000E0A40000}"/>
    <cellStyle name="Note 3 2 2 6 3 3" xfId="42481" xr:uid="{00000000-0005-0000-0000-0000E1A40000}"/>
    <cellStyle name="Note 3 2 2 6 4" xfId="42482" xr:uid="{00000000-0005-0000-0000-0000E2A40000}"/>
    <cellStyle name="Note 3 2 2 6 4 2" xfId="42483" xr:uid="{00000000-0005-0000-0000-0000E3A40000}"/>
    <cellStyle name="Note 3 2 2 6 5" xfId="42484" xr:uid="{00000000-0005-0000-0000-0000E4A40000}"/>
    <cellStyle name="Note 3 2 2 6 5 2" xfId="42485" xr:uid="{00000000-0005-0000-0000-0000E5A40000}"/>
    <cellStyle name="Note 3 2 2 6 6" xfId="42486" xr:uid="{00000000-0005-0000-0000-0000E6A40000}"/>
    <cellStyle name="Note 3 2 2 7" xfId="42487" xr:uid="{00000000-0005-0000-0000-0000E7A40000}"/>
    <cellStyle name="Note 3 2 2 7 2" xfId="42488" xr:uid="{00000000-0005-0000-0000-0000E8A40000}"/>
    <cellStyle name="Note 3 2 2 7 2 2" xfId="42489" xr:uid="{00000000-0005-0000-0000-0000E9A40000}"/>
    <cellStyle name="Note 3 2 2 7 2 2 2" xfId="42490" xr:uid="{00000000-0005-0000-0000-0000EAA40000}"/>
    <cellStyle name="Note 3 2 2 7 2 3" xfId="42491" xr:uid="{00000000-0005-0000-0000-0000EBA40000}"/>
    <cellStyle name="Note 3 2 2 7 3" xfId="42492" xr:uid="{00000000-0005-0000-0000-0000ECA40000}"/>
    <cellStyle name="Note 3 2 2 7 3 2" xfId="42493" xr:uid="{00000000-0005-0000-0000-0000EDA40000}"/>
    <cellStyle name="Note 3 2 2 7 4" xfId="42494" xr:uid="{00000000-0005-0000-0000-0000EEA40000}"/>
    <cellStyle name="Note 3 2 2 8" xfId="42495" xr:uid="{00000000-0005-0000-0000-0000EFA40000}"/>
    <cellStyle name="Note 3 2 2 8 2" xfId="42496" xr:uid="{00000000-0005-0000-0000-0000F0A40000}"/>
    <cellStyle name="Note 3 2 2 8 2 2" xfId="42497" xr:uid="{00000000-0005-0000-0000-0000F1A40000}"/>
    <cellStyle name="Note 3 2 2 8 3" xfId="42498" xr:uid="{00000000-0005-0000-0000-0000F2A40000}"/>
    <cellStyle name="Note 3 2 2 9" xfId="42499" xr:uid="{00000000-0005-0000-0000-0000F3A40000}"/>
    <cellStyle name="Note 3 2 2 9 2" xfId="42500" xr:uid="{00000000-0005-0000-0000-0000F4A40000}"/>
    <cellStyle name="Note 3 2 3" xfId="42501" xr:uid="{00000000-0005-0000-0000-0000F5A40000}"/>
    <cellStyle name="Note 3 2 3 10" xfId="42502" xr:uid="{00000000-0005-0000-0000-0000F6A40000}"/>
    <cellStyle name="Note 3 2 3 10 2" xfId="42503" xr:uid="{00000000-0005-0000-0000-0000F7A40000}"/>
    <cellStyle name="Note 3 2 3 11" xfId="42504" xr:uid="{00000000-0005-0000-0000-0000F8A40000}"/>
    <cellStyle name="Note 3 2 3 2" xfId="42505" xr:uid="{00000000-0005-0000-0000-0000F9A40000}"/>
    <cellStyle name="Note 3 2 3 2 2" xfId="42506" xr:uid="{00000000-0005-0000-0000-0000FAA40000}"/>
    <cellStyle name="Note 3 2 3 2 2 2" xfId="42507" xr:uid="{00000000-0005-0000-0000-0000FBA40000}"/>
    <cellStyle name="Note 3 2 3 2 2 2 2" xfId="42508" xr:uid="{00000000-0005-0000-0000-0000FCA40000}"/>
    <cellStyle name="Note 3 2 3 2 2 2 2 2" xfId="42509" xr:uid="{00000000-0005-0000-0000-0000FDA40000}"/>
    <cellStyle name="Note 3 2 3 2 2 2 2 2 2" xfId="42510" xr:uid="{00000000-0005-0000-0000-0000FEA40000}"/>
    <cellStyle name="Note 3 2 3 2 2 2 2 3" xfId="42511" xr:uid="{00000000-0005-0000-0000-0000FFA40000}"/>
    <cellStyle name="Note 3 2 3 2 2 2 3" xfId="42512" xr:uid="{00000000-0005-0000-0000-000000A50000}"/>
    <cellStyle name="Note 3 2 3 2 2 2 3 2" xfId="42513" xr:uid="{00000000-0005-0000-0000-000001A50000}"/>
    <cellStyle name="Note 3 2 3 2 2 2 4" xfId="42514" xr:uid="{00000000-0005-0000-0000-000002A50000}"/>
    <cellStyle name="Note 3 2 3 2 2 3" xfId="42515" xr:uid="{00000000-0005-0000-0000-000003A50000}"/>
    <cellStyle name="Note 3 2 3 2 2 3 2" xfId="42516" xr:uid="{00000000-0005-0000-0000-000004A50000}"/>
    <cellStyle name="Note 3 2 3 2 2 3 2 2" xfId="42517" xr:uid="{00000000-0005-0000-0000-000005A50000}"/>
    <cellStyle name="Note 3 2 3 2 2 3 3" xfId="42518" xr:uid="{00000000-0005-0000-0000-000006A50000}"/>
    <cellStyle name="Note 3 2 3 2 2 4" xfId="42519" xr:uid="{00000000-0005-0000-0000-000007A50000}"/>
    <cellStyle name="Note 3 2 3 2 2 4 2" xfId="42520" xr:uid="{00000000-0005-0000-0000-000008A50000}"/>
    <cellStyle name="Note 3 2 3 2 2 5" xfId="42521" xr:uid="{00000000-0005-0000-0000-000009A50000}"/>
    <cellStyle name="Note 3 2 3 2 2 5 2" xfId="42522" xr:uid="{00000000-0005-0000-0000-00000AA50000}"/>
    <cellStyle name="Note 3 2 3 2 2 6" xfId="42523" xr:uid="{00000000-0005-0000-0000-00000BA50000}"/>
    <cellStyle name="Note 3 2 3 2 3" xfId="42524" xr:uid="{00000000-0005-0000-0000-00000CA50000}"/>
    <cellStyle name="Note 3 2 3 2 3 2" xfId="42525" xr:uid="{00000000-0005-0000-0000-00000DA50000}"/>
    <cellStyle name="Note 3 2 3 2 3 2 2" xfId="42526" xr:uid="{00000000-0005-0000-0000-00000EA50000}"/>
    <cellStyle name="Note 3 2 3 2 3 2 2 2" xfId="42527" xr:uid="{00000000-0005-0000-0000-00000FA50000}"/>
    <cellStyle name="Note 3 2 3 2 3 2 2 2 2" xfId="42528" xr:uid="{00000000-0005-0000-0000-000010A50000}"/>
    <cellStyle name="Note 3 2 3 2 3 2 2 3" xfId="42529" xr:uid="{00000000-0005-0000-0000-000011A50000}"/>
    <cellStyle name="Note 3 2 3 2 3 2 3" xfId="42530" xr:uid="{00000000-0005-0000-0000-000012A50000}"/>
    <cellStyle name="Note 3 2 3 2 3 2 3 2" xfId="42531" xr:uid="{00000000-0005-0000-0000-000013A50000}"/>
    <cellStyle name="Note 3 2 3 2 3 2 4" xfId="42532" xr:uid="{00000000-0005-0000-0000-000014A50000}"/>
    <cellStyle name="Note 3 2 3 2 3 3" xfId="42533" xr:uid="{00000000-0005-0000-0000-000015A50000}"/>
    <cellStyle name="Note 3 2 3 2 3 3 2" xfId="42534" xr:uid="{00000000-0005-0000-0000-000016A50000}"/>
    <cellStyle name="Note 3 2 3 2 3 3 2 2" xfId="42535" xr:uid="{00000000-0005-0000-0000-000017A50000}"/>
    <cellStyle name="Note 3 2 3 2 3 3 3" xfId="42536" xr:uid="{00000000-0005-0000-0000-000018A50000}"/>
    <cellStyle name="Note 3 2 3 2 3 4" xfId="42537" xr:uid="{00000000-0005-0000-0000-000019A50000}"/>
    <cellStyle name="Note 3 2 3 2 3 4 2" xfId="42538" xr:uid="{00000000-0005-0000-0000-00001AA50000}"/>
    <cellStyle name="Note 3 2 3 2 3 5" xfId="42539" xr:uid="{00000000-0005-0000-0000-00001BA50000}"/>
    <cellStyle name="Note 3 2 3 2 3 5 2" xfId="42540" xr:uid="{00000000-0005-0000-0000-00001CA50000}"/>
    <cellStyle name="Note 3 2 3 2 3 6" xfId="42541" xr:uid="{00000000-0005-0000-0000-00001DA50000}"/>
    <cellStyle name="Note 3 2 3 2 4" xfId="42542" xr:uid="{00000000-0005-0000-0000-00001EA50000}"/>
    <cellStyle name="Note 3 2 3 2 4 2" xfId="42543" xr:uid="{00000000-0005-0000-0000-00001FA50000}"/>
    <cellStyle name="Note 3 2 3 2 4 2 2" xfId="42544" xr:uid="{00000000-0005-0000-0000-000020A50000}"/>
    <cellStyle name="Note 3 2 3 2 4 2 2 2" xfId="42545" xr:uid="{00000000-0005-0000-0000-000021A50000}"/>
    <cellStyle name="Note 3 2 3 2 4 2 3" xfId="42546" xr:uid="{00000000-0005-0000-0000-000022A50000}"/>
    <cellStyle name="Note 3 2 3 2 4 3" xfId="42547" xr:uid="{00000000-0005-0000-0000-000023A50000}"/>
    <cellStyle name="Note 3 2 3 2 4 3 2" xfId="42548" xr:uid="{00000000-0005-0000-0000-000024A50000}"/>
    <cellStyle name="Note 3 2 3 2 4 4" xfId="42549" xr:uid="{00000000-0005-0000-0000-000025A50000}"/>
    <cellStyle name="Note 3 2 3 2 5" xfId="42550" xr:uid="{00000000-0005-0000-0000-000026A50000}"/>
    <cellStyle name="Note 3 2 3 2 5 2" xfId="42551" xr:uid="{00000000-0005-0000-0000-000027A50000}"/>
    <cellStyle name="Note 3 2 3 2 5 2 2" xfId="42552" xr:uid="{00000000-0005-0000-0000-000028A50000}"/>
    <cellStyle name="Note 3 2 3 2 5 3" xfId="42553" xr:uid="{00000000-0005-0000-0000-000029A50000}"/>
    <cellStyle name="Note 3 2 3 2 6" xfId="42554" xr:uid="{00000000-0005-0000-0000-00002AA50000}"/>
    <cellStyle name="Note 3 2 3 2 6 2" xfId="42555" xr:uid="{00000000-0005-0000-0000-00002BA50000}"/>
    <cellStyle name="Note 3 2 3 2 7" xfId="42556" xr:uid="{00000000-0005-0000-0000-00002CA50000}"/>
    <cellStyle name="Note 3 2 3 2 7 2" xfId="42557" xr:uid="{00000000-0005-0000-0000-00002DA50000}"/>
    <cellStyle name="Note 3 2 3 2 8" xfId="42558" xr:uid="{00000000-0005-0000-0000-00002EA50000}"/>
    <cellStyle name="Note 3 2 3 3" xfId="42559" xr:uid="{00000000-0005-0000-0000-00002FA50000}"/>
    <cellStyle name="Note 3 2 3 3 2" xfId="42560" xr:uid="{00000000-0005-0000-0000-000030A50000}"/>
    <cellStyle name="Note 3 2 3 3 2 2" xfId="42561" xr:uid="{00000000-0005-0000-0000-000031A50000}"/>
    <cellStyle name="Note 3 2 3 3 2 2 2" xfId="42562" xr:uid="{00000000-0005-0000-0000-000032A50000}"/>
    <cellStyle name="Note 3 2 3 3 2 2 2 2" xfId="42563" xr:uid="{00000000-0005-0000-0000-000033A50000}"/>
    <cellStyle name="Note 3 2 3 3 2 2 2 2 2" xfId="42564" xr:uid="{00000000-0005-0000-0000-000034A50000}"/>
    <cellStyle name="Note 3 2 3 3 2 2 2 3" xfId="42565" xr:uid="{00000000-0005-0000-0000-000035A50000}"/>
    <cellStyle name="Note 3 2 3 3 2 2 3" xfId="42566" xr:uid="{00000000-0005-0000-0000-000036A50000}"/>
    <cellStyle name="Note 3 2 3 3 2 2 3 2" xfId="42567" xr:uid="{00000000-0005-0000-0000-000037A50000}"/>
    <cellStyle name="Note 3 2 3 3 2 2 4" xfId="42568" xr:uid="{00000000-0005-0000-0000-000038A50000}"/>
    <cellStyle name="Note 3 2 3 3 2 3" xfId="42569" xr:uid="{00000000-0005-0000-0000-000039A50000}"/>
    <cellStyle name="Note 3 2 3 3 2 3 2" xfId="42570" xr:uid="{00000000-0005-0000-0000-00003AA50000}"/>
    <cellStyle name="Note 3 2 3 3 2 3 2 2" xfId="42571" xr:uid="{00000000-0005-0000-0000-00003BA50000}"/>
    <cellStyle name="Note 3 2 3 3 2 3 3" xfId="42572" xr:uid="{00000000-0005-0000-0000-00003CA50000}"/>
    <cellStyle name="Note 3 2 3 3 2 4" xfId="42573" xr:uid="{00000000-0005-0000-0000-00003DA50000}"/>
    <cellStyle name="Note 3 2 3 3 2 4 2" xfId="42574" xr:uid="{00000000-0005-0000-0000-00003EA50000}"/>
    <cellStyle name="Note 3 2 3 3 2 5" xfId="42575" xr:uid="{00000000-0005-0000-0000-00003FA50000}"/>
    <cellStyle name="Note 3 2 3 3 2 5 2" xfId="42576" xr:uid="{00000000-0005-0000-0000-000040A50000}"/>
    <cellStyle name="Note 3 2 3 3 2 6" xfId="42577" xr:uid="{00000000-0005-0000-0000-000041A50000}"/>
    <cellStyle name="Note 3 2 3 3 3" xfId="42578" xr:uid="{00000000-0005-0000-0000-000042A50000}"/>
    <cellStyle name="Note 3 2 3 3 3 2" xfId="42579" xr:uid="{00000000-0005-0000-0000-000043A50000}"/>
    <cellStyle name="Note 3 2 3 3 3 2 2" xfId="42580" xr:uid="{00000000-0005-0000-0000-000044A50000}"/>
    <cellStyle name="Note 3 2 3 3 3 2 2 2" xfId="42581" xr:uid="{00000000-0005-0000-0000-000045A50000}"/>
    <cellStyle name="Note 3 2 3 3 3 2 2 2 2" xfId="42582" xr:uid="{00000000-0005-0000-0000-000046A50000}"/>
    <cellStyle name="Note 3 2 3 3 3 2 2 3" xfId="42583" xr:uid="{00000000-0005-0000-0000-000047A50000}"/>
    <cellStyle name="Note 3 2 3 3 3 2 3" xfId="42584" xr:uid="{00000000-0005-0000-0000-000048A50000}"/>
    <cellStyle name="Note 3 2 3 3 3 2 3 2" xfId="42585" xr:uid="{00000000-0005-0000-0000-000049A50000}"/>
    <cellStyle name="Note 3 2 3 3 3 2 4" xfId="42586" xr:uid="{00000000-0005-0000-0000-00004AA50000}"/>
    <cellStyle name="Note 3 2 3 3 3 3" xfId="42587" xr:uid="{00000000-0005-0000-0000-00004BA50000}"/>
    <cellStyle name="Note 3 2 3 3 3 3 2" xfId="42588" xr:uid="{00000000-0005-0000-0000-00004CA50000}"/>
    <cellStyle name="Note 3 2 3 3 3 3 2 2" xfId="42589" xr:uid="{00000000-0005-0000-0000-00004DA50000}"/>
    <cellStyle name="Note 3 2 3 3 3 3 3" xfId="42590" xr:uid="{00000000-0005-0000-0000-00004EA50000}"/>
    <cellStyle name="Note 3 2 3 3 3 4" xfId="42591" xr:uid="{00000000-0005-0000-0000-00004FA50000}"/>
    <cellStyle name="Note 3 2 3 3 3 4 2" xfId="42592" xr:uid="{00000000-0005-0000-0000-000050A50000}"/>
    <cellStyle name="Note 3 2 3 3 3 5" xfId="42593" xr:uid="{00000000-0005-0000-0000-000051A50000}"/>
    <cellStyle name="Note 3 2 3 3 3 5 2" xfId="42594" xr:uid="{00000000-0005-0000-0000-000052A50000}"/>
    <cellStyle name="Note 3 2 3 3 3 6" xfId="42595" xr:uid="{00000000-0005-0000-0000-000053A50000}"/>
    <cellStyle name="Note 3 2 3 3 4" xfId="42596" xr:uid="{00000000-0005-0000-0000-000054A50000}"/>
    <cellStyle name="Note 3 2 3 3 4 2" xfId="42597" xr:uid="{00000000-0005-0000-0000-000055A50000}"/>
    <cellStyle name="Note 3 2 3 3 4 2 2" xfId="42598" xr:uid="{00000000-0005-0000-0000-000056A50000}"/>
    <cellStyle name="Note 3 2 3 3 4 2 2 2" xfId="42599" xr:uid="{00000000-0005-0000-0000-000057A50000}"/>
    <cellStyle name="Note 3 2 3 3 4 2 3" xfId="42600" xr:uid="{00000000-0005-0000-0000-000058A50000}"/>
    <cellStyle name="Note 3 2 3 3 4 3" xfId="42601" xr:uid="{00000000-0005-0000-0000-000059A50000}"/>
    <cellStyle name="Note 3 2 3 3 4 3 2" xfId="42602" xr:uid="{00000000-0005-0000-0000-00005AA50000}"/>
    <cellStyle name="Note 3 2 3 3 4 4" xfId="42603" xr:uid="{00000000-0005-0000-0000-00005BA50000}"/>
    <cellStyle name="Note 3 2 3 3 5" xfId="42604" xr:uid="{00000000-0005-0000-0000-00005CA50000}"/>
    <cellStyle name="Note 3 2 3 3 5 2" xfId="42605" xr:uid="{00000000-0005-0000-0000-00005DA50000}"/>
    <cellStyle name="Note 3 2 3 3 5 2 2" xfId="42606" xr:uid="{00000000-0005-0000-0000-00005EA50000}"/>
    <cellStyle name="Note 3 2 3 3 5 3" xfId="42607" xr:uid="{00000000-0005-0000-0000-00005FA50000}"/>
    <cellStyle name="Note 3 2 3 3 6" xfId="42608" xr:uid="{00000000-0005-0000-0000-000060A50000}"/>
    <cellStyle name="Note 3 2 3 3 6 2" xfId="42609" xr:uid="{00000000-0005-0000-0000-000061A50000}"/>
    <cellStyle name="Note 3 2 3 3 7" xfId="42610" xr:uid="{00000000-0005-0000-0000-000062A50000}"/>
    <cellStyle name="Note 3 2 3 3 7 2" xfId="42611" xr:uid="{00000000-0005-0000-0000-000063A50000}"/>
    <cellStyle name="Note 3 2 3 3 8" xfId="42612" xr:uid="{00000000-0005-0000-0000-000064A50000}"/>
    <cellStyle name="Note 3 2 3 4" xfId="42613" xr:uid="{00000000-0005-0000-0000-000065A50000}"/>
    <cellStyle name="Note 3 2 3 4 2" xfId="42614" xr:uid="{00000000-0005-0000-0000-000066A50000}"/>
    <cellStyle name="Note 3 2 3 4 2 2" xfId="42615" xr:uid="{00000000-0005-0000-0000-000067A50000}"/>
    <cellStyle name="Note 3 2 3 4 2 2 2" xfId="42616" xr:uid="{00000000-0005-0000-0000-000068A50000}"/>
    <cellStyle name="Note 3 2 3 4 2 2 2 2" xfId="42617" xr:uid="{00000000-0005-0000-0000-000069A50000}"/>
    <cellStyle name="Note 3 2 3 4 2 2 3" xfId="42618" xr:uid="{00000000-0005-0000-0000-00006AA50000}"/>
    <cellStyle name="Note 3 2 3 4 2 3" xfId="42619" xr:uid="{00000000-0005-0000-0000-00006BA50000}"/>
    <cellStyle name="Note 3 2 3 4 2 3 2" xfId="42620" xr:uid="{00000000-0005-0000-0000-00006CA50000}"/>
    <cellStyle name="Note 3 2 3 4 2 4" xfId="42621" xr:uid="{00000000-0005-0000-0000-00006DA50000}"/>
    <cellStyle name="Note 3 2 3 4 3" xfId="42622" xr:uid="{00000000-0005-0000-0000-00006EA50000}"/>
    <cellStyle name="Note 3 2 3 4 3 2" xfId="42623" xr:uid="{00000000-0005-0000-0000-00006FA50000}"/>
    <cellStyle name="Note 3 2 3 4 3 2 2" xfId="42624" xr:uid="{00000000-0005-0000-0000-000070A50000}"/>
    <cellStyle name="Note 3 2 3 4 3 3" xfId="42625" xr:uid="{00000000-0005-0000-0000-000071A50000}"/>
    <cellStyle name="Note 3 2 3 4 4" xfId="42626" xr:uid="{00000000-0005-0000-0000-000072A50000}"/>
    <cellStyle name="Note 3 2 3 4 4 2" xfId="42627" xr:uid="{00000000-0005-0000-0000-000073A50000}"/>
    <cellStyle name="Note 3 2 3 4 5" xfId="42628" xr:uid="{00000000-0005-0000-0000-000074A50000}"/>
    <cellStyle name="Note 3 2 3 4 5 2" xfId="42629" xr:uid="{00000000-0005-0000-0000-000075A50000}"/>
    <cellStyle name="Note 3 2 3 4 6" xfId="42630" xr:uid="{00000000-0005-0000-0000-000076A50000}"/>
    <cellStyle name="Note 3 2 3 5" xfId="42631" xr:uid="{00000000-0005-0000-0000-000077A50000}"/>
    <cellStyle name="Note 3 2 3 5 2" xfId="42632" xr:uid="{00000000-0005-0000-0000-000078A50000}"/>
    <cellStyle name="Note 3 2 3 5 2 2" xfId="42633" xr:uid="{00000000-0005-0000-0000-000079A50000}"/>
    <cellStyle name="Note 3 2 3 5 2 2 2" xfId="42634" xr:uid="{00000000-0005-0000-0000-00007AA50000}"/>
    <cellStyle name="Note 3 2 3 5 2 2 2 2" xfId="42635" xr:uid="{00000000-0005-0000-0000-00007BA50000}"/>
    <cellStyle name="Note 3 2 3 5 2 2 3" xfId="42636" xr:uid="{00000000-0005-0000-0000-00007CA50000}"/>
    <cellStyle name="Note 3 2 3 5 2 3" xfId="42637" xr:uid="{00000000-0005-0000-0000-00007DA50000}"/>
    <cellStyle name="Note 3 2 3 5 2 3 2" xfId="42638" xr:uid="{00000000-0005-0000-0000-00007EA50000}"/>
    <cellStyle name="Note 3 2 3 5 2 4" xfId="42639" xr:uid="{00000000-0005-0000-0000-00007FA50000}"/>
    <cellStyle name="Note 3 2 3 5 3" xfId="42640" xr:uid="{00000000-0005-0000-0000-000080A50000}"/>
    <cellStyle name="Note 3 2 3 5 3 2" xfId="42641" xr:uid="{00000000-0005-0000-0000-000081A50000}"/>
    <cellStyle name="Note 3 2 3 5 3 2 2" xfId="42642" xr:uid="{00000000-0005-0000-0000-000082A50000}"/>
    <cellStyle name="Note 3 2 3 5 3 3" xfId="42643" xr:uid="{00000000-0005-0000-0000-000083A50000}"/>
    <cellStyle name="Note 3 2 3 5 4" xfId="42644" xr:uid="{00000000-0005-0000-0000-000084A50000}"/>
    <cellStyle name="Note 3 2 3 5 4 2" xfId="42645" xr:uid="{00000000-0005-0000-0000-000085A50000}"/>
    <cellStyle name="Note 3 2 3 5 5" xfId="42646" xr:uid="{00000000-0005-0000-0000-000086A50000}"/>
    <cellStyle name="Note 3 2 3 5 5 2" xfId="42647" xr:uid="{00000000-0005-0000-0000-000087A50000}"/>
    <cellStyle name="Note 3 2 3 5 6" xfId="42648" xr:uid="{00000000-0005-0000-0000-000088A50000}"/>
    <cellStyle name="Note 3 2 3 6" xfId="42649" xr:uid="{00000000-0005-0000-0000-000089A50000}"/>
    <cellStyle name="Note 3 2 3 6 2" xfId="42650" xr:uid="{00000000-0005-0000-0000-00008AA50000}"/>
    <cellStyle name="Note 3 2 3 6 2 2" xfId="42651" xr:uid="{00000000-0005-0000-0000-00008BA50000}"/>
    <cellStyle name="Note 3 2 3 6 2 2 2" xfId="42652" xr:uid="{00000000-0005-0000-0000-00008CA50000}"/>
    <cellStyle name="Note 3 2 3 6 2 2 2 2" xfId="42653" xr:uid="{00000000-0005-0000-0000-00008DA50000}"/>
    <cellStyle name="Note 3 2 3 6 2 2 3" xfId="42654" xr:uid="{00000000-0005-0000-0000-00008EA50000}"/>
    <cellStyle name="Note 3 2 3 6 2 3" xfId="42655" xr:uid="{00000000-0005-0000-0000-00008FA50000}"/>
    <cellStyle name="Note 3 2 3 6 2 3 2" xfId="42656" xr:uid="{00000000-0005-0000-0000-000090A50000}"/>
    <cellStyle name="Note 3 2 3 6 2 4" xfId="42657" xr:uid="{00000000-0005-0000-0000-000091A50000}"/>
    <cellStyle name="Note 3 2 3 6 3" xfId="42658" xr:uid="{00000000-0005-0000-0000-000092A50000}"/>
    <cellStyle name="Note 3 2 3 6 3 2" xfId="42659" xr:uid="{00000000-0005-0000-0000-000093A50000}"/>
    <cellStyle name="Note 3 2 3 6 3 2 2" xfId="42660" xr:uid="{00000000-0005-0000-0000-000094A50000}"/>
    <cellStyle name="Note 3 2 3 6 3 3" xfId="42661" xr:uid="{00000000-0005-0000-0000-000095A50000}"/>
    <cellStyle name="Note 3 2 3 6 4" xfId="42662" xr:uid="{00000000-0005-0000-0000-000096A50000}"/>
    <cellStyle name="Note 3 2 3 6 4 2" xfId="42663" xr:uid="{00000000-0005-0000-0000-000097A50000}"/>
    <cellStyle name="Note 3 2 3 6 5" xfId="42664" xr:uid="{00000000-0005-0000-0000-000098A50000}"/>
    <cellStyle name="Note 3 2 3 6 5 2" xfId="42665" xr:uid="{00000000-0005-0000-0000-000099A50000}"/>
    <cellStyle name="Note 3 2 3 6 6" xfId="42666" xr:uid="{00000000-0005-0000-0000-00009AA50000}"/>
    <cellStyle name="Note 3 2 3 7" xfId="42667" xr:uid="{00000000-0005-0000-0000-00009BA50000}"/>
    <cellStyle name="Note 3 2 3 7 2" xfId="42668" xr:uid="{00000000-0005-0000-0000-00009CA50000}"/>
    <cellStyle name="Note 3 2 3 7 2 2" xfId="42669" xr:uid="{00000000-0005-0000-0000-00009DA50000}"/>
    <cellStyle name="Note 3 2 3 7 2 2 2" xfId="42670" xr:uid="{00000000-0005-0000-0000-00009EA50000}"/>
    <cellStyle name="Note 3 2 3 7 2 3" xfId="42671" xr:uid="{00000000-0005-0000-0000-00009FA50000}"/>
    <cellStyle name="Note 3 2 3 7 3" xfId="42672" xr:uid="{00000000-0005-0000-0000-0000A0A50000}"/>
    <cellStyle name="Note 3 2 3 7 3 2" xfId="42673" xr:uid="{00000000-0005-0000-0000-0000A1A50000}"/>
    <cellStyle name="Note 3 2 3 7 4" xfId="42674" xr:uid="{00000000-0005-0000-0000-0000A2A50000}"/>
    <cellStyle name="Note 3 2 3 8" xfId="42675" xr:uid="{00000000-0005-0000-0000-0000A3A50000}"/>
    <cellStyle name="Note 3 2 3 8 2" xfId="42676" xr:uid="{00000000-0005-0000-0000-0000A4A50000}"/>
    <cellStyle name="Note 3 2 3 8 2 2" xfId="42677" xr:uid="{00000000-0005-0000-0000-0000A5A50000}"/>
    <cellStyle name="Note 3 2 3 8 3" xfId="42678" xr:uid="{00000000-0005-0000-0000-0000A6A50000}"/>
    <cellStyle name="Note 3 2 3 9" xfId="42679" xr:uid="{00000000-0005-0000-0000-0000A7A50000}"/>
    <cellStyle name="Note 3 2 3 9 2" xfId="42680" xr:uid="{00000000-0005-0000-0000-0000A8A50000}"/>
    <cellStyle name="Note 3 2 4" xfId="42681" xr:uid="{00000000-0005-0000-0000-0000A9A50000}"/>
    <cellStyle name="Note 3 2 4 10" xfId="42682" xr:uid="{00000000-0005-0000-0000-0000AAA50000}"/>
    <cellStyle name="Note 3 2 4 10 2" xfId="42683" xr:uid="{00000000-0005-0000-0000-0000ABA50000}"/>
    <cellStyle name="Note 3 2 4 11" xfId="42684" xr:uid="{00000000-0005-0000-0000-0000ACA50000}"/>
    <cellStyle name="Note 3 2 4 2" xfId="42685" xr:uid="{00000000-0005-0000-0000-0000ADA50000}"/>
    <cellStyle name="Note 3 2 4 2 2" xfId="42686" xr:uid="{00000000-0005-0000-0000-0000AEA50000}"/>
    <cellStyle name="Note 3 2 4 2 2 2" xfId="42687" xr:uid="{00000000-0005-0000-0000-0000AFA50000}"/>
    <cellStyle name="Note 3 2 4 2 2 2 2" xfId="42688" xr:uid="{00000000-0005-0000-0000-0000B0A50000}"/>
    <cellStyle name="Note 3 2 4 2 2 2 2 2" xfId="42689" xr:uid="{00000000-0005-0000-0000-0000B1A50000}"/>
    <cellStyle name="Note 3 2 4 2 2 2 2 2 2" xfId="42690" xr:uid="{00000000-0005-0000-0000-0000B2A50000}"/>
    <cellStyle name="Note 3 2 4 2 2 2 2 3" xfId="42691" xr:uid="{00000000-0005-0000-0000-0000B3A50000}"/>
    <cellStyle name="Note 3 2 4 2 2 2 3" xfId="42692" xr:uid="{00000000-0005-0000-0000-0000B4A50000}"/>
    <cellStyle name="Note 3 2 4 2 2 2 3 2" xfId="42693" xr:uid="{00000000-0005-0000-0000-0000B5A50000}"/>
    <cellStyle name="Note 3 2 4 2 2 2 4" xfId="42694" xr:uid="{00000000-0005-0000-0000-0000B6A50000}"/>
    <cellStyle name="Note 3 2 4 2 2 3" xfId="42695" xr:uid="{00000000-0005-0000-0000-0000B7A50000}"/>
    <cellStyle name="Note 3 2 4 2 2 3 2" xfId="42696" xr:uid="{00000000-0005-0000-0000-0000B8A50000}"/>
    <cellStyle name="Note 3 2 4 2 2 3 2 2" xfId="42697" xr:uid="{00000000-0005-0000-0000-0000B9A50000}"/>
    <cellStyle name="Note 3 2 4 2 2 3 3" xfId="42698" xr:uid="{00000000-0005-0000-0000-0000BAA50000}"/>
    <cellStyle name="Note 3 2 4 2 2 4" xfId="42699" xr:uid="{00000000-0005-0000-0000-0000BBA50000}"/>
    <cellStyle name="Note 3 2 4 2 2 4 2" xfId="42700" xr:uid="{00000000-0005-0000-0000-0000BCA50000}"/>
    <cellStyle name="Note 3 2 4 2 2 5" xfId="42701" xr:uid="{00000000-0005-0000-0000-0000BDA50000}"/>
    <cellStyle name="Note 3 2 4 2 2 5 2" xfId="42702" xr:uid="{00000000-0005-0000-0000-0000BEA50000}"/>
    <cellStyle name="Note 3 2 4 2 2 6" xfId="42703" xr:uid="{00000000-0005-0000-0000-0000BFA50000}"/>
    <cellStyle name="Note 3 2 4 2 3" xfId="42704" xr:uid="{00000000-0005-0000-0000-0000C0A50000}"/>
    <cellStyle name="Note 3 2 4 2 3 2" xfId="42705" xr:uid="{00000000-0005-0000-0000-0000C1A50000}"/>
    <cellStyle name="Note 3 2 4 2 3 2 2" xfId="42706" xr:uid="{00000000-0005-0000-0000-0000C2A50000}"/>
    <cellStyle name="Note 3 2 4 2 3 2 2 2" xfId="42707" xr:uid="{00000000-0005-0000-0000-0000C3A50000}"/>
    <cellStyle name="Note 3 2 4 2 3 2 2 2 2" xfId="42708" xr:uid="{00000000-0005-0000-0000-0000C4A50000}"/>
    <cellStyle name="Note 3 2 4 2 3 2 2 3" xfId="42709" xr:uid="{00000000-0005-0000-0000-0000C5A50000}"/>
    <cellStyle name="Note 3 2 4 2 3 2 3" xfId="42710" xr:uid="{00000000-0005-0000-0000-0000C6A50000}"/>
    <cellStyle name="Note 3 2 4 2 3 2 3 2" xfId="42711" xr:uid="{00000000-0005-0000-0000-0000C7A50000}"/>
    <cellStyle name="Note 3 2 4 2 3 2 4" xfId="42712" xr:uid="{00000000-0005-0000-0000-0000C8A50000}"/>
    <cellStyle name="Note 3 2 4 2 3 3" xfId="42713" xr:uid="{00000000-0005-0000-0000-0000C9A50000}"/>
    <cellStyle name="Note 3 2 4 2 3 3 2" xfId="42714" xr:uid="{00000000-0005-0000-0000-0000CAA50000}"/>
    <cellStyle name="Note 3 2 4 2 3 3 2 2" xfId="42715" xr:uid="{00000000-0005-0000-0000-0000CBA50000}"/>
    <cellStyle name="Note 3 2 4 2 3 3 3" xfId="42716" xr:uid="{00000000-0005-0000-0000-0000CCA50000}"/>
    <cellStyle name="Note 3 2 4 2 3 4" xfId="42717" xr:uid="{00000000-0005-0000-0000-0000CDA50000}"/>
    <cellStyle name="Note 3 2 4 2 3 4 2" xfId="42718" xr:uid="{00000000-0005-0000-0000-0000CEA50000}"/>
    <cellStyle name="Note 3 2 4 2 3 5" xfId="42719" xr:uid="{00000000-0005-0000-0000-0000CFA50000}"/>
    <cellStyle name="Note 3 2 4 2 3 5 2" xfId="42720" xr:uid="{00000000-0005-0000-0000-0000D0A50000}"/>
    <cellStyle name="Note 3 2 4 2 3 6" xfId="42721" xr:uid="{00000000-0005-0000-0000-0000D1A50000}"/>
    <cellStyle name="Note 3 2 4 2 4" xfId="42722" xr:uid="{00000000-0005-0000-0000-0000D2A50000}"/>
    <cellStyle name="Note 3 2 4 2 4 2" xfId="42723" xr:uid="{00000000-0005-0000-0000-0000D3A50000}"/>
    <cellStyle name="Note 3 2 4 2 4 2 2" xfId="42724" xr:uid="{00000000-0005-0000-0000-0000D4A50000}"/>
    <cellStyle name="Note 3 2 4 2 4 2 2 2" xfId="42725" xr:uid="{00000000-0005-0000-0000-0000D5A50000}"/>
    <cellStyle name="Note 3 2 4 2 4 2 3" xfId="42726" xr:uid="{00000000-0005-0000-0000-0000D6A50000}"/>
    <cellStyle name="Note 3 2 4 2 4 3" xfId="42727" xr:uid="{00000000-0005-0000-0000-0000D7A50000}"/>
    <cellStyle name="Note 3 2 4 2 4 3 2" xfId="42728" xr:uid="{00000000-0005-0000-0000-0000D8A50000}"/>
    <cellStyle name="Note 3 2 4 2 4 4" xfId="42729" xr:uid="{00000000-0005-0000-0000-0000D9A50000}"/>
    <cellStyle name="Note 3 2 4 2 5" xfId="42730" xr:uid="{00000000-0005-0000-0000-0000DAA50000}"/>
    <cellStyle name="Note 3 2 4 2 5 2" xfId="42731" xr:uid="{00000000-0005-0000-0000-0000DBA50000}"/>
    <cellStyle name="Note 3 2 4 2 5 2 2" xfId="42732" xr:uid="{00000000-0005-0000-0000-0000DCA50000}"/>
    <cellStyle name="Note 3 2 4 2 5 3" xfId="42733" xr:uid="{00000000-0005-0000-0000-0000DDA50000}"/>
    <cellStyle name="Note 3 2 4 2 6" xfId="42734" xr:uid="{00000000-0005-0000-0000-0000DEA50000}"/>
    <cellStyle name="Note 3 2 4 2 6 2" xfId="42735" xr:uid="{00000000-0005-0000-0000-0000DFA50000}"/>
    <cellStyle name="Note 3 2 4 2 7" xfId="42736" xr:uid="{00000000-0005-0000-0000-0000E0A50000}"/>
    <cellStyle name="Note 3 2 4 2 7 2" xfId="42737" xr:uid="{00000000-0005-0000-0000-0000E1A50000}"/>
    <cellStyle name="Note 3 2 4 2 8" xfId="42738" xr:uid="{00000000-0005-0000-0000-0000E2A50000}"/>
    <cellStyle name="Note 3 2 4 3" xfId="42739" xr:uid="{00000000-0005-0000-0000-0000E3A50000}"/>
    <cellStyle name="Note 3 2 4 3 2" xfId="42740" xr:uid="{00000000-0005-0000-0000-0000E4A50000}"/>
    <cellStyle name="Note 3 2 4 3 2 2" xfId="42741" xr:uid="{00000000-0005-0000-0000-0000E5A50000}"/>
    <cellStyle name="Note 3 2 4 3 2 2 2" xfId="42742" xr:uid="{00000000-0005-0000-0000-0000E6A50000}"/>
    <cellStyle name="Note 3 2 4 3 2 2 2 2" xfId="42743" xr:uid="{00000000-0005-0000-0000-0000E7A50000}"/>
    <cellStyle name="Note 3 2 4 3 2 2 2 2 2" xfId="42744" xr:uid="{00000000-0005-0000-0000-0000E8A50000}"/>
    <cellStyle name="Note 3 2 4 3 2 2 2 3" xfId="42745" xr:uid="{00000000-0005-0000-0000-0000E9A50000}"/>
    <cellStyle name="Note 3 2 4 3 2 2 3" xfId="42746" xr:uid="{00000000-0005-0000-0000-0000EAA50000}"/>
    <cellStyle name="Note 3 2 4 3 2 2 3 2" xfId="42747" xr:uid="{00000000-0005-0000-0000-0000EBA50000}"/>
    <cellStyle name="Note 3 2 4 3 2 2 4" xfId="42748" xr:uid="{00000000-0005-0000-0000-0000ECA50000}"/>
    <cellStyle name="Note 3 2 4 3 2 3" xfId="42749" xr:uid="{00000000-0005-0000-0000-0000EDA50000}"/>
    <cellStyle name="Note 3 2 4 3 2 3 2" xfId="42750" xr:uid="{00000000-0005-0000-0000-0000EEA50000}"/>
    <cellStyle name="Note 3 2 4 3 2 3 2 2" xfId="42751" xr:uid="{00000000-0005-0000-0000-0000EFA50000}"/>
    <cellStyle name="Note 3 2 4 3 2 3 3" xfId="42752" xr:uid="{00000000-0005-0000-0000-0000F0A50000}"/>
    <cellStyle name="Note 3 2 4 3 2 4" xfId="42753" xr:uid="{00000000-0005-0000-0000-0000F1A50000}"/>
    <cellStyle name="Note 3 2 4 3 2 4 2" xfId="42754" xr:uid="{00000000-0005-0000-0000-0000F2A50000}"/>
    <cellStyle name="Note 3 2 4 3 2 5" xfId="42755" xr:uid="{00000000-0005-0000-0000-0000F3A50000}"/>
    <cellStyle name="Note 3 2 4 3 2 5 2" xfId="42756" xr:uid="{00000000-0005-0000-0000-0000F4A50000}"/>
    <cellStyle name="Note 3 2 4 3 2 6" xfId="42757" xr:uid="{00000000-0005-0000-0000-0000F5A50000}"/>
    <cellStyle name="Note 3 2 4 3 3" xfId="42758" xr:uid="{00000000-0005-0000-0000-0000F6A50000}"/>
    <cellStyle name="Note 3 2 4 3 3 2" xfId="42759" xr:uid="{00000000-0005-0000-0000-0000F7A50000}"/>
    <cellStyle name="Note 3 2 4 3 3 2 2" xfId="42760" xr:uid="{00000000-0005-0000-0000-0000F8A50000}"/>
    <cellStyle name="Note 3 2 4 3 3 2 2 2" xfId="42761" xr:uid="{00000000-0005-0000-0000-0000F9A50000}"/>
    <cellStyle name="Note 3 2 4 3 3 2 2 2 2" xfId="42762" xr:uid="{00000000-0005-0000-0000-0000FAA50000}"/>
    <cellStyle name="Note 3 2 4 3 3 2 2 3" xfId="42763" xr:uid="{00000000-0005-0000-0000-0000FBA50000}"/>
    <cellStyle name="Note 3 2 4 3 3 2 3" xfId="42764" xr:uid="{00000000-0005-0000-0000-0000FCA50000}"/>
    <cellStyle name="Note 3 2 4 3 3 2 3 2" xfId="42765" xr:uid="{00000000-0005-0000-0000-0000FDA50000}"/>
    <cellStyle name="Note 3 2 4 3 3 2 4" xfId="42766" xr:uid="{00000000-0005-0000-0000-0000FEA50000}"/>
    <cellStyle name="Note 3 2 4 3 3 3" xfId="42767" xr:uid="{00000000-0005-0000-0000-0000FFA50000}"/>
    <cellStyle name="Note 3 2 4 3 3 3 2" xfId="42768" xr:uid="{00000000-0005-0000-0000-000000A60000}"/>
    <cellStyle name="Note 3 2 4 3 3 3 2 2" xfId="42769" xr:uid="{00000000-0005-0000-0000-000001A60000}"/>
    <cellStyle name="Note 3 2 4 3 3 3 3" xfId="42770" xr:uid="{00000000-0005-0000-0000-000002A60000}"/>
    <cellStyle name="Note 3 2 4 3 3 4" xfId="42771" xr:uid="{00000000-0005-0000-0000-000003A60000}"/>
    <cellStyle name="Note 3 2 4 3 3 4 2" xfId="42772" xr:uid="{00000000-0005-0000-0000-000004A60000}"/>
    <cellStyle name="Note 3 2 4 3 3 5" xfId="42773" xr:uid="{00000000-0005-0000-0000-000005A60000}"/>
    <cellStyle name="Note 3 2 4 3 3 5 2" xfId="42774" xr:uid="{00000000-0005-0000-0000-000006A60000}"/>
    <cellStyle name="Note 3 2 4 3 3 6" xfId="42775" xr:uid="{00000000-0005-0000-0000-000007A60000}"/>
    <cellStyle name="Note 3 2 4 3 4" xfId="42776" xr:uid="{00000000-0005-0000-0000-000008A60000}"/>
    <cellStyle name="Note 3 2 4 3 4 2" xfId="42777" xr:uid="{00000000-0005-0000-0000-000009A60000}"/>
    <cellStyle name="Note 3 2 4 3 4 2 2" xfId="42778" xr:uid="{00000000-0005-0000-0000-00000AA60000}"/>
    <cellStyle name="Note 3 2 4 3 4 2 2 2" xfId="42779" xr:uid="{00000000-0005-0000-0000-00000BA60000}"/>
    <cellStyle name="Note 3 2 4 3 4 2 3" xfId="42780" xr:uid="{00000000-0005-0000-0000-00000CA60000}"/>
    <cellStyle name="Note 3 2 4 3 4 3" xfId="42781" xr:uid="{00000000-0005-0000-0000-00000DA60000}"/>
    <cellStyle name="Note 3 2 4 3 4 3 2" xfId="42782" xr:uid="{00000000-0005-0000-0000-00000EA60000}"/>
    <cellStyle name="Note 3 2 4 3 4 4" xfId="42783" xr:uid="{00000000-0005-0000-0000-00000FA60000}"/>
    <cellStyle name="Note 3 2 4 3 5" xfId="42784" xr:uid="{00000000-0005-0000-0000-000010A60000}"/>
    <cellStyle name="Note 3 2 4 3 5 2" xfId="42785" xr:uid="{00000000-0005-0000-0000-000011A60000}"/>
    <cellStyle name="Note 3 2 4 3 5 2 2" xfId="42786" xr:uid="{00000000-0005-0000-0000-000012A60000}"/>
    <cellStyle name="Note 3 2 4 3 5 3" xfId="42787" xr:uid="{00000000-0005-0000-0000-000013A60000}"/>
    <cellStyle name="Note 3 2 4 3 6" xfId="42788" xr:uid="{00000000-0005-0000-0000-000014A60000}"/>
    <cellStyle name="Note 3 2 4 3 6 2" xfId="42789" xr:uid="{00000000-0005-0000-0000-000015A60000}"/>
    <cellStyle name="Note 3 2 4 3 7" xfId="42790" xr:uid="{00000000-0005-0000-0000-000016A60000}"/>
    <cellStyle name="Note 3 2 4 3 7 2" xfId="42791" xr:uid="{00000000-0005-0000-0000-000017A60000}"/>
    <cellStyle name="Note 3 2 4 3 8" xfId="42792" xr:uid="{00000000-0005-0000-0000-000018A60000}"/>
    <cellStyle name="Note 3 2 4 4" xfId="42793" xr:uid="{00000000-0005-0000-0000-000019A60000}"/>
    <cellStyle name="Note 3 2 4 4 2" xfId="42794" xr:uid="{00000000-0005-0000-0000-00001AA60000}"/>
    <cellStyle name="Note 3 2 4 4 2 2" xfId="42795" xr:uid="{00000000-0005-0000-0000-00001BA60000}"/>
    <cellStyle name="Note 3 2 4 4 2 2 2" xfId="42796" xr:uid="{00000000-0005-0000-0000-00001CA60000}"/>
    <cellStyle name="Note 3 2 4 4 2 2 2 2" xfId="42797" xr:uid="{00000000-0005-0000-0000-00001DA60000}"/>
    <cellStyle name="Note 3 2 4 4 2 2 3" xfId="42798" xr:uid="{00000000-0005-0000-0000-00001EA60000}"/>
    <cellStyle name="Note 3 2 4 4 2 3" xfId="42799" xr:uid="{00000000-0005-0000-0000-00001FA60000}"/>
    <cellStyle name="Note 3 2 4 4 2 3 2" xfId="42800" xr:uid="{00000000-0005-0000-0000-000020A60000}"/>
    <cellStyle name="Note 3 2 4 4 2 4" xfId="42801" xr:uid="{00000000-0005-0000-0000-000021A60000}"/>
    <cellStyle name="Note 3 2 4 4 3" xfId="42802" xr:uid="{00000000-0005-0000-0000-000022A60000}"/>
    <cellStyle name="Note 3 2 4 4 3 2" xfId="42803" xr:uid="{00000000-0005-0000-0000-000023A60000}"/>
    <cellStyle name="Note 3 2 4 4 3 2 2" xfId="42804" xr:uid="{00000000-0005-0000-0000-000024A60000}"/>
    <cellStyle name="Note 3 2 4 4 3 3" xfId="42805" xr:uid="{00000000-0005-0000-0000-000025A60000}"/>
    <cellStyle name="Note 3 2 4 4 4" xfId="42806" xr:uid="{00000000-0005-0000-0000-000026A60000}"/>
    <cellStyle name="Note 3 2 4 4 4 2" xfId="42807" xr:uid="{00000000-0005-0000-0000-000027A60000}"/>
    <cellStyle name="Note 3 2 4 4 5" xfId="42808" xr:uid="{00000000-0005-0000-0000-000028A60000}"/>
    <cellStyle name="Note 3 2 4 4 5 2" xfId="42809" xr:uid="{00000000-0005-0000-0000-000029A60000}"/>
    <cellStyle name="Note 3 2 4 4 6" xfId="42810" xr:uid="{00000000-0005-0000-0000-00002AA60000}"/>
    <cellStyle name="Note 3 2 4 5" xfId="42811" xr:uid="{00000000-0005-0000-0000-00002BA60000}"/>
    <cellStyle name="Note 3 2 4 5 2" xfId="42812" xr:uid="{00000000-0005-0000-0000-00002CA60000}"/>
    <cellStyle name="Note 3 2 4 5 2 2" xfId="42813" xr:uid="{00000000-0005-0000-0000-00002DA60000}"/>
    <cellStyle name="Note 3 2 4 5 2 2 2" xfId="42814" xr:uid="{00000000-0005-0000-0000-00002EA60000}"/>
    <cellStyle name="Note 3 2 4 5 2 2 2 2" xfId="42815" xr:uid="{00000000-0005-0000-0000-00002FA60000}"/>
    <cellStyle name="Note 3 2 4 5 2 2 3" xfId="42816" xr:uid="{00000000-0005-0000-0000-000030A60000}"/>
    <cellStyle name="Note 3 2 4 5 2 3" xfId="42817" xr:uid="{00000000-0005-0000-0000-000031A60000}"/>
    <cellStyle name="Note 3 2 4 5 2 3 2" xfId="42818" xr:uid="{00000000-0005-0000-0000-000032A60000}"/>
    <cellStyle name="Note 3 2 4 5 2 4" xfId="42819" xr:uid="{00000000-0005-0000-0000-000033A60000}"/>
    <cellStyle name="Note 3 2 4 5 3" xfId="42820" xr:uid="{00000000-0005-0000-0000-000034A60000}"/>
    <cellStyle name="Note 3 2 4 5 3 2" xfId="42821" xr:uid="{00000000-0005-0000-0000-000035A60000}"/>
    <cellStyle name="Note 3 2 4 5 3 2 2" xfId="42822" xr:uid="{00000000-0005-0000-0000-000036A60000}"/>
    <cellStyle name="Note 3 2 4 5 3 3" xfId="42823" xr:uid="{00000000-0005-0000-0000-000037A60000}"/>
    <cellStyle name="Note 3 2 4 5 4" xfId="42824" xr:uid="{00000000-0005-0000-0000-000038A60000}"/>
    <cellStyle name="Note 3 2 4 5 4 2" xfId="42825" xr:uid="{00000000-0005-0000-0000-000039A60000}"/>
    <cellStyle name="Note 3 2 4 5 5" xfId="42826" xr:uid="{00000000-0005-0000-0000-00003AA60000}"/>
    <cellStyle name="Note 3 2 4 5 5 2" xfId="42827" xr:uid="{00000000-0005-0000-0000-00003BA60000}"/>
    <cellStyle name="Note 3 2 4 5 6" xfId="42828" xr:uid="{00000000-0005-0000-0000-00003CA60000}"/>
    <cellStyle name="Note 3 2 4 6" xfId="42829" xr:uid="{00000000-0005-0000-0000-00003DA60000}"/>
    <cellStyle name="Note 3 2 4 6 2" xfId="42830" xr:uid="{00000000-0005-0000-0000-00003EA60000}"/>
    <cellStyle name="Note 3 2 4 6 2 2" xfId="42831" xr:uid="{00000000-0005-0000-0000-00003FA60000}"/>
    <cellStyle name="Note 3 2 4 6 2 2 2" xfId="42832" xr:uid="{00000000-0005-0000-0000-000040A60000}"/>
    <cellStyle name="Note 3 2 4 6 2 2 2 2" xfId="42833" xr:uid="{00000000-0005-0000-0000-000041A60000}"/>
    <cellStyle name="Note 3 2 4 6 2 2 3" xfId="42834" xr:uid="{00000000-0005-0000-0000-000042A60000}"/>
    <cellStyle name="Note 3 2 4 6 2 3" xfId="42835" xr:uid="{00000000-0005-0000-0000-000043A60000}"/>
    <cellStyle name="Note 3 2 4 6 2 3 2" xfId="42836" xr:uid="{00000000-0005-0000-0000-000044A60000}"/>
    <cellStyle name="Note 3 2 4 6 2 4" xfId="42837" xr:uid="{00000000-0005-0000-0000-000045A60000}"/>
    <cellStyle name="Note 3 2 4 6 3" xfId="42838" xr:uid="{00000000-0005-0000-0000-000046A60000}"/>
    <cellStyle name="Note 3 2 4 6 3 2" xfId="42839" xr:uid="{00000000-0005-0000-0000-000047A60000}"/>
    <cellStyle name="Note 3 2 4 6 3 2 2" xfId="42840" xr:uid="{00000000-0005-0000-0000-000048A60000}"/>
    <cellStyle name="Note 3 2 4 6 3 3" xfId="42841" xr:uid="{00000000-0005-0000-0000-000049A60000}"/>
    <cellStyle name="Note 3 2 4 6 4" xfId="42842" xr:uid="{00000000-0005-0000-0000-00004AA60000}"/>
    <cellStyle name="Note 3 2 4 6 4 2" xfId="42843" xr:uid="{00000000-0005-0000-0000-00004BA60000}"/>
    <cellStyle name="Note 3 2 4 6 5" xfId="42844" xr:uid="{00000000-0005-0000-0000-00004CA60000}"/>
    <cellStyle name="Note 3 2 4 6 5 2" xfId="42845" xr:uid="{00000000-0005-0000-0000-00004DA60000}"/>
    <cellStyle name="Note 3 2 4 6 6" xfId="42846" xr:uid="{00000000-0005-0000-0000-00004EA60000}"/>
    <cellStyle name="Note 3 2 4 7" xfId="42847" xr:uid="{00000000-0005-0000-0000-00004FA60000}"/>
    <cellStyle name="Note 3 2 4 7 2" xfId="42848" xr:uid="{00000000-0005-0000-0000-000050A60000}"/>
    <cellStyle name="Note 3 2 4 7 2 2" xfId="42849" xr:uid="{00000000-0005-0000-0000-000051A60000}"/>
    <cellStyle name="Note 3 2 4 7 2 2 2" xfId="42850" xr:uid="{00000000-0005-0000-0000-000052A60000}"/>
    <cellStyle name="Note 3 2 4 7 2 3" xfId="42851" xr:uid="{00000000-0005-0000-0000-000053A60000}"/>
    <cellStyle name="Note 3 2 4 7 3" xfId="42852" xr:uid="{00000000-0005-0000-0000-000054A60000}"/>
    <cellStyle name="Note 3 2 4 7 3 2" xfId="42853" xr:uid="{00000000-0005-0000-0000-000055A60000}"/>
    <cellStyle name="Note 3 2 4 7 4" xfId="42854" xr:uid="{00000000-0005-0000-0000-000056A60000}"/>
    <cellStyle name="Note 3 2 4 8" xfId="42855" xr:uid="{00000000-0005-0000-0000-000057A60000}"/>
    <cellStyle name="Note 3 2 4 8 2" xfId="42856" xr:uid="{00000000-0005-0000-0000-000058A60000}"/>
    <cellStyle name="Note 3 2 4 8 2 2" xfId="42857" xr:uid="{00000000-0005-0000-0000-000059A60000}"/>
    <cellStyle name="Note 3 2 4 8 3" xfId="42858" xr:uid="{00000000-0005-0000-0000-00005AA60000}"/>
    <cellStyle name="Note 3 2 4 9" xfId="42859" xr:uid="{00000000-0005-0000-0000-00005BA60000}"/>
    <cellStyle name="Note 3 2 4 9 2" xfId="42860" xr:uid="{00000000-0005-0000-0000-00005CA60000}"/>
    <cellStyle name="Note 3 2 5" xfId="42861" xr:uid="{00000000-0005-0000-0000-00005DA60000}"/>
    <cellStyle name="Note 3 2 5 2" xfId="42862" xr:uid="{00000000-0005-0000-0000-00005EA60000}"/>
    <cellStyle name="Note 3 2 5 2 2" xfId="42863" xr:uid="{00000000-0005-0000-0000-00005FA60000}"/>
    <cellStyle name="Note 3 2 5 2 2 2" xfId="42864" xr:uid="{00000000-0005-0000-0000-000060A60000}"/>
    <cellStyle name="Note 3 2 5 2 2 2 2" xfId="42865" xr:uid="{00000000-0005-0000-0000-000061A60000}"/>
    <cellStyle name="Note 3 2 5 2 2 2 2 2" xfId="42866" xr:uid="{00000000-0005-0000-0000-000062A60000}"/>
    <cellStyle name="Note 3 2 5 2 2 2 3" xfId="42867" xr:uid="{00000000-0005-0000-0000-000063A60000}"/>
    <cellStyle name="Note 3 2 5 2 2 3" xfId="42868" xr:uid="{00000000-0005-0000-0000-000064A60000}"/>
    <cellStyle name="Note 3 2 5 2 2 3 2" xfId="42869" xr:uid="{00000000-0005-0000-0000-000065A60000}"/>
    <cellStyle name="Note 3 2 5 2 2 4" xfId="42870" xr:uid="{00000000-0005-0000-0000-000066A60000}"/>
    <cellStyle name="Note 3 2 5 2 3" xfId="42871" xr:uid="{00000000-0005-0000-0000-000067A60000}"/>
    <cellStyle name="Note 3 2 5 2 3 2" xfId="42872" xr:uid="{00000000-0005-0000-0000-000068A60000}"/>
    <cellStyle name="Note 3 2 5 2 3 2 2" xfId="42873" xr:uid="{00000000-0005-0000-0000-000069A60000}"/>
    <cellStyle name="Note 3 2 5 2 3 3" xfId="42874" xr:uid="{00000000-0005-0000-0000-00006AA60000}"/>
    <cellStyle name="Note 3 2 5 2 4" xfId="42875" xr:uid="{00000000-0005-0000-0000-00006BA60000}"/>
    <cellStyle name="Note 3 2 5 2 4 2" xfId="42876" xr:uid="{00000000-0005-0000-0000-00006CA60000}"/>
    <cellStyle name="Note 3 2 5 2 5" xfId="42877" xr:uid="{00000000-0005-0000-0000-00006DA60000}"/>
    <cellStyle name="Note 3 2 5 2 5 2" xfId="42878" xr:uid="{00000000-0005-0000-0000-00006EA60000}"/>
    <cellStyle name="Note 3 2 5 2 6" xfId="42879" xr:uid="{00000000-0005-0000-0000-00006FA60000}"/>
    <cellStyle name="Note 3 2 5 3" xfId="42880" xr:uid="{00000000-0005-0000-0000-000070A60000}"/>
    <cellStyle name="Note 3 2 5 3 2" xfId="42881" xr:uid="{00000000-0005-0000-0000-000071A60000}"/>
    <cellStyle name="Note 3 2 5 3 2 2" xfId="42882" xr:uid="{00000000-0005-0000-0000-000072A60000}"/>
    <cellStyle name="Note 3 2 5 3 2 2 2" xfId="42883" xr:uid="{00000000-0005-0000-0000-000073A60000}"/>
    <cellStyle name="Note 3 2 5 3 2 2 2 2" xfId="42884" xr:uid="{00000000-0005-0000-0000-000074A60000}"/>
    <cellStyle name="Note 3 2 5 3 2 2 3" xfId="42885" xr:uid="{00000000-0005-0000-0000-000075A60000}"/>
    <cellStyle name="Note 3 2 5 3 2 3" xfId="42886" xr:uid="{00000000-0005-0000-0000-000076A60000}"/>
    <cellStyle name="Note 3 2 5 3 2 3 2" xfId="42887" xr:uid="{00000000-0005-0000-0000-000077A60000}"/>
    <cellStyle name="Note 3 2 5 3 2 4" xfId="42888" xr:uid="{00000000-0005-0000-0000-000078A60000}"/>
    <cellStyle name="Note 3 2 5 3 3" xfId="42889" xr:uid="{00000000-0005-0000-0000-000079A60000}"/>
    <cellStyle name="Note 3 2 5 3 3 2" xfId="42890" xr:uid="{00000000-0005-0000-0000-00007AA60000}"/>
    <cellStyle name="Note 3 2 5 3 3 2 2" xfId="42891" xr:uid="{00000000-0005-0000-0000-00007BA60000}"/>
    <cellStyle name="Note 3 2 5 3 3 3" xfId="42892" xr:uid="{00000000-0005-0000-0000-00007CA60000}"/>
    <cellStyle name="Note 3 2 5 3 4" xfId="42893" xr:uid="{00000000-0005-0000-0000-00007DA60000}"/>
    <cellStyle name="Note 3 2 5 3 4 2" xfId="42894" xr:uid="{00000000-0005-0000-0000-00007EA60000}"/>
    <cellStyle name="Note 3 2 5 3 5" xfId="42895" xr:uid="{00000000-0005-0000-0000-00007FA60000}"/>
    <cellStyle name="Note 3 2 5 3 5 2" xfId="42896" xr:uid="{00000000-0005-0000-0000-000080A60000}"/>
    <cellStyle name="Note 3 2 5 3 6" xfId="42897" xr:uid="{00000000-0005-0000-0000-000081A60000}"/>
    <cellStyle name="Note 3 2 5 4" xfId="42898" xr:uid="{00000000-0005-0000-0000-000082A60000}"/>
    <cellStyle name="Note 3 2 5 4 2" xfId="42899" xr:uid="{00000000-0005-0000-0000-000083A60000}"/>
    <cellStyle name="Note 3 2 5 4 2 2" xfId="42900" xr:uid="{00000000-0005-0000-0000-000084A60000}"/>
    <cellStyle name="Note 3 2 5 4 2 2 2" xfId="42901" xr:uid="{00000000-0005-0000-0000-000085A60000}"/>
    <cellStyle name="Note 3 2 5 4 2 3" xfId="42902" xr:uid="{00000000-0005-0000-0000-000086A60000}"/>
    <cellStyle name="Note 3 2 5 4 3" xfId="42903" xr:uid="{00000000-0005-0000-0000-000087A60000}"/>
    <cellStyle name="Note 3 2 5 4 3 2" xfId="42904" xr:uid="{00000000-0005-0000-0000-000088A60000}"/>
    <cellStyle name="Note 3 2 5 4 4" xfId="42905" xr:uid="{00000000-0005-0000-0000-000089A60000}"/>
    <cellStyle name="Note 3 2 5 5" xfId="42906" xr:uid="{00000000-0005-0000-0000-00008AA60000}"/>
    <cellStyle name="Note 3 2 5 5 2" xfId="42907" xr:uid="{00000000-0005-0000-0000-00008BA60000}"/>
    <cellStyle name="Note 3 2 5 5 2 2" xfId="42908" xr:uid="{00000000-0005-0000-0000-00008CA60000}"/>
    <cellStyle name="Note 3 2 5 5 3" xfId="42909" xr:uid="{00000000-0005-0000-0000-00008DA60000}"/>
    <cellStyle name="Note 3 2 5 6" xfId="42910" xr:uid="{00000000-0005-0000-0000-00008EA60000}"/>
    <cellStyle name="Note 3 2 5 6 2" xfId="42911" xr:uid="{00000000-0005-0000-0000-00008FA60000}"/>
    <cellStyle name="Note 3 2 5 7" xfId="42912" xr:uid="{00000000-0005-0000-0000-000090A60000}"/>
    <cellStyle name="Note 3 2 5 7 2" xfId="42913" xr:uid="{00000000-0005-0000-0000-000091A60000}"/>
    <cellStyle name="Note 3 2 5 8" xfId="42914" xr:uid="{00000000-0005-0000-0000-000092A60000}"/>
    <cellStyle name="Note 3 2 6" xfId="42915" xr:uid="{00000000-0005-0000-0000-000093A60000}"/>
    <cellStyle name="Note 3 2 6 2" xfId="42916" xr:uid="{00000000-0005-0000-0000-000094A60000}"/>
    <cellStyle name="Note 3 2 6 2 2" xfId="42917" xr:uid="{00000000-0005-0000-0000-000095A60000}"/>
    <cellStyle name="Note 3 2 6 2 2 2" xfId="42918" xr:uid="{00000000-0005-0000-0000-000096A60000}"/>
    <cellStyle name="Note 3 2 6 2 2 2 2" xfId="42919" xr:uid="{00000000-0005-0000-0000-000097A60000}"/>
    <cellStyle name="Note 3 2 6 2 2 2 2 2" xfId="42920" xr:uid="{00000000-0005-0000-0000-000098A60000}"/>
    <cellStyle name="Note 3 2 6 2 2 2 3" xfId="42921" xr:uid="{00000000-0005-0000-0000-000099A60000}"/>
    <cellStyle name="Note 3 2 6 2 2 3" xfId="42922" xr:uid="{00000000-0005-0000-0000-00009AA60000}"/>
    <cellStyle name="Note 3 2 6 2 2 3 2" xfId="42923" xr:uid="{00000000-0005-0000-0000-00009BA60000}"/>
    <cellStyle name="Note 3 2 6 2 2 4" xfId="42924" xr:uid="{00000000-0005-0000-0000-00009CA60000}"/>
    <cellStyle name="Note 3 2 6 2 3" xfId="42925" xr:uid="{00000000-0005-0000-0000-00009DA60000}"/>
    <cellStyle name="Note 3 2 6 2 3 2" xfId="42926" xr:uid="{00000000-0005-0000-0000-00009EA60000}"/>
    <cellStyle name="Note 3 2 6 2 3 2 2" xfId="42927" xr:uid="{00000000-0005-0000-0000-00009FA60000}"/>
    <cellStyle name="Note 3 2 6 2 3 3" xfId="42928" xr:uid="{00000000-0005-0000-0000-0000A0A60000}"/>
    <cellStyle name="Note 3 2 6 2 4" xfId="42929" xr:uid="{00000000-0005-0000-0000-0000A1A60000}"/>
    <cellStyle name="Note 3 2 6 2 4 2" xfId="42930" xr:uid="{00000000-0005-0000-0000-0000A2A60000}"/>
    <cellStyle name="Note 3 2 6 2 5" xfId="42931" xr:uid="{00000000-0005-0000-0000-0000A3A60000}"/>
    <cellStyle name="Note 3 2 6 2 5 2" xfId="42932" xr:uid="{00000000-0005-0000-0000-0000A4A60000}"/>
    <cellStyle name="Note 3 2 6 2 6" xfId="42933" xr:uid="{00000000-0005-0000-0000-0000A5A60000}"/>
    <cellStyle name="Note 3 2 6 3" xfId="42934" xr:uid="{00000000-0005-0000-0000-0000A6A60000}"/>
    <cellStyle name="Note 3 2 6 3 2" xfId="42935" xr:uid="{00000000-0005-0000-0000-0000A7A60000}"/>
    <cellStyle name="Note 3 2 6 3 2 2" xfId="42936" xr:uid="{00000000-0005-0000-0000-0000A8A60000}"/>
    <cellStyle name="Note 3 2 6 3 2 2 2" xfId="42937" xr:uid="{00000000-0005-0000-0000-0000A9A60000}"/>
    <cellStyle name="Note 3 2 6 3 2 2 2 2" xfId="42938" xr:uid="{00000000-0005-0000-0000-0000AAA60000}"/>
    <cellStyle name="Note 3 2 6 3 2 2 3" xfId="42939" xr:uid="{00000000-0005-0000-0000-0000ABA60000}"/>
    <cellStyle name="Note 3 2 6 3 2 3" xfId="42940" xr:uid="{00000000-0005-0000-0000-0000ACA60000}"/>
    <cellStyle name="Note 3 2 6 3 2 3 2" xfId="42941" xr:uid="{00000000-0005-0000-0000-0000ADA60000}"/>
    <cellStyle name="Note 3 2 6 3 2 4" xfId="42942" xr:uid="{00000000-0005-0000-0000-0000AEA60000}"/>
    <cellStyle name="Note 3 2 6 3 3" xfId="42943" xr:uid="{00000000-0005-0000-0000-0000AFA60000}"/>
    <cellStyle name="Note 3 2 6 3 3 2" xfId="42944" xr:uid="{00000000-0005-0000-0000-0000B0A60000}"/>
    <cellStyle name="Note 3 2 6 3 3 2 2" xfId="42945" xr:uid="{00000000-0005-0000-0000-0000B1A60000}"/>
    <cellStyle name="Note 3 2 6 3 3 3" xfId="42946" xr:uid="{00000000-0005-0000-0000-0000B2A60000}"/>
    <cellStyle name="Note 3 2 6 3 4" xfId="42947" xr:uid="{00000000-0005-0000-0000-0000B3A60000}"/>
    <cellStyle name="Note 3 2 6 3 4 2" xfId="42948" xr:uid="{00000000-0005-0000-0000-0000B4A60000}"/>
    <cellStyle name="Note 3 2 6 3 5" xfId="42949" xr:uid="{00000000-0005-0000-0000-0000B5A60000}"/>
    <cellStyle name="Note 3 2 6 3 5 2" xfId="42950" xr:uid="{00000000-0005-0000-0000-0000B6A60000}"/>
    <cellStyle name="Note 3 2 6 3 6" xfId="42951" xr:uid="{00000000-0005-0000-0000-0000B7A60000}"/>
    <cellStyle name="Note 3 2 6 4" xfId="42952" xr:uid="{00000000-0005-0000-0000-0000B8A60000}"/>
    <cellStyle name="Note 3 2 6 4 2" xfId="42953" xr:uid="{00000000-0005-0000-0000-0000B9A60000}"/>
    <cellStyle name="Note 3 2 6 4 2 2" xfId="42954" xr:uid="{00000000-0005-0000-0000-0000BAA60000}"/>
    <cellStyle name="Note 3 2 6 4 2 2 2" xfId="42955" xr:uid="{00000000-0005-0000-0000-0000BBA60000}"/>
    <cellStyle name="Note 3 2 6 4 2 3" xfId="42956" xr:uid="{00000000-0005-0000-0000-0000BCA60000}"/>
    <cellStyle name="Note 3 2 6 4 3" xfId="42957" xr:uid="{00000000-0005-0000-0000-0000BDA60000}"/>
    <cellStyle name="Note 3 2 6 4 3 2" xfId="42958" xr:uid="{00000000-0005-0000-0000-0000BEA60000}"/>
    <cellStyle name="Note 3 2 6 4 4" xfId="42959" xr:uid="{00000000-0005-0000-0000-0000BFA60000}"/>
    <cellStyle name="Note 3 2 6 5" xfId="42960" xr:uid="{00000000-0005-0000-0000-0000C0A60000}"/>
    <cellStyle name="Note 3 2 6 5 2" xfId="42961" xr:uid="{00000000-0005-0000-0000-0000C1A60000}"/>
    <cellStyle name="Note 3 2 6 5 2 2" xfId="42962" xr:uid="{00000000-0005-0000-0000-0000C2A60000}"/>
    <cellStyle name="Note 3 2 6 5 3" xfId="42963" xr:uid="{00000000-0005-0000-0000-0000C3A60000}"/>
    <cellStyle name="Note 3 2 6 6" xfId="42964" xr:uid="{00000000-0005-0000-0000-0000C4A60000}"/>
    <cellStyle name="Note 3 2 6 6 2" xfId="42965" xr:uid="{00000000-0005-0000-0000-0000C5A60000}"/>
    <cellStyle name="Note 3 2 6 7" xfId="42966" xr:uid="{00000000-0005-0000-0000-0000C6A60000}"/>
    <cellStyle name="Note 3 2 6 7 2" xfId="42967" xr:uid="{00000000-0005-0000-0000-0000C7A60000}"/>
    <cellStyle name="Note 3 2 6 8" xfId="42968" xr:uid="{00000000-0005-0000-0000-0000C8A60000}"/>
    <cellStyle name="Note 3 2 7" xfId="42969" xr:uid="{00000000-0005-0000-0000-0000C9A60000}"/>
    <cellStyle name="Note 3 2 7 2" xfId="42970" xr:uid="{00000000-0005-0000-0000-0000CAA60000}"/>
    <cellStyle name="Note 3 2 7 2 2" xfId="42971" xr:uid="{00000000-0005-0000-0000-0000CBA60000}"/>
    <cellStyle name="Note 3 2 7 2 2 2" xfId="42972" xr:uid="{00000000-0005-0000-0000-0000CCA60000}"/>
    <cellStyle name="Note 3 2 7 2 2 2 2" xfId="42973" xr:uid="{00000000-0005-0000-0000-0000CDA60000}"/>
    <cellStyle name="Note 3 2 7 2 2 3" xfId="42974" xr:uid="{00000000-0005-0000-0000-0000CEA60000}"/>
    <cellStyle name="Note 3 2 7 2 3" xfId="42975" xr:uid="{00000000-0005-0000-0000-0000CFA60000}"/>
    <cellStyle name="Note 3 2 7 2 3 2" xfId="42976" xr:uid="{00000000-0005-0000-0000-0000D0A60000}"/>
    <cellStyle name="Note 3 2 7 2 4" xfId="42977" xr:uid="{00000000-0005-0000-0000-0000D1A60000}"/>
    <cellStyle name="Note 3 2 7 3" xfId="42978" xr:uid="{00000000-0005-0000-0000-0000D2A60000}"/>
    <cellStyle name="Note 3 2 7 3 2" xfId="42979" xr:uid="{00000000-0005-0000-0000-0000D3A60000}"/>
    <cellStyle name="Note 3 2 7 3 2 2" xfId="42980" xr:uid="{00000000-0005-0000-0000-0000D4A60000}"/>
    <cellStyle name="Note 3 2 7 3 3" xfId="42981" xr:uid="{00000000-0005-0000-0000-0000D5A60000}"/>
    <cellStyle name="Note 3 2 7 4" xfId="42982" xr:uid="{00000000-0005-0000-0000-0000D6A60000}"/>
    <cellStyle name="Note 3 2 7 4 2" xfId="42983" xr:uid="{00000000-0005-0000-0000-0000D7A60000}"/>
    <cellStyle name="Note 3 2 7 5" xfId="42984" xr:uid="{00000000-0005-0000-0000-0000D8A60000}"/>
    <cellStyle name="Note 3 2 7 5 2" xfId="42985" xr:uid="{00000000-0005-0000-0000-0000D9A60000}"/>
    <cellStyle name="Note 3 2 7 6" xfId="42986" xr:uid="{00000000-0005-0000-0000-0000DAA60000}"/>
    <cellStyle name="Note 3 2 8" xfId="42987" xr:uid="{00000000-0005-0000-0000-0000DBA60000}"/>
    <cellStyle name="Note 3 2 8 2" xfId="42988" xr:uid="{00000000-0005-0000-0000-0000DCA60000}"/>
    <cellStyle name="Note 3 2 8 2 2" xfId="42989" xr:uid="{00000000-0005-0000-0000-0000DDA60000}"/>
    <cellStyle name="Note 3 2 8 2 2 2" xfId="42990" xr:uid="{00000000-0005-0000-0000-0000DEA60000}"/>
    <cellStyle name="Note 3 2 8 2 2 2 2" xfId="42991" xr:uid="{00000000-0005-0000-0000-0000DFA60000}"/>
    <cellStyle name="Note 3 2 8 2 2 3" xfId="42992" xr:uid="{00000000-0005-0000-0000-0000E0A60000}"/>
    <cellStyle name="Note 3 2 8 2 3" xfId="42993" xr:uid="{00000000-0005-0000-0000-0000E1A60000}"/>
    <cellStyle name="Note 3 2 8 2 3 2" xfId="42994" xr:uid="{00000000-0005-0000-0000-0000E2A60000}"/>
    <cellStyle name="Note 3 2 8 2 4" xfId="42995" xr:uid="{00000000-0005-0000-0000-0000E3A60000}"/>
    <cellStyle name="Note 3 2 8 3" xfId="42996" xr:uid="{00000000-0005-0000-0000-0000E4A60000}"/>
    <cellStyle name="Note 3 2 8 3 2" xfId="42997" xr:uid="{00000000-0005-0000-0000-0000E5A60000}"/>
    <cellStyle name="Note 3 2 8 3 2 2" xfId="42998" xr:uid="{00000000-0005-0000-0000-0000E6A60000}"/>
    <cellStyle name="Note 3 2 8 3 3" xfId="42999" xr:uid="{00000000-0005-0000-0000-0000E7A60000}"/>
    <cellStyle name="Note 3 2 8 4" xfId="43000" xr:uid="{00000000-0005-0000-0000-0000E8A60000}"/>
    <cellStyle name="Note 3 2 8 4 2" xfId="43001" xr:uid="{00000000-0005-0000-0000-0000E9A60000}"/>
    <cellStyle name="Note 3 2 8 5" xfId="43002" xr:uid="{00000000-0005-0000-0000-0000EAA60000}"/>
    <cellStyle name="Note 3 2 8 5 2" xfId="43003" xr:uid="{00000000-0005-0000-0000-0000EBA60000}"/>
    <cellStyle name="Note 3 2 8 6" xfId="43004" xr:uid="{00000000-0005-0000-0000-0000ECA60000}"/>
    <cellStyle name="Note 3 2 9" xfId="43005" xr:uid="{00000000-0005-0000-0000-0000EDA60000}"/>
    <cellStyle name="Note 3 2 9 2" xfId="43006" xr:uid="{00000000-0005-0000-0000-0000EEA60000}"/>
    <cellStyle name="Note 3 2 9 2 2" xfId="43007" xr:uid="{00000000-0005-0000-0000-0000EFA60000}"/>
    <cellStyle name="Note 3 2 9 2 2 2" xfId="43008" xr:uid="{00000000-0005-0000-0000-0000F0A60000}"/>
    <cellStyle name="Note 3 2 9 2 2 2 2" xfId="43009" xr:uid="{00000000-0005-0000-0000-0000F1A60000}"/>
    <cellStyle name="Note 3 2 9 2 2 3" xfId="43010" xr:uid="{00000000-0005-0000-0000-0000F2A60000}"/>
    <cellStyle name="Note 3 2 9 2 3" xfId="43011" xr:uid="{00000000-0005-0000-0000-0000F3A60000}"/>
    <cellStyle name="Note 3 2 9 2 3 2" xfId="43012" xr:uid="{00000000-0005-0000-0000-0000F4A60000}"/>
    <cellStyle name="Note 3 2 9 2 4" xfId="43013" xr:uid="{00000000-0005-0000-0000-0000F5A60000}"/>
    <cellStyle name="Note 3 2 9 3" xfId="43014" xr:uid="{00000000-0005-0000-0000-0000F6A60000}"/>
    <cellStyle name="Note 3 2 9 3 2" xfId="43015" xr:uid="{00000000-0005-0000-0000-0000F7A60000}"/>
    <cellStyle name="Note 3 2 9 3 2 2" xfId="43016" xr:uid="{00000000-0005-0000-0000-0000F8A60000}"/>
    <cellStyle name="Note 3 2 9 3 3" xfId="43017" xr:uid="{00000000-0005-0000-0000-0000F9A60000}"/>
    <cellStyle name="Note 3 2 9 4" xfId="43018" xr:uid="{00000000-0005-0000-0000-0000FAA60000}"/>
    <cellStyle name="Note 3 2 9 4 2" xfId="43019" xr:uid="{00000000-0005-0000-0000-0000FBA60000}"/>
    <cellStyle name="Note 3 2 9 5" xfId="43020" xr:uid="{00000000-0005-0000-0000-0000FCA60000}"/>
    <cellStyle name="Note 3 2 9 5 2" xfId="43021" xr:uid="{00000000-0005-0000-0000-0000FDA60000}"/>
    <cellStyle name="Note 3 2 9 6" xfId="43022" xr:uid="{00000000-0005-0000-0000-0000FEA60000}"/>
    <cellStyle name="Note 3 3" xfId="43023" xr:uid="{00000000-0005-0000-0000-0000FFA60000}"/>
    <cellStyle name="Note 3 3 10" xfId="43024" xr:uid="{00000000-0005-0000-0000-000000A70000}"/>
    <cellStyle name="Note 3 3 10 2" xfId="43025" xr:uid="{00000000-0005-0000-0000-000001A70000}"/>
    <cellStyle name="Note 3 3 10 2 2" xfId="43026" xr:uid="{00000000-0005-0000-0000-000002A70000}"/>
    <cellStyle name="Note 3 3 10 2 2 2" xfId="43027" xr:uid="{00000000-0005-0000-0000-000003A70000}"/>
    <cellStyle name="Note 3 3 10 2 2 2 2" xfId="43028" xr:uid="{00000000-0005-0000-0000-000004A70000}"/>
    <cellStyle name="Note 3 3 10 2 2 3" xfId="43029" xr:uid="{00000000-0005-0000-0000-000005A70000}"/>
    <cellStyle name="Note 3 3 10 2 3" xfId="43030" xr:uid="{00000000-0005-0000-0000-000006A70000}"/>
    <cellStyle name="Note 3 3 10 2 3 2" xfId="43031" xr:uid="{00000000-0005-0000-0000-000007A70000}"/>
    <cellStyle name="Note 3 3 10 2 4" xfId="43032" xr:uid="{00000000-0005-0000-0000-000008A70000}"/>
    <cellStyle name="Note 3 3 10 3" xfId="43033" xr:uid="{00000000-0005-0000-0000-000009A70000}"/>
    <cellStyle name="Note 3 3 10 3 2" xfId="43034" xr:uid="{00000000-0005-0000-0000-00000AA70000}"/>
    <cellStyle name="Note 3 3 10 3 2 2" xfId="43035" xr:uid="{00000000-0005-0000-0000-00000BA70000}"/>
    <cellStyle name="Note 3 3 10 3 3" xfId="43036" xr:uid="{00000000-0005-0000-0000-00000CA70000}"/>
    <cellStyle name="Note 3 3 10 4" xfId="43037" xr:uid="{00000000-0005-0000-0000-00000DA70000}"/>
    <cellStyle name="Note 3 3 10 4 2" xfId="43038" xr:uid="{00000000-0005-0000-0000-00000EA70000}"/>
    <cellStyle name="Note 3 3 10 5" xfId="43039" xr:uid="{00000000-0005-0000-0000-00000FA70000}"/>
    <cellStyle name="Note 3 3 10 5 2" xfId="43040" xr:uid="{00000000-0005-0000-0000-000010A70000}"/>
    <cellStyle name="Note 3 3 10 6" xfId="43041" xr:uid="{00000000-0005-0000-0000-000011A70000}"/>
    <cellStyle name="Note 3 3 11" xfId="43042" xr:uid="{00000000-0005-0000-0000-000012A70000}"/>
    <cellStyle name="Note 3 3 11 2" xfId="43043" xr:uid="{00000000-0005-0000-0000-000013A70000}"/>
    <cellStyle name="Note 3 3 11 2 2" xfId="43044" xr:uid="{00000000-0005-0000-0000-000014A70000}"/>
    <cellStyle name="Note 3 3 11 2 2 2" xfId="43045" xr:uid="{00000000-0005-0000-0000-000015A70000}"/>
    <cellStyle name="Note 3 3 11 2 3" xfId="43046" xr:uid="{00000000-0005-0000-0000-000016A70000}"/>
    <cellStyle name="Note 3 3 11 3" xfId="43047" xr:uid="{00000000-0005-0000-0000-000017A70000}"/>
    <cellStyle name="Note 3 3 11 3 2" xfId="43048" xr:uid="{00000000-0005-0000-0000-000018A70000}"/>
    <cellStyle name="Note 3 3 11 4" xfId="43049" xr:uid="{00000000-0005-0000-0000-000019A70000}"/>
    <cellStyle name="Note 3 3 12" xfId="43050" xr:uid="{00000000-0005-0000-0000-00001AA70000}"/>
    <cellStyle name="Note 3 3 12 2" xfId="43051" xr:uid="{00000000-0005-0000-0000-00001BA70000}"/>
    <cellStyle name="Note 3 3 12 2 2" xfId="43052" xr:uid="{00000000-0005-0000-0000-00001CA70000}"/>
    <cellStyle name="Note 3 3 12 3" xfId="43053" xr:uid="{00000000-0005-0000-0000-00001DA70000}"/>
    <cellStyle name="Note 3 3 13" xfId="43054" xr:uid="{00000000-0005-0000-0000-00001EA70000}"/>
    <cellStyle name="Note 3 3 13 2" xfId="43055" xr:uid="{00000000-0005-0000-0000-00001FA70000}"/>
    <cellStyle name="Note 3 3 14" xfId="43056" xr:uid="{00000000-0005-0000-0000-000020A70000}"/>
    <cellStyle name="Note 3 3 14 2" xfId="43057" xr:uid="{00000000-0005-0000-0000-000021A70000}"/>
    <cellStyle name="Note 3 3 15" xfId="43058" xr:uid="{00000000-0005-0000-0000-000022A70000}"/>
    <cellStyle name="Note 3 3 2" xfId="43059" xr:uid="{00000000-0005-0000-0000-000023A70000}"/>
    <cellStyle name="Note 3 3 2 10" xfId="43060" xr:uid="{00000000-0005-0000-0000-000024A70000}"/>
    <cellStyle name="Note 3 3 2 10 2" xfId="43061" xr:uid="{00000000-0005-0000-0000-000025A70000}"/>
    <cellStyle name="Note 3 3 2 11" xfId="43062" xr:uid="{00000000-0005-0000-0000-000026A70000}"/>
    <cellStyle name="Note 3 3 2 2" xfId="43063" xr:uid="{00000000-0005-0000-0000-000027A70000}"/>
    <cellStyle name="Note 3 3 2 2 2" xfId="43064" xr:uid="{00000000-0005-0000-0000-000028A70000}"/>
    <cellStyle name="Note 3 3 2 2 2 2" xfId="43065" xr:uid="{00000000-0005-0000-0000-000029A70000}"/>
    <cellStyle name="Note 3 3 2 2 2 2 2" xfId="43066" xr:uid="{00000000-0005-0000-0000-00002AA70000}"/>
    <cellStyle name="Note 3 3 2 2 2 2 2 2" xfId="43067" xr:uid="{00000000-0005-0000-0000-00002BA70000}"/>
    <cellStyle name="Note 3 3 2 2 2 2 2 2 2" xfId="43068" xr:uid="{00000000-0005-0000-0000-00002CA70000}"/>
    <cellStyle name="Note 3 3 2 2 2 2 2 3" xfId="43069" xr:uid="{00000000-0005-0000-0000-00002DA70000}"/>
    <cellStyle name="Note 3 3 2 2 2 2 3" xfId="43070" xr:uid="{00000000-0005-0000-0000-00002EA70000}"/>
    <cellStyle name="Note 3 3 2 2 2 2 3 2" xfId="43071" xr:uid="{00000000-0005-0000-0000-00002FA70000}"/>
    <cellStyle name="Note 3 3 2 2 2 2 4" xfId="43072" xr:uid="{00000000-0005-0000-0000-000030A70000}"/>
    <cellStyle name="Note 3 3 2 2 2 3" xfId="43073" xr:uid="{00000000-0005-0000-0000-000031A70000}"/>
    <cellStyle name="Note 3 3 2 2 2 3 2" xfId="43074" xr:uid="{00000000-0005-0000-0000-000032A70000}"/>
    <cellStyle name="Note 3 3 2 2 2 3 2 2" xfId="43075" xr:uid="{00000000-0005-0000-0000-000033A70000}"/>
    <cellStyle name="Note 3 3 2 2 2 3 3" xfId="43076" xr:uid="{00000000-0005-0000-0000-000034A70000}"/>
    <cellStyle name="Note 3 3 2 2 2 4" xfId="43077" xr:uid="{00000000-0005-0000-0000-000035A70000}"/>
    <cellStyle name="Note 3 3 2 2 2 4 2" xfId="43078" xr:uid="{00000000-0005-0000-0000-000036A70000}"/>
    <cellStyle name="Note 3 3 2 2 2 5" xfId="43079" xr:uid="{00000000-0005-0000-0000-000037A70000}"/>
    <cellStyle name="Note 3 3 2 2 2 5 2" xfId="43080" xr:uid="{00000000-0005-0000-0000-000038A70000}"/>
    <cellStyle name="Note 3 3 2 2 2 6" xfId="43081" xr:uid="{00000000-0005-0000-0000-000039A70000}"/>
    <cellStyle name="Note 3 3 2 2 3" xfId="43082" xr:uid="{00000000-0005-0000-0000-00003AA70000}"/>
    <cellStyle name="Note 3 3 2 2 3 2" xfId="43083" xr:uid="{00000000-0005-0000-0000-00003BA70000}"/>
    <cellStyle name="Note 3 3 2 2 3 2 2" xfId="43084" xr:uid="{00000000-0005-0000-0000-00003CA70000}"/>
    <cellStyle name="Note 3 3 2 2 3 2 2 2" xfId="43085" xr:uid="{00000000-0005-0000-0000-00003DA70000}"/>
    <cellStyle name="Note 3 3 2 2 3 2 2 2 2" xfId="43086" xr:uid="{00000000-0005-0000-0000-00003EA70000}"/>
    <cellStyle name="Note 3 3 2 2 3 2 2 3" xfId="43087" xr:uid="{00000000-0005-0000-0000-00003FA70000}"/>
    <cellStyle name="Note 3 3 2 2 3 2 3" xfId="43088" xr:uid="{00000000-0005-0000-0000-000040A70000}"/>
    <cellStyle name="Note 3 3 2 2 3 2 3 2" xfId="43089" xr:uid="{00000000-0005-0000-0000-000041A70000}"/>
    <cellStyle name="Note 3 3 2 2 3 2 4" xfId="43090" xr:uid="{00000000-0005-0000-0000-000042A70000}"/>
    <cellStyle name="Note 3 3 2 2 3 3" xfId="43091" xr:uid="{00000000-0005-0000-0000-000043A70000}"/>
    <cellStyle name="Note 3 3 2 2 3 3 2" xfId="43092" xr:uid="{00000000-0005-0000-0000-000044A70000}"/>
    <cellStyle name="Note 3 3 2 2 3 3 2 2" xfId="43093" xr:uid="{00000000-0005-0000-0000-000045A70000}"/>
    <cellStyle name="Note 3 3 2 2 3 3 3" xfId="43094" xr:uid="{00000000-0005-0000-0000-000046A70000}"/>
    <cellStyle name="Note 3 3 2 2 3 4" xfId="43095" xr:uid="{00000000-0005-0000-0000-000047A70000}"/>
    <cellStyle name="Note 3 3 2 2 3 4 2" xfId="43096" xr:uid="{00000000-0005-0000-0000-000048A70000}"/>
    <cellStyle name="Note 3 3 2 2 3 5" xfId="43097" xr:uid="{00000000-0005-0000-0000-000049A70000}"/>
    <cellStyle name="Note 3 3 2 2 3 5 2" xfId="43098" xr:uid="{00000000-0005-0000-0000-00004AA70000}"/>
    <cellStyle name="Note 3 3 2 2 3 6" xfId="43099" xr:uid="{00000000-0005-0000-0000-00004BA70000}"/>
    <cellStyle name="Note 3 3 2 2 4" xfId="43100" xr:uid="{00000000-0005-0000-0000-00004CA70000}"/>
    <cellStyle name="Note 3 3 2 2 4 2" xfId="43101" xr:uid="{00000000-0005-0000-0000-00004DA70000}"/>
    <cellStyle name="Note 3 3 2 2 4 2 2" xfId="43102" xr:uid="{00000000-0005-0000-0000-00004EA70000}"/>
    <cellStyle name="Note 3 3 2 2 4 2 2 2" xfId="43103" xr:uid="{00000000-0005-0000-0000-00004FA70000}"/>
    <cellStyle name="Note 3 3 2 2 4 2 3" xfId="43104" xr:uid="{00000000-0005-0000-0000-000050A70000}"/>
    <cellStyle name="Note 3 3 2 2 4 3" xfId="43105" xr:uid="{00000000-0005-0000-0000-000051A70000}"/>
    <cellStyle name="Note 3 3 2 2 4 3 2" xfId="43106" xr:uid="{00000000-0005-0000-0000-000052A70000}"/>
    <cellStyle name="Note 3 3 2 2 4 4" xfId="43107" xr:uid="{00000000-0005-0000-0000-000053A70000}"/>
    <cellStyle name="Note 3 3 2 2 5" xfId="43108" xr:uid="{00000000-0005-0000-0000-000054A70000}"/>
    <cellStyle name="Note 3 3 2 2 5 2" xfId="43109" xr:uid="{00000000-0005-0000-0000-000055A70000}"/>
    <cellStyle name="Note 3 3 2 2 5 2 2" xfId="43110" xr:uid="{00000000-0005-0000-0000-000056A70000}"/>
    <cellStyle name="Note 3 3 2 2 5 3" xfId="43111" xr:uid="{00000000-0005-0000-0000-000057A70000}"/>
    <cellStyle name="Note 3 3 2 2 6" xfId="43112" xr:uid="{00000000-0005-0000-0000-000058A70000}"/>
    <cellStyle name="Note 3 3 2 2 6 2" xfId="43113" xr:uid="{00000000-0005-0000-0000-000059A70000}"/>
    <cellStyle name="Note 3 3 2 2 7" xfId="43114" xr:uid="{00000000-0005-0000-0000-00005AA70000}"/>
    <cellStyle name="Note 3 3 2 2 7 2" xfId="43115" xr:uid="{00000000-0005-0000-0000-00005BA70000}"/>
    <cellStyle name="Note 3 3 2 2 8" xfId="43116" xr:uid="{00000000-0005-0000-0000-00005CA70000}"/>
    <cellStyle name="Note 3 3 2 3" xfId="43117" xr:uid="{00000000-0005-0000-0000-00005DA70000}"/>
    <cellStyle name="Note 3 3 2 3 2" xfId="43118" xr:uid="{00000000-0005-0000-0000-00005EA70000}"/>
    <cellStyle name="Note 3 3 2 3 2 2" xfId="43119" xr:uid="{00000000-0005-0000-0000-00005FA70000}"/>
    <cellStyle name="Note 3 3 2 3 2 2 2" xfId="43120" xr:uid="{00000000-0005-0000-0000-000060A70000}"/>
    <cellStyle name="Note 3 3 2 3 2 2 2 2" xfId="43121" xr:uid="{00000000-0005-0000-0000-000061A70000}"/>
    <cellStyle name="Note 3 3 2 3 2 2 2 2 2" xfId="43122" xr:uid="{00000000-0005-0000-0000-000062A70000}"/>
    <cellStyle name="Note 3 3 2 3 2 2 2 3" xfId="43123" xr:uid="{00000000-0005-0000-0000-000063A70000}"/>
    <cellStyle name="Note 3 3 2 3 2 2 3" xfId="43124" xr:uid="{00000000-0005-0000-0000-000064A70000}"/>
    <cellStyle name="Note 3 3 2 3 2 2 3 2" xfId="43125" xr:uid="{00000000-0005-0000-0000-000065A70000}"/>
    <cellStyle name="Note 3 3 2 3 2 2 4" xfId="43126" xr:uid="{00000000-0005-0000-0000-000066A70000}"/>
    <cellStyle name="Note 3 3 2 3 2 3" xfId="43127" xr:uid="{00000000-0005-0000-0000-000067A70000}"/>
    <cellStyle name="Note 3 3 2 3 2 3 2" xfId="43128" xr:uid="{00000000-0005-0000-0000-000068A70000}"/>
    <cellStyle name="Note 3 3 2 3 2 3 2 2" xfId="43129" xr:uid="{00000000-0005-0000-0000-000069A70000}"/>
    <cellStyle name="Note 3 3 2 3 2 3 3" xfId="43130" xr:uid="{00000000-0005-0000-0000-00006AA70000}"/>
    <cellStyle name="Note 3 3 2 3 2 4" xfId="43131" xr:uid="{00000000-0005-0000-0000-00006BA70000}"/>
    <cellStyle name="Note 3 3 2 3 2 4 2" xfId="43132" xr:uid="{00000000-0005-0000-0000-00006CA70000}"/>
    <cellStyle name="Note 3 3 2 3 2 5" xfId="43133" xr:uid="{00000000-0005-0000-0000-00006DA70000}"/>
    <cellStyle name="Note 3 3 2 3 2 5 2" xfId="43134" xr:uid="{00000000-0005-0000-0000-00006EA70000}"/>
    <cellStyle name="Note 3 3 2 3 2 6" xfId="43135" xr:uid="{00000000-0005-0000-0000-00006FA70000}"/>
    <cellStyle name="Note 3 3 2 3 3" xfId="43136" xr:uid="{00000000-0005-0000-0000-000070A70000}"/>
    <cellStyle name="Note 3 3 2 3 3 2" xfId="43137" xr:uid="{00000000-0005-0000-0000-000071A70000}"/>
    <cellStyle name="Note 3 3 2 3 3 2 2" xfId="43138" xr:uid="{00000000-0005-0000-0000-000072A70000}"/>
    <cellStyle name="Note 3 3 2 3 3 2 2 2" xfId="43139" xr:uid="{00000000-0005-0000-0000-000073A70000}"/>
    <cellStyle name="Note 3 3 2 3 3 2 2 2 2" xfId="43140" xr:uid="{00000000-0005-0000-0000-000074A70000}"/>
    <cellStyle name="Note 3 3 2 3 3 2 2 3" xfId="43141" xr:uid="{00000000-0005-0000-0000-000075A70000}"/>
    <cellStyle name="Note 3 3 2 3 3 2 3" xfId="43142" xr:uid="{00000000-0005-0000-0000-000076A70000}"/>
    <cellStyle name="Note 3 3 2 3 3 2 3 2" xfId="43143" xr:uid="{00000000-0005-0000-0000-000077A70000}"/>
    <cellStyle name="Note 3 3 2 3 3 2 4" xfId="43144" xr:uid="{00000000-0005-0000-0000-000078A70000}"/>
    <cellStyle name="Note 3 3 2 3 3 3" xfId="43145" xr:uid="{00000000-0005-0000-0000-000079A70000}"/>
    <cellStyle name="Note 3 3 2 3 3 3 2" xfId="43146" xr:uid="{00000000-0005-0000-0000-00007AA70000}"/>
    <cellStyle name="Note 3 3 2 3 3 3 2 2" xfId="43147" xr:uid="{00000000-0005-0000-0000-00007BA70000}"/>
    <cellStyle name="Note 3 3 2 3 3 3 3" xfId="43148" xr:uid="{00000000-0005-0000-0000-00007CA70000}"/>
    <cellStyle name="Note 3 3 2 3 3 4" xfId="43149" xr:uid="{00000000-0005-0000-0000-00007DA70000}"/>
    <cellStyle name="Note 3 3 2 3 3 4 2" xfId="43150" xr:uid="{00000000-0005-0000-0000-00007EA70000}"/>
    <cellStyle name="Note 3 3 2 3 3 5" xfId="43151" xr:uid="{00000000-0005-0000-0000-00007FA70000}"/>
    <cellStyle name="Note 3 3 2 3 3 5 2" xfId="43152" xr:uid="{00000000-0005-0000-0000-000080A70000}"/>
    <cellStyle name="Note 3 3 2 3 3 6" xfId="43153" xr:uid="{00000000-0005-0000-0000-000081A70000}"/>
    <cellStyle name="Note 3 3 2 3 4" xfId="43154" xr:uid="{00000000-0005-0000-0000-000082A70000}"/>
    <cellStyle name="Note 3 3 2 3 4 2" xfId="43155" xr:uid="{00000000-0005-0000-0000-000083A70000}"/>
    <cellStyle name="Note 3 3 2 3 4 2 2" xfId="43156" xr:uid="{00000000-0005-0000-0000-000084A70000}"/>
    <cellStyle name="Note 3 3 2 3 4 2 2 2" xfId="43157" xr:uid="{00000000-0005-0000-0000-000085A70000}"/>
    <cellStyle name="Note 3 3 2 3 4 2 3" xfId="43158" xr:uid="{00000000-0005-0000-0000-000086A70000}"/>
    <cellStyle name="Note 3 3 2 3 4 3" xfId="43159" xr:uid="{00000000-0005-0000-0000-000087A70000}"/>
    <cellStyle name="Note 3 3 2 3 4 3 2" xfId="43160" xr:uid="{00000000-0005-0000-0000-000088A70000}"/>
    <cellStyle name="Note 3 3 2 3 4 4" xfId="43161" xr:uid="{00000000-0005-0000-0000-000089A70000}"/>
    <cellStyle name="Note 3 3 2 3 5" xfId="43162" xr:uid="{00000000-0005-0000-0000-00008AA70000}"/>
    <cellStyle name="Note 3 3 2 3 5 2" xfId="43163" xr:uid="{00000000-0005-0000-0000-00008BA70000}"/>
    <cellStyle name="Note 3 3 2 3 5 2 2" xfId="43164" xr:uid="{00000000-0005-0000-0000-00008CA70000}"/>
    <cellStyle name="Note 3 3 2 3 5 3" xfId="43165" xr:uid="{00000000-0005-0000-0000-00008DA70000}"/>
    <cellStyle name="Note 3 3 2 3 6" xfId="43166" xr:uid="{00000000-0005-0000-0000-00008EA70000}"/>
    <cellStyle name="Note 3 3 2 3 6 2" xfId="43167" xr:uid="{00000000-0005-0000-0000-00008FA70000}"/>
    <cellStyle name="Note 3 3 2 3 7" xfId="43168" xr:uid="{00000000-0005-0000-0000-000090A70000}"/>
    <cellStyle name="Note 3 3 2 3 7 2" xfId="43169" xr:uid="{00000000-0005-0000-0000-000091A70000}"/>
    <cellStyle name="Note 3 3 2 3 8" xfId="43170" xr:uid="{00000000-0005-0000-0000-000092A70000}"/>
    <cellStyle name="Note 3 3 2 4" xfId="43171" xr:uid="{00000000-0005-0000-0000-000093A70000}"/>
    <cellStyle name="Note 3 3 2 4 2" xfId="43172" xr:uid="{00000000-0005-0000-0000-000094A70000}"/>
    <cellStyle name="Note 3 3 2 4 2 2" xfId="43173" xr:uid="{00000000-0005-0000-0000-000095A70000}"/>
    <cellStyle name="Note 3 3 2 4 2 2 2" xfId="43174" xr:uid="{00000000-0005-0000-0000-000096A70000}"/>
    <cellStyle name="Note 3 3 2 4 2 2 2 2" xfId="43175" xr:uid="{00000000-0005-0000-0000-000097A70000}"/>
    <cellStyle name="Note 3 3 2 4 2 2 3" xfId="43176" xr:uid="{00000000-0005-0000-0000-000098A70000}"/>
    <cellStyle name="Note 3 3 2 4 2 3" xfId="43177" xr:uid="{00000000-0005-0000-0000-000099A70000}"/>
    <cellStyle name="Note 3 3 2 4 2 3 2" xfId="43178" xr:uid="{00000000-0005-0000-0000-00009AA70000}"/>
    <cellStyle name="Note 3 3 2 4 2 4" xfId="43179" xr:uid="{00000000-0005-0000-0000-00009BA70000}"/>
    <cellStyle name="Note 3 3 2 4 3" xfId="43180" xr:uid="{00000000-0005-0000-0000-00009CA70000}"/>
    <cellStyle name="Note 3 3 2 4 3 2" xfId="43181" xr:uid="{00000000-0005-0000-0000-00009DA70000}"/>
    <cellStyle name="Note 3 3 2 4 3 2 2" xfId="43182" xr:uid="{00000000-0005-0000-0000-00009EA70000}"/>
    <cellStyle name="Note 3 3 2 4 3 3" xfId="43183" xr:uid="{00000000-0005-0000-0000-00009FA70000}"/>
    <cellStyle name="Note 3 3 2 4 4" xfId="43184" xr:uid="{00000000-0005-0000-0000-0000A0A70000}"/>
    <cellStyle name="Note 3 3 2 4 4 2" xfId="43185" xr:uid="{00000000-0005-0000-0000-0000A1A70000}"/>
    <cellStyle name="Note 3 3 2 4 5" xfId="43186" xr:uid="{00000000-0005-0000-0000-0000A2A70000}"/>
    <cellStyle name="Note 3 3 2 4 5 2" xfId="43187" xr:uid="{00000000-0005-0000-0000-0000A3A70000}"/>
    <cellStyle name="Note 3 3 2 4 6" xfId="43188" xr:uid="{00000000-0005-0000-0000-0000A4A70000}"/>
    <cellStyle name="Note 3 3 2 5" xfId="43189" xr:uid="{00000000-0005-0000-0000-0000A5A70000}"/>
    <cellStyle name="Note 3 3 2 5 2" xfId="43190" xr:uid="{00000000-0005-0000-0000-0000A6A70000}"/>
    <cellStyle name="Note 3 3 2 5 2 2" xfId="43191" xr:uid="{00000000-0005-0000-0000-0000A7A70000}"/>
    <cellStyle name="Note 3 3 2 5 2 2 2" xfId="43192" xr:uid="{00000000-0005-0000-0000-0000A8A70000}"/>
    <cellStyle name="Note 3 3 2 5 2 2 2 2" xfId="43193" xr:uid="{00000000-0005-0000-0000-0000A9A70000}"/>
    <cellStyle name="Note 3 3 2 5 2 2 3" xfId="43194" xr:uid="{00000000-0005-0000-0000-0000AAA70000}"/>
    <cellStyle name="Note 3 3 2 5 2 3" xfId="43195" xr:uid="{00000000-0005-0000-0000-0000ABA70000}"/>
    <cellStyle name="Note 3 3 2 5 2 3 2" xfId="43196" xr:uid="{00000000-0005-0000-0000-0000ACA70000}"/>
    <cellStyle name="Note 3 3 2 5 2 4" xfId="43197" xr:uid="{00000000-0005-0000-0000-0000ADA70000}"/>
    <cellStyle name="Note 3 3 2 5 3" xfId="43198" xr:uid="{00000000-0005-0000-0000-0000AEA70000}"/>
    <cellStyle name="Note 3 3 2 5 3 2" xfId="43199" xr:uid="{00000000-0005-0000-0000-0000AFA70000}"/>
    <cellStyle name="Note 3 3 2 5 3 2 2" xfId="43200" xr:uid="{00000000-0005-0000-0000-0000B0A70000}"/>
    <cellStyle name="Note 3 3 2 5 3 3" xfId="43201" xr:uid="{00000000-0005-0000-0000-0000B1A70000}"/>
    <cellStyle name="Note 3 3 2 5 4" xfId="43202" xr:uid="{00000000-0005-0000-0000-0000B2A70000}"/>
    <cellStyle name="Note 3 3 2 5 4 2" xfId="43203" xr:uid="{00000000-0005-0000-0000-0000B3A70000}"/>
    <cellStyle name="Note 3 3 2 5 5" xfId="43204" xr:uid="{00000000-0005-0000-0000-0000B4A70000}"/>
    <cellStyle name="Note 3 3 2 5 5 2" xfId="43205" xr:uid="{00000000-0005-0000-0000-0000B5A70000}"/>
    <cellStyle name="Note 3 3 2 5 6" xfId="43206" xr:uid="{00000000-0005-0000-0000-0000B6A70000}"/>
    <cellStyle name="Note 3 3 2 6" xfId="43207" xr:uid="{00000000-0005-0000-0000-0000B7A70000}"/>
    <cellStyle name="Note 3 3 2 6 2" xfId="43208" xr:uid="{00000000-0005-0000-0000-0000B8A70000}"/>
    <cellStyle name="Note 3 3 2 6 2 2" xfId="43209" xr:uid="{00000000-0005-0000-0000-0000B9A70000}"/>
    <cellStyle name="Note 3 3 2 6 2 2 2" xfId="43210" xr:uid="{00000000-0005-0000-0000-0000BAA70000}"/>
    <cellStyle name="Note 3 3 2 6 2 2 2 2" xfId="43211" xr:uid="{00000000-0005-0000-0000-0000BBA70000}"/>
    <cellStyle name="Note 3 3 2 6 2 2 3" xfId="43212" xr:uid="{00000000-0005-0000-0000-0000BCA70000}"/>
    <cellStyle name="Note 3 3 2 6 2 3" xfId="43213" xr:uid="{00000000-0005-0000-0000-0000BDA70000}"/>
    <cellStyle name="Note 3 3 2 6 2 3 2" xfId="43214" xr:uid="{00000000-0005-0000-0000-0000BEA70000}"/>
    <cellStyle name="Note 3 3 2 6 2 4" xfId="43215" xr:uid="{00000000-0005-0000-0000-0000BFA70000}"/>
    <cellStyle name="Note 3 3 2 6 3" xfId="43216" xr:uid="{00000000-0005-0000-0000-0000C0A70000}"/>
    <cellStyle name="Note 3 3 2 6 3 2" xfId="43217" xr:uid="{00000000-0005-0000-0000-0000C1A70000}"/>
    <cellStyle name="Note 3 3 2 6 3 2 2" xfId="43218" xr:uid="{00000000-0005-0000-0000-0000C2A70000}"/>
    <cellStyle name="Note 3 3 2 6 3 3" xfId="43219" xr:uid="{00000000-0005-0000-0000-0000C3A70000}"/>
    <cellStyle name="Note 3 3 2 6 4" xfId="43220" xr:uid="{00000000-0005-0000-0000-0000C4A70000}"/>
    <cellStyle name="Note 3 3 2 6 4 2" xfId="43221" xr:uid="{00000000-0005-0000-0000-0000C5A70000}"/>
    <cellStyle name="Note 3 3 2 6 5" xfId="43222" xr:uid="{00000000-0005-0000-0000-0000C6A70000}"/>
    <cellStyle name="Note 3 3 2 6 5 2" xfId="43223" xr:uid="{00000000-0005-0000-0000-0000C7A70000}"/>
    <cellStyle name="Note 3 3 2 6 6" xfId="43224" xr:uid="{00000000-0005-0000-0000-0000C8A70000}"/>
    <cellStyle name="Note 3 3 2 7" xfId="43225" xr:uid="{00000000-0005-0000-0000-0000C9A70000}"/>
    <cellStyle name="Note 3 3 2 7 2" xfId="43226" xr:uid="{00000000-0005-0000-0000-0000CAA70000}"/>
    <cellStyle name="Note 3 3 2 7 2 2" xfId="43227" xr:uid="{00000000-0005-0000-0000-0000CBA70000}"/>
    <cellStyle name="Note 3 3 2 7 2 2 2" xfId="43228" xr:uid="{00000000-0005-0000-0000-0000CCA70000}"/>
    <cellStyle name="Note 3 3 2 7 2 3" xfId="43229" xr:uid="{00000000-0005-0000-0000-0000CDA70000}"/>
    <cellStyle name="Note 3 3 2 7 3" xfId="43230" xr:uid="{00000000-0005-0000-0000-0000CEA70000}"/>
    <cellStyle name="Note 3 3 2 7 3 2" xfId="43231" xr:uid="{00000000-0005-0000-0000-0000CFA70000}"/>
    <cellStyle name="Note 3 3 2 7 4" xfId="43232" xr:uid="{00000000-0005-0000-0000-0000D0A70000}"/>
    <cellStyle name="Note 3 3 2 8" xfId="43233" xr:uid="{00000000-0005-0000-0000-0000D1A70000}"/>
    <cellStyle name="Note 3 3 2 8 2" xfId="43234" xr:uid="{00000000-0005-0000-0000-0000D2A70000}"/>
    <cellStyle name="Note 3 3 2 8 2 2" xfId="43235" xr:uid="{00000000-0005-0000-0000-0000D3A70000}"/>
    <cellStyle name="Note 3 3 2 8 3" xfId="43236" xr:uid="{00000000-0005-0000-0000-0000D4A70000}"/>
    <cellStyle name="Note 3 3 2 9" xfId="43237" xr:uid="{00000000-0005-0000-0000-0000D5A70000}"/>
    <cellStyle name="Note 3 3 2 9 2" xfId="43238" xr:uid="{00000000-0005-0000-0000-0000D6A70000}"/>
    <cellStyle name="Note 3 3 3" xfId="43239" xr:uid="{00000000-0005-0000-0000-0000D7A70000}"/>
    <cellStyle name="Note 3 3 3 10" xfId="43240" xr:uid="{00000000-0005-0000-0000-0000D8A70000}"/>
    <cellStyle name="Note 3 3 3 10 2" xfId="43241" xr:uid="{00000000-0005-0000-0000-0000D9A70000}"/>
    <cellStyle name="Note 3 3 3 11" xfId="43242" xr:uid="{00000000-0005-0000-0000-0000DAA70000}"/>
    <cellStyle name="Note 3 3 3 2" xfId="43243" xr:uid="{00000000-0005-0000-0000-0000DBA70000}"/>
    <cellStyle name="Note 3 3 3 2 2" xfId="43244" xr:uid="{00000000-0005-0000-0000-0000DCA70000}"/>
    <cellStyle name="Note 3 3 3 2 2 2" xfId="43245" xr:uid="{00000000-0005-0000-0000-0000DDA70000}"/>
    <cellStyle name="Note 3 3 3 2 2 2 2" xfId="43246" xr:uid="{00000000-0005-0000-0000-0000DEA70000}"/>
    <cellStyle name="Note 3 3 3 2 2 2 2 2" xfId="43247" xr:uid="{00000000-0005-0000-0000-0000DFA70000}"/>
    <cellStyle name="Note 3 3 3 2 2 2 2 2 2" xfId="43248" xr:uid="{00000000-0005-0000-0000-0000E0A70000}"/>
    <cellStyle name="Note 3 3 3 2 2 2 2 3" xfId="43249" xr:uid="{00000000-0005-0000-0000-0000E1A70000}"/>
    <cellStyle name="Note 3 3 3 2 2 2 3" xfId="43250" xr:uid="{00000000-0005-0000-0000-0000E2A70000}"/>
    <cellStyle name="Note 3 3 3 2 2 2 3 2" xfId="43251" xr:uid="{00000000-0005-0000-0000-0000E3A70000}"/>
    <cellStyle name="Note 3 3 3 2 2 2 4" xfId="43252" xr:uid="{00000000-0005-0000-0000-0000E4A70000}"/>
    <cellStyle name="Note 3 3 3 2 2 3" xfId="43253" xr:uid="{00000000-0005-0000-0000-0000E5A70000}"/>
    <cellStyle name="Note 3 3 3 2 2 3 2" xfId="43254" xr:uid="{00000000-0005-0000-0000-0000E6A70000}"/>
    <cellStyle name="Note 3 3 3 2 2 3 2 2" xfId="43255" xr:uid="{00000000-0005-0000-0000-0000E7A70000}"/>
    <cellStyle name="Note 3 3 3 2 2 3 3" xfId="43256" xr:uid="{00000000-0005-0000-0000-0000E8A70000}"/>
    <cellStyle name="Note 3 3 3 2 2 4" xfId="43257" xr:uid="{00000000-0005-0000-0000-0000E9A70000}"/>
    <cellStyle name="Note 3 3 3 2 2 4 2" xfId="43258" xr:uid="{00000000-0005-0000-0000-0000EAA70000}"/>
    <cellStyle name="Note 3 3 3 2 2 5" xfId="43259" xr:uid="{00000000-0005-0000-0000-0000EBA70000}"/>
    <cellStyle name="Note 3 3 3 2 2 5 2" xfId="43260" xr:uid="{00000000-0005-0000-0000-0000ECA70000}"/>
    <cellStyle name="Note 3 3 3 2 2 6" xfId="43261" xr:uid="{00000000-0005-0000-0000-0000EDA70000}"/>
    <cellStyle name="Note 3 3 3 2 3" xfId="43262" xr:uid="{00000000-0005-0000-0000-0000EEA70000}"/>
    <cellStyle name="Note 3 3 3 2 3 2" xfId="43263" xr:uid="{00000000-0005-0000-0000-0000EFA70000}"/>
    <cellStyle name="Note 3 3 3 2 3 2 2" xfId="43264" xr:uid="{00000000-0005-0000-0000-0000F0A70000}"/>
    <cellStyle name="Note 3 3 3 2 3 2 2 2" xfId="43265" xr:uid="{00000000-0005-0000-0000-0000F1A70000}"/>
    <cellStyle name="Note 3 3 3 2 3 2 2 2 2" xfId="43266" xr:uid="{00000000-0005-0000-0000-0000F2A70000}"/>
    <cellStyle name="Note 3 3 3 2 3 2 2 3" xfId="43267" xr:uid="{00000000-0005-0000-0000-0000F3A70000}"/>
    <cellStyle name="Note 3 3 3 2 3 2 3" xfId="43268" xr:uid="{00000000-0005-0000-0000-0000F4A70000}"/>
    <cellStyle name="Note 3 3 3 2 3 2 3 2" xfId="43269" xr:uid="{00000000-0005-0000-0000-0000F5A70000}"/>
    <cellStyle name="Note 3 3 3 2 3 2 4" xfId="43270" xr:uid="{00000000-0005-0000-0000-0000F6A70000}"/>
    <cellStyle name="Note 3 3 3 2 3 3" xfId="43271" xr:uid="{00000000-0005-0000-0000-0000F7A70000}"/>
    <cellStyle name="Note 3 3 3 2 3 3 2" xfId="43272" xr:uid="{00000000-0005-0000-0000-0000F8A70000}"/>
    <cellStyle name="Note 3 3 3 2 3 3 2 2" xfId="43273" xr:uid="{00000000-0005-0000-0000-0000F9A70000}"/>
    <cellStyle name="Note 3 3 3 2 3 3 3" xfId="43274" xr:uid="{00000000-0005-0000-0000-0000FAA70000}"/>
    <cellStyle name="Note 3 3 3 2 3 4" xfId="43275" xr:uid="{00000000-0005-0000-0000-0000FBA70000}"/>
    <cellStyle name="Note 3 3 3 2 3 4 2" xfId="43276" xr:uid="{00000000-0005-0000-0000-0000FCA70000}"/>
    <cellStyle name="Note 3 3 3 2 3 5" xfId="43277" xr:uid="{00000000-0005-0000-0000-0000FDA70000}"/>
    <cellStyle name="Note 3 3 3 2 3 5 2" xfId="43278" xr:uid="{00000000-0005-0000-0000-0000FEA70000}"/>
    <cellStyle name="Note 3 3 3 2 3 6" xfId="43279" xr:uid="{00000000-0005-0000-0000-0000FFA70000}"/>
    <cellStyle name="Note 3 3 3 2 4" xfId="43280" xr:uid="{00000000-0005-0000-0000-000000A80000}"/>
    <cellStyle name="Note 3 3 3 2 4 2" xfId="43281" xr:uid="{00000000-0005-0000-0000-000001A80000}"/>
    <cellStyle name="Note 3 3 3 2 4 2 2" xfId="43282" xr:uid="{00000000-0005-0000-0000-000002A80000}"/>
    <cellStyle name="Note 3 3 3 2 4 2 2 2" xfId="43283" xr:uid="{00000000-0005-0000-0000-000003A80000}"/>
    <cellStyle name="Note 3 3 3 2 4 2 3" xfId="43284" xr:uid="{00000000-0005-0000-0000-000004A80000}"/>
    <cellStyle name="Note 3 3 3 2 4 3" xfId="43285" xr:uid="{00000000-0005-0000-0000-000005A80000}"/>
    <cellStyle name="Note 3 3 3 2 4 3 2" xfId="43286" xr:uid="{00000000-0005-0000-0000-000006A80000}"/>
    <cellStyle name="Note 3 3 3 2 4 4" xfId="43287" xr:uid="{00000000-0005-0000-0000-000007A80000}"/>
    <cellStyle name="Note 3 3 3 2 5" xfId="43288" xr:uid="{00000000-0005-0000-0000-000008A80000}"/>
    <cellStyle name="Note 3 3 3 2 5 2" xfId="43289" xr:uid="{00000000-0005-0000-0000-000009A80000}"/>
    <cellStyle name="Note 3 3 3 2 5 2 2" xfId="43290" xr:uid="{00000000-0005-0000-0000-00000AA80000}"/>
    <cellStyle name="Note 3 3 3 2 5 3" xfId="43291" xr:uid="{00000000-0005-0000-0000-00000BA80000}"/>
    <cellStyle name="Note 3 3 3 2 6" xfId="43292" xr:uid="{00000000-0005-0000-0000-00000CA80000}"/>
    <cellStyle name="Note 3 3 3 2 6 2" xfId="43293" xr:uid="{00000000-0005-0000-0000-00000DA80000}"/>
    <cellStyle name="Note 3 3 3 2 7" xfId="43294" xr:uid="{00000000-0005-0000-0000-00000EA80000}"/>
    <cellStyle name="Note 3 3 3 2 7 2" xfId="43295" xr:uid="{00000000-0005-0000-0000-00000FA80000}"/>
    <cellStyle name="Note 3 3 3 2 8" xfId="43296" xr:uid="{00000000-0005-0000-0000-000010A80000}"/>
    <cellStyle name="Note 3 3 3 3" xfId="43297" xr:uid="{00000000-0005-0000-0000-000011A80000}"/>
    <cellStyle name="Note 3 3 3 3 2" xfId="43298" xr:uid="{00000000-0005-0000-0000-000012A80000}"/>
    <cellStyle name="Note 3 3 3 3 2 2" xfId="43299" xr:uid="{00000000-0005-0000-0000-000013A80000}"/>
    <cellStyle name="Note 3 3 3 3 2 2 2" xfId="43300" xr:uid="{00000000-0005-0000-0000-000014A80000}"/>
    <cellStyle name="Note 3 3 3 3 2 2 2 2" xfId="43301" xr:uid="{00000000-0005-0000-0000-000015A80000}"/>
    <cellStyle name="Note 3 3 3 3 2 2 2 2 2" xfId="43302" xr:uid="{00000000-0005-0000-0000-000016A80000}"/>
    <cellStyle name="Note 3 3 3 3 2 2 2 3" xfId="43303" xr:uid="{00000000-0005-0000-0000-000017A80000}"/>
    <cellStyle name="Note 3 3 3 3 2 2 3" xfId="43304" xr:uid="{00000000-0005-0000-0000-000018A80000}"/>
    <cellStyle name="Note 3 3 3 3 2 2 3 2" xfId="43305" xr:uid="{00000000-0005-0000-0000-000019A80000}"/>
    <cellStyle name="Note 3 3 3 3 2 2 4" xfId="43306" xr:uid="{00000000-0005-0000-0000-00001AA80000}"/>
    <cellStyle name="Note 3 3 3 3 2 3" xfId="43307" xr:uid="{00000000-0005-0000-0000-00001BA80000}"/>
    <cellStyle name="Note 3 3 3 3 2 3 2" xfId="43308" xr:uid="{00000000-0005-0000-0000-00001CA80000}"/>
    <cellStyle name="Note 3 3 3 3 2 3 2 2" xfId="43309" xr:uid="{00000000-0005-0000-0000-00001DA80000}"/>
    <cellStyle name="Note 3 3 3 3 2 3 3" xfId="43310" xr:uid="{00000000-0005-0000-0000-00001EA80000}"/>
    <cellStyle name="Note 3 3 3 3 2 4" xfId="43311" xr:uid="{00000000-0005-0000-0000-00001FA80000}"/>
    <cellStyle name="Note 3 3 3 3 2 4 2" xfId="43312" xr:uid="{00000000-0005-0000-0000-000020A80000}"/>
    <cellStyle name="Note 3 3 3 3 2 5" xfId="43313" xr:uid="{00000000-0005-0000-0000-000021A80000}"/>
    <cellStyle name="Note 3 3 3 3 2 5 2" xfId="43314" xr:uid="{00000000-0005-0000-0000-000022A80000}"/>
    <cellStyle name="Note 3 3 3 3 2 6" xfId="43315" xr:uid="{00000000-0005-0000-0000-000023A80000}"/>
    <cellStyle name="Note 3 3 3 3 3" xfId="43316" xr:uid="{00000000-0005-0000-0000-000024A80000}"/>
    <cellStyle name="Note 3 3 3 3 3 2" xfId="43317" xr:uid="{00000000-0005-0000-0000-000025A80000}"/>
    <cellStyle name="Note 3 3 3 3 3 2 2" xfId="43318" xr:uid="{00000000-0005-0000-0000-000026A80000}"/>
    <cellStyle name="Note 3 3 3 3 3 2 2 2" xfId="43319" xr:uid="{00000000-0005-0000-0000-000027A80000}"/>
    <cellStyle name="Note 3 3 3 3 3 2 2 2 2" xfId="43320" xr:uid="{00000000-0005-0000-0000-000028A80000}"/>
    <cellStyle name="Note 3 3 3 3 3 2 2 3" xfId="43321" xr:uid="{00000000-0005-0000-0000-000029A80000}"/>
    <cellStyle name="Note 3 3 3 3 3 2 3" xfId="43322" xr:uid="{00000000-0005-0000-0000-00002AA80000}"/>
    <cellStyle name="Note 3 3 3 3 3 2 3 2" xfId="43323" xr:uid="{00000000-0005-0000-0000-00002BA80000}"/>
    <cellStyle name="Note 3 3 3 3 3 2 4" xfId="43324" xr:uid="{00000000-0005-0000-0000-00002CA80000}"/>
    <cellStyle name="Note 3 3 3 3 3 3" xfId="43325" xr:uid="{00000000-0005-0000-0000-00002DA80000}"/>
    <cellStyle name="Note 3 3 3 3 3 3 2" xfId="43326" xr:uid="{00000000-0005-0000-0000-00002EA80000}"/>
    <cellStyle name="Note 3 3 3 3 3 3 2 2" xfId="43327" xr:uid="{00000000-0005-0000-0000-00002FA80000}"/>
    <cellStyle name="Note 3 3 3 3 3 3 3" xfId="43328" xr:uid="{00000000-0005-0000-0000-000030A80000}"/>
    <cellStyle name="Note 3 3 3 3 3 4" xfId="43329" xr:uid="{00000000-0005-0000-0000-000031A80000}"/>
    <cellStyle name="Note 3 3 3 3 3 4 2" xfId="43330" xr:uid="{00000000-0005-0000-0000-000032A80000}"/>
    <cellStyle name="Note 3 3 3 3 3 5" xfId="43331" xr:uid="{00000000-0005-0000-0000-000033A80000}"/>
    <cellStyle name="Note 3 3 3 3 3 5 2" xfId="43332" xr:uid="{00000000-0005-0000-0000-000034A80000}"/>
    <cellStyle name="Note 3 3 3 3 3 6" xfId="43333" xr:uid="{00000000-0005-0000-0000-000035A80000}"/>
    <cellStyle name="Note 3 3 3 3 4" xfId="43334" xr:uid="{00000000-0005-0000-0000-000036A80000}"/>
    <cellStyle name="Note 3 3 3 3 4 2" xfId="43335" xr:uid="{00000000-0005-0000-0000-000037A80000}"/>
    <cellStyle name="Note 3 3 3 3 4 2 2" xfId="43336" xr:uid="{00000000-0005-0000-0000-000038A80000}"/>
    <cellStyle name="Note 3 3 3 3 4 2 2 2" xfId="43337" xr:uid="{00000000-0005-0000-0000-000039A80000}"/>
    <cellStyle name="Note 3 3 3 3 4 2 3" xfId="43338" xr:uid="{00000000-0005-0000-0000-00003AA80000}"/>
    <cellStyle name="Note 3 3 3 3 4 3" xfId="43339" xr:uid="{00000000-0005-0000-0000-00003BA80000}"/>
    <cellStyle name="Note 3 3 3 3 4 3 2" xfId="43340" xr:uid="{00000000-0005-0000-0000-00003CA80000}"/>
    <cellStyle name="Note 3 3 3 3 4 4" xfId="43341" xr:uid="{00000000-0005-0000-0000-00003DA80000}"/>
    <cellStyle name="Note 3 3 3 3 5" xfId="43342" xr:uid="{00000000-0005-0000-0000-00003EA80000}"/>
    <cellStyle name="Note 3 3 3 3 5 2" xfId="43343" xr:uid="{00000000-0005-0000-0000-00003FA80000}"/>
    <cellStyle name="Note 3 3 3 3 5 2 2" xfId="43344" xr:uid="{00000000-0005-0000-0000-000040A80000}"/>
    <cellStyle name="Note 3 3 3 3 5 3" xfId="43345" xr:uid="{00000000-0005-0000-0000-000041A80000}"/>
    <cellStyle name="Note 3 3 3 3 6" xfId="43346" xr:uid="{00000000-0005-0000-0000-000042A80000}"/>
    <cellStyle name="Note 3 3 3 3 6 2" xfId="43347" xr:uid="{00000000-0005-0000-0000-000043A80000}"/>
    <cellStyle name="Note 3 3 3 3 7" xfId="43348" xr:uid="{00000000-0005-0000-0000-000044A80000}"/>
    <cellStyle name="Note 3 3 3 3 7 2" xfId="43349" xr:uid="{00000000-0005-0000-0000-000045A80000}"/>
    <cellStyle name="Note 3 3 3 3 8" xfId="43350" xr:uid="{00000000-0005-0000-0000-000046A80000}"/>
    <cellStyle name="Note 3 3 3 4" xfId="43351" xr:uid="{00000000-0005-0000-0000-000047A80000}"/>
    <cellStyle name="Note 3 3 3 4 2" xfId="43352" xr:uid="{00000000-0005-0000-0000-000048A80000}"/>
    <cellStyle name="Note 3 3 3 4 2 2" xfId="43353" xr:uid="{00000000-0005-0000-0000-000049A80000}"/>
    <cellStyle name="Note 3 3 3 4 2 2 2" xfId="43354" xr:uid="{00000000-0005-0000-0000-00004AA80000}"/>
    <cellStyle name="Note 3 3 3 4 2 2 2 2" xfId="43355" xr:uid="{00000000-0005-0000-0000-00004BA80000}"/>
    <cellStyle name="Note 3 3 3 4 2 2 3" xfId="43356" xr:uid="{00000000-0005-0000-0000-00004CA80000}"/>
    <cellStyle name="Note 3 3 3 4 2 3" xfId="43357" xr:uid="{00000000-0005-0000-0000-00004DA80000}"/>
    <cellStyle name="Note 3 3 3 4 2 3 2" xfId="43358" xr:uid="{00000000-0005-0000-0000-00004EA80000}"/>
    <cellStyle name="Note 3 3 3 4 2 4" xfId="43359" xr:uid="{00000000-0005-0000-0000-00004FA80000}"/>
    <cellStyle name="Note 3 3 3 4 3" xfId="43360" xr:uid="{00000000-0005-0000-0000-000050A80000}"/>
    <cellStyle name="Note 3 3 3 4 3 2" xfId="43361" xr:uid="{00000000-0005-0000-0000-000051A80000}"/>
    <cellStyle name="Note 3 3 3 4 3 2 2" xfId="43362" xr:uid="{00000000-0005-0000-0000-000052A80000}"/>
    <cellStyle name="Note 3 3 3 4 3 3" xfId="43363" xr:uid="{00000000-0005-0000-0000-000053A80000}"/>
    <cellStyle name="Note 3 3 3 4 4" xfId="43364" xr:uid="{00000000-0005-0000-0000-000054A80000}"/>
    <cellStyle name="Note 3 3 3 4 4 2" xfId="43365" xr:uid="{00000000-0005-0000-0000-000055A80000}"/>
    <cellStyle name="Note 3 3 3 4 5" xfId="43366" xr:uid="{00000000-0005-0000-0000-000056A80000}"/>
    <cellStyle name="Note 3 3 3 4 5 2" xfId="43367" xr:uid="{00000000-0005-0000-0000-000057A80000}"/>
    <cellStyle name="Note 3 3 3 4 6" xfId="43368" xr:uid="{00000000-0005-0000-0000-000058A80000}"/>
    <cellStyle name="Note 3 3 3 5" xfId="43369" xr:uid="{00000000-0005-0000-0000-000059A80000}"/>
    <cellStyle name="Note 3 3 3 5 2" xfId="43370" xr:uid="{00000000-0005-0000-0000-00005AA80000}"/>
    <cellStyle name="Note 3 3 3 5 2 2" xfId="43371" xr:uid="{00000000-0005-0000-0000-00005BA80000}"/>
    <cellStyle name="Note 3 3 3 5 2 2 2" xfId="43372" xr:uid="{00000000-0005-0000-0000-00005CA80000}"/>
    <cellStyle name="Note 3 3 3 5 2 2 2 2" xfId="43373" xr:uid="{00000000-0005-0000-0000-00005DA80000}"/>
    <cellStyle name="Note 3 3 3 5 2 2 3" xfId="43374" xr:uid="{00000000-0005-0000-0000-00005EA80000}"/>
    <cellStyle name="Note 3 3 3 5 2 3" xfId="43375" xr:uid="{00000000-0005-0000-0000-00005FA80000}"/>
    <cellStyle name="Note 3 3 3 5 2 3 2" xfId="43376" xr:uid="{00000000-0005-0000-0000-000060A80000}"/>
    <cellStyle name="Note 3 3 3 5 2 4" xfId="43377" xr:uid="{00000000-0005-0000-0000-000061A80000}"/>
    <cellStyle name="Note 3 3 3 5 3" xfId="43378" xr:uid="{00000000-0005-0000-0000-000062A80000}"/>
    <cellStyle name="Note 3 3 3 5 3 2" xfId="43379" xr:uid="{00000000-0005-0000-0000-000063A80000}"/>
    <cellStyle name="Note 3 3 3 5 3 2 2" xfId="43380" xr:uid="{00000000-0005-0000-0000-000064A80000}"/>
    <cellStyle name="Note 3 3 3 5 3 3" xfId="43381" xr:uid="{00000000-0005-0000-0000-000065A80000}"/>
    <cellStyle name="Note 3 3 3 5 4" xfId="43382" xr:uid="{00000000-0005-0000-0000-000066A80000}"/>
    <cellStyle name="Note 3 3 3 5 4 2" xfId="43383" xr:uid="{00000000-0005-0000-0000-000067A80000}"/>
    <cellStyle name="Note 3 3 3 5 5" xfId="43384" xr:uid="{00000000-0005-0000-0000-000068A80000}"/>
    <cellStyle name="Note 3 3 3 5 5 2" xfId="43385" xr:uid="{00000000-0005-0000-0000-000069A80000}"/>
    <cellStyle name="Note 3 3 3 5 6" xfId="43386" xr:uid="{00000000-0005-0000-0000-00006AA80000}"/>
    <cellStyle name="Note 3 3 3 6" xfId="43387" xr:uid="{00000000-0005-0000-0000-00006BA80000}"/>
    <cellStyle name="Note 3 3 3 6 2" xfId="43388" xr:uid="{00000000-0005-0000-0000-00006CA80000}"/>
    <cellStyle name="Note 3 3 3 6 2 2" xfId="43389" xr:uid="{00000000-0005-0000-0000-00006DA80000}"/>
    <cellStyle name="Note 3 3 3 6 2 2 2" xfId="43390" xr:uid="{00000000-0005-0000-0000-00006EA80000}"/>
    <cellStyle name="Note 3 3 3 6 2 2 2 2" xfId="43391" xr:uid="{00000000-0005-0000-0000-00006FA80000}"/>
    <cellStyle name="Note 3 3 3 6 2 2 3" xfId="43392" xr:uid="{00000000-0005-0000-0000-000070A80000}"/>
    <cellStyle name="Note 3 3 3 6 2 3" xfId="43393" xr:uid="{00000000-0005-0000-0000-000071A80000}"/>
    <cellStyle name="Note 3 3 3 6 2 3 2" xfId="43394" xr:uid="{00000000-0005-0000-0000-000072A80000}"/>
    <cellStyle name="Note 3 3 3 6 2 4" xfId="43395" xr:uid="{00000000-0005-0000-0000-000073A80000}"/>
    <cellStyle name="Note 3 3 3 6 3" xfId="43396" xr:uid="{00000000-0005-0000-0000-000074A80000}"/>
    <cellStyle name="Note 3 3 3 6 3 2" xfId="43397" xr:uid="{00000000-0005-0000-0000-000075A80000}"/>
    <cellStyle name="Note 3 3 3 6 3 2 2" xfId="43398" xr:uid="{00000000-0005-0000-0000-000076A80000}"/>
    <cellStyle name="Note 3 3 3 6 3 3" xfId="43399" xr:uid="{00000000-0005-0000-0000-000077A80000}"/>
    <cellStyle name="Note 3 3 3 6 4" xfId="43400" xr:uid="{00000000-0005-0000-0000-000078A80000}"/>
    <cellStyle name="Note 3 3 3 6 4 2" xfId="43401" xr:uid="{00000000-0005-0000-0000-000079A80000}"/>
    <cellStyle name="Note 3 3 3 6 5" xfId="43402" xr:uid="{00000000-0005-0000-0000-00007AA80000}"/>
    <cellStyle name="Note 3 3 3 6 5 2" xfId="43403" xr:uid="{00000000-0005-0000-0000-00007BA80000}"/>
    <cellStyle name="Note 3 3 3 6 6" xfId="43404" xr:uid="{00000000-0005-0000-0000-00007CA80000}"/>
    <cellStyle name="Note 3 3 3 7" xfId="43405" xr:uid="{00000000-0005-0000-0000-00007DA80000}"/>
    <cellStyle name="Note 3 3 3 7 2" xfId="43406" xr:uid="{00000000-0005-0000-0000-00007EA80000}"/>
    <cellStyle name="Note 3 3 3 7 2 2" xfId="43407" xr:uid="{00000000-0005-0000-0000-00007FA80000}"/>
    <cellStyle name="Note 3 3 3 7 2 2 2" xfId="43408" xr:uid="{00000000-0005-0000-0000-000080A80000}"/>
    <cellStyle name="Note 3 3 3 7 2 3" xfId="43409" xr:uid="{00000000-0005-0000-0000-000081A80000}"/>
    <cellStyle name="Note 3 3 3 7 3" xfId="43410" xr:uid="{00000000-0005-0000-0000-000082A80000}"/>
    <cellStyle name="Note 3 3 3 7 3 2" xfId="43411" xr:uid="{00000000-0005-0000-0000-000083A80000}"/>
    <cellStyle name="Note 3 3 3 7 4" xfId="43412" xr:uid="{00000000-0005-0000-0000-000084A80000}"/>
    <cellStyle name="Note 3 3 3 8" xfId="43413" xr:uid="{00000000-0005-0000-0000-000085A80000}"/>
    <cellStyle name="Note 3 3 3 8 2" xfId="43414" xr:uid="{00000000-0005-0000-0000-000086A80000}"/>
    <cellStyle name="Note 3 3 3 8 2 2" xfId="43415" xr:uid="{00000000-0005-0000-0000-000087A80000}"/>
    <cellStyle name="Note 3 3 3 8 3" xfId="43416" xr:uid="{00000000-0005-0000-0000-000088A80000}"/>
    <cellStyle name="Note 3 3 3 9" xfId="43417" xr:uid="{00000000-0005-0000-0000-000089A80000}"/>
    <cellStyle name="Note 3 3 3 9 2" xfId="43418" xr:uid="{00000000-0005-0000-0000-00008AA80000}"/>
    <cellStyle name="Note 3 3 4" xfId="43419" xr:uid="{00000000-0005-0000-0000-00008BA80000}"/>
    <cellStyle name="Note 3 3 4 10" xfId="43420" xr:uid="{00000000-0005-0000-0000-00008CA80000}"/>
    <cellStyle name="Note 3 3 4 10 2" xfId="43421" xr:uid="{00000000-0005-0000-0000-00008DA80000}"/>
    <cellStyle name="Note 3 3 4 11" xfId="43422" xr:uid="{00000000-0005-0000-0000-00008EA80000}"/>
    <cellStyle name="Note 3 3 4 2" xfId="43423" xr:uid="{00000000-0005-0000-0000-00008FA80000}"/>
    <cellStyle name="Note 3 3 4 2 2" xfId="43424" xr:uid="{00000000-0005-0000-0000-000090A80000}"/>
    <cellStyle name="Note 3 3 4 2 2 2" xfId="43425" xr:uid="{00000000-0005-0000-0000-000091A80000}"/>
    <cellStyle name="Note 3 3 4 2 2 2 2" xfId="43426" xr:uid="{00000000-0005-0000-0000-000092A80000}"/>
    <cellStyle name="Note 3 3 4 2 2 2 2 2" xfId="43427" xr:uid="{00000000-0005-0000-0000-000093A80000}"/>
    <cellStyle name="Note 3 3 4 2 2 2 2 2 2" xfId="43428" xr:uid="{00000000-0005-0000-0000-000094A80000}"/>
    <cellStyle name="Note 3 3 4 2 2 2 2 3" xfId="43429" xr:uid="{00000000-0005-0000-0000-000095A80000}"/>
    <cellStyle name="Note 3 3 4 2 2 2 3" xfId="43430" xr:uid="{00000000-0005-0000-0000-000096A80000}"/>
    <cellStyle name="Note 3 3 4 2 2 2 3 2" xfId="43431" xr:uid="{00000000-0005-0000-0000-000097A80000}"/>
    <cellStyle name="Note 3 3 4 2 2 2 4" xfId="43432" xr:uid="{00000000-0005-0000-0000-000098A80000}"/>
    <cellStyle name="Note 3 3 4 2 2 3" xfId="43433" xr:uid="{00000000-0005-0000-0000-000099A80000}"/>
    <cellStyle name="Note 3 3 4 2 2 3 2" xfId="43434" xr:uid="{00000000-0005-0000-0000-00009AA80000}"/>
    <cellStyle name="Note 3 3 4 2 2 3 2 2" xfId="43435" xr:uid="{00000000-0005-0000-0000-00009BA80000}"/>
    <cellStyle name="Note 3 3 4 2 2 3 3" xfId="43436" xr:uid="{00000000-0005-0000-0000-00009CA80000}"/>
    <cellStyle name="Note 3 3 4 2 2 4" xfId="43437" xr:uid="{00000000-0005-0000-0000-00009DA80000}"/>
    <cellStyle name="Note 3 3 4 2 2 4 2" xfId="43438" xr:uid="{00000000-0005-0000-0000-00009EA80000}"/>
    <cellStyle name="Note 3 3 4 2 2 5" xfId="43439" xr:uid="{00000000-0005-0000-0000-00009FA80000}"/>
    <cellStyle name="Note 3 3 4 2 2 5 2" xfId="43440" xr:uid="{00000000-0005-0000-0000-0000A0A80000}"/>
    <cellStyle name="Note 3 3 4 2 2 6" xfId="43441" xr:uid="{00000000-0005-0000-0000-0000A1A80000}"/>
    <cellStyle name="Note 3 3 4 2 3" xfId="43442" xr:uid="{00000000-0005-0000-0000-0000A2A80000}"/>
    <cellStyle name="Note 3 3 4 2 3 2" xfId="43443" xr:uid="{00000000-0005-0000-0000-0000A3A80000}"/>
    <cellStyle name="Note 3 3 4 2 3 2 2" xfId="43444" xr:uid="{00000000-0005-0000-0000-0000A4A80000}"/>
    <cellStyle name="Note 3 3 4 2 3 2 2 2" xfId="43445" xr:uid="{00000000-0005-0000-0000-0000A5A80000}"/>
    <cellStyle name="Note 3 3 4 2 3 2 2 2 2" xfId="43446" xr:uid="{00000000-0005-0000-0000-0000A6A80000}"/>
    <cellStyle name="Note 3 3 4 2 3 2 2 3" xfId="43447" xr:uid="{00000000-0005-0000-0000-0000A7A80000}"/>
    <cellStyle name="Note 3 3 4 2 3 2 3" xfId="43448" xr:uid="{00000000-0005-0000-0000-0000A8A80000}"/>
    <cellStyle name="Note 3 3 4 2 3 2 3 2" xfId="43449" xr:uid="{00000000-0005-0000-0000-0000A9A80000}"/>
    <cellStyle name="Note 3 3 4 2 3 2 4" xfId="43450" xr:uid="{00000000-0005-0000-0000-0000AAA80000}"/>
    <cellStyle name="Note 3 3 4 2 3 3" xfId="43451" xr:uid="{00000000-0005-0000-0000-0000ABA80000}"/>
    <cellStyle name="Note 3 3 4 2 3 3 2" xfId="43452" xr:uid="{00000000-0005-0000-0000-0000ACA80000}"/>
    <cellStyle name="Note 3 3 4 2 3 3 2 2" xfId="43453" xr:uid="{00000000-0005-0000-0000-0000ADA80000}"/>
    <cellStyle name="Note 3 3 4 2 3 3 3" xfId="43454" xr:uid="{00000000-0005-0000-0000-0000AEA80000}"/>
    <cellStyle name="Note 3 3 4 2 3 4" xfId="43455" xr:uid="{00000000-0005-0000-0000-0000AFA80000}"/>
    <cellStyle name="Note 3 3 4 2 3 4 2" xfId="43456" xr:uid="{00000000-0005-0000-0000-0000B0A80000}"/>
    <cellStyle name="Note 3 3 4 2 3 5" xfId="43457" xr:uid="{00000000-0005-0000-0000-0000B1A80000}"/>
    <cellStyle name="Note 3 3 4 2 3 5 2" xfId="43458" xr:uid="{00000000-0005-0000-0000-0000B2A80000}"/>
    <cellStyle name="Note 3 3 4 2 3 6" xfId="43459" xr:uid="{00000000-0005-0000-0000-0000B3A80000}"/>
    <cellStyle name="Note 3 3 4 2 4" xfId="43460" xr:uid="{00000000-0005-0000-0000-0000B4A80000}"/>
    <cellStyle name="Note 3 3 4 2 4 2" xfId="43461" xr:uid="{00000000-0005-0000-0000-0000B5A80000}"/>
    <cellStyle name="Note 3 3 4 2 4 2 2" xfId="43462" xr:uid="{00000000-0005-0000-0000-0000B6A80000}"/>
    <cellStyle name="Note 3 3 4 2 4 2 2 2" xfId="43463" xr:uid="{00000000-0005-0000-0000-0000B7A80000}"/>
    <cellStyle name="Note 3 3 4 2 4 2 3" xfId="43464" xr:uid="{00000000-0005-0000-0000-0000B8A80000}"/>
    <cellStyle name="Note 3 3 4 2 4 3" xfId="43465" xr:uid="{00000000-0005-0000-0000-0000B9A80000}"/>
    <cellStyle name="Note 3 3 4 2 4 3 2" xfId="43466" xr:uid="{00000000-0005-0000-0000-0000BAA80000}"/>
    <cellStyle name="Note 3 3 4 2 4 4" xfId="43467" xr:uid="{00000000-0005-0000-0000-0000BBA80000}"/>
    <cellStyle name="Note 3 3 4 2 5" xfId="43468" xr:uid="{00000000-0005-0000-0000-0000BCA80000}"/>
    <cellStyle name="Note 3 3 4 2 5 2" xfId="43469" xr:uid="{00000000-0005-0000-0000-0000BDA80000}"/>
    <cellStyle name="Note 3 3 4 2 5 2 2" xfId="43470" xr:uid="{00000000-0005-0000-0000-0000BEA80000}"/>
    <cellStyle name="Note 3 3 4 2 5 3" xfId="43471" xr:uid="{00000000-0005-0000-0000-0000BFA80000}"/>
    <cellStyle name="Note 3 3 4 2 6" xfId="43472" xr:uid="{00000000-0005-0000-0000-0000C0A80000}"/>
    <cellStyle name="Note 3 3 4 2 6 2" xfId="43473" xr:uid="{00000000-0005-0000-0000-0000C1A80000}"/>
    <cellStyle name="Note 3 3 4 2 7" xfId="43474" xr:uid="{00000000-0005-0000-0000-0000C2A80000}"/>
    <cellStyle name="Note 3 3 4 2 7 2" xfId="43475" xr:uid="{00000000-0005-0000-0000-0000C3A80000}"/>
    <cellStyle name="Note 3 3 4 2 8" xfId="43476" xr:uid="{00000000-0005-0000-0000-0000C4A80000}"/>
    <cellStyle name="Note 3 3 4 3" xfId="43477" xr:uid="{00000000-0005-0000-0000-0000C5A80000}"/>
    <cellStyle name="Note 3 3 4 3 2" xfId="43478" xr:uid="{00000000-0005-0000-0000-0000C6A80000}"/>
    <cellStyle name="Note 3 3 4 3 2 2" xfId="43479" xr:uid="{00000000-0005-0000-0000-0000C7A80000}"/>
    <cellStyle name="Note 3 3 4 3 2 2 2" xfId="43480" xr:uid="{00000000-0005-0000-0000-0000C8A80000}"/>
    <cellStyle name="Note 3 3 4 3 2 2 2 2" xfId="43481" xr:uid="{00000000-0005-0000-0000-0000C9A80000}"/>
    <cellStyle name="Note 3 3 4 3 2 2 2 2 2" xfId="43482" xr:uid="{00000000-0005-0000-0000-0000CAA80000}"/>
    <cellStyle name="Note 3 3 4 3 2 2 2 3" xfId="43483" xr:uid="{00000000-0005-0000-0000-0000CBA80000}"/>
    <cellStyle name="Note 3 3 4 3 2 2 3" xfId="43484" xr:uid="{00000000-0005-0000-0000-0000CCA80000}"/>
    <cellStyle name="Note 3 3 4 3 2 2 3 2" xfId="43485" xr:uid="{00000000-0005-0000-0000-0000CDA80000}"/>
    <cellStyle name="Note 3 3 4 3 2 2 4" xfId="43486" xr:uid="{00000000-0005-0000-0000-0000CEA80000}"/>
    <cellStyle name="Note 3 3 4 3 2 3" xfId="43487" xr:uid="{00000000-0005-0000-0000-0000CFA80000}"/>
    <cellStyle name="Note 3 3 4 3 2 3 2" xfId="43488" xr:uid="{00000000-0005-0000-0000-0000D0A80000}"/>
    <cellStyle name="Note 3 3 4 3 2 3 2 2" xfId="43489" xr:uid="{00000000-0005-0000-0000-0000D1A80000}"/>
    <cellStyle name="Note 3 3 4 3 2 3 3" xfId="43490" xr:uid="{00000000-0005-0000-0000-0000D2A80000}"/>
    <cellStyle name="Note 3 3 4 3 2 4" xfId="43491" xr:uid="{00000000-0005-0000-0000-0000D3A80000}"/>
    <cellStyle name="Note 3 3 4 3 2 4 2" xfId="43492" xr:uid="{00000000-0005-0000-0000-0000D4A80000}"/>
    <cellStyle name="Note 3 3 4 3 2 5" xfId="43493" xr:uid="{00000000-0005-0000-0000-0000D5A80000}"/>
    <cellStyle name="Note 3 3 4 3 2 5 2" xfId="43494" xr:uid="{00000000-0005-0000-0000-0000D6A80000}"/>
    <cellStyle name="Note 3 3 4 3 2 6" xfId="43495" xr:uid="{00000000-0005-0000-0000-0000D7A80000}"/>
    <cellStyle name="Note 3 3 4 3 3" xfId="43496" xr:uid="{00000000-0005-0000-0000-0000D8A80000}"/>
    <cellStyle name="Note 3 3 4 3 3 2" xfId="43497" xr:uid="{00000000-0005-0000-0000-0000D9A80000}"/>
    <cellStyle name="Note 3 3 4 3 3 2 2" xfId="43498" xr:uid="{00000000-0005-0000-0000-0000DAA80000}"/>
    <cellStyle name="Note 3 3 4 3 3 2 2 2" xfId="43499" xr:uid="{00000000-0005-0000-0000-0000DBA80000}"/>
    <cellStyle name="Note 3 3 4 3 3 2 2 2 2" xfId="43500" xr:uid="{00000000-0005-0000-0000-0000DCA80000}"/>
    <cellStyle name="Note 3 3 4 3 3 2 2 3" xfId="43501" xr:uid="{00000000-0005-0000-0000-0000DDA80000}"/>
    <cellStyle name="Note 3 3 4 3 3 2 3" xfId="43502" xr:uid="{00000000-0005-0000-0000-0000DEA80000}"/>
    <cellStyle name="Note 3 3 4 3 3 2 3 2" xfId="43503" xr:uid="{00000000-0005-0000-0000-0000DFA80000}"/>
    <cellStyle name="Note 3 3 4 3 3 2 4" xfId="43504" xr:uid="{00000000-0005-0000-0000-0000E0A80000}"/>
    <cellStyle name="Note 3 3 4 3 3 3" xfId="43505" xr:uid="{00000000-0005-0000-0000-0000E1A80000}"/>
    <cellStyle name="Note 3 3 4 3 3 3 2" xfId="43506" xr:uid="{00000000-0005-0000-0000-0000E2A80000}"/>
    <cellStyle name="Note 3 3 4 3 3 3 2 2" xfId="43507" xr:uid="{00000000-0005-0000-0000-0000E3A80000}"/>
    <cellStyle name="Note 3 3 4 3 3 3 3" xfId="43508" xr:uid="{00000000-0005-0000-0000-0000E4A80000}"/>
    <cellStyle name="Note 3 3 4 3 3 4" xfId="43509" xr:uid="{00000000-0005-0000-0000-0000E5A80000}"/>
    <cellStyle name="Note 3 3 4 3 3 4 2" xfId="43510" xr:uid="{00000000-0005-0000-0000-0000E6A80000}"/>
    <cellStyle name="Note 3 3 4 3 3 5" xfId="43511" xr:uid="{00000000-0005-0000-0000-0000E7A80000}"/>
    <cellStyle name="Note 3 3 4 3 3 5 2" xfId="43512" xr:uid="{00000000-0005-0000-0000-0000E8A80000}"/>
    <cellStyle name="Note 3 3 4 3 3 6" xfId="43513" xr:uid="{00000000-0005-0000-0000-0000E9A80000}"/>
    <cellStyle name="Note 3 3 4 3 4" xfId="43514" xr:uid="{00000000-0005-0000-0000-0000EAA80000}"/>
    <cellStyle name="Note 3 3 4 3 4 2" xfId="43515" xr:uid="{00000000-0005-0000-0000-0000EBA80000}"/>
    <cellStyle name="Note 3 3 4 3 4 2 2" xfId="43516" xr:uid="{00000000-0005-0000-0000-0000ECA80000}"/>
    <cellStyle name="Note 3 3 4 3 4 2 2 2" xfId="43517" xr:uid="{00000000-0005-0000-0000-0000EDA80000}"/>
    <cellStyle name="Note 3 3 4 3 4 2 3" xfId="43518" xr:uid="{00000000-0005-0000-0000-0000EEA80000}"/>
    <cellStyle name="Note 3 3 4 3 4 3" xfId="43519" xr:uid="{00000000-0005-0000-0000-0000EFA80000}"/>
    <cellStyle name="Note 3 3 4 3 4 3 2" xfId="43520" xr:uid="{00000000-0005-0000-0000-0000F0A80000}"/>
    <cellStyle name="Note 3 3 4 3 4 4" xfId="43521" xr:uid="{00000000-0005-0000-0000-0000F1A80000}"/>
    <cellStyle name="Note 3 3 4 3 5" xfId="43522" xr:uid="{00000000-0005-0000-0000-0000F2A80000}"/>
    <cellStyle name="Note 3 3 4 3 5 2" xfId="43523" xr:uid="{00000000-0005-0000-0000-0000F3A80000}"/>
    <cellStyle name="Note 3 3 4 3 5 2 2" xfId="43524" xr:uid="{00000000-0005-0000-0000-0000F4A80000}"/>
    <cellStyle name="Note 3 3 4 3 5 3" xfId="43525" xr:uid="{00000000-0005-0000-0000-0000F5A80000}"/>
    <cellStyle name="Note 3 3 4 3 6" xfId="43526" xr:uid="{00000000-0005-0000-0000-0000F6A80000}"/>
    <cellStyle name="Note 3 3 4 3 6 2" xfId="43527" xr:uid="{00000000-0005-0000-0000-0000F7A80000}"/>
    <cellStyle name="Note 3 3 4 3 7" xfId="43528" xr:uid="{00000000-0005-0000-0000-0000F8A80000}"/>
    <cellStyle name="Note 3 3 4 3 7 2" xfId="43529" xr:uid="{00000000-0005-0000-0000-0000F9A80000}"/>
    <cellStyle name="Note 3 3 4 3 8" xfId="43530" xr:uid="{00000000-0005-0000-0000-0000FAA80000}"/>
    <cellStyle name="Note 3 3 4 4" xfId="43531" xr:uid="{00000000-0005-0000-0000-0000FBA80000}"/>
    <cellStyle name="Note 3 3 4 4 2" xfId="43532" xr:uid="{00000000-0005-0000-0000-0000FCA80000}"/>
    <cellStyle name="Note 3 3 4 4 2 2" xfId="43533" xr:uid="{00000000-0005-0000-0000-0000FDA80000}"/>
    <cellStyle name="Note 3 3 4 4 2 2 2" xfId="43534" xr:uid="{00000000-0005-0000-0000-0000FEA80000}"/>
    <cellStyle name="Note 3 3 4 4 2 2 2 2" xfId="43535" xr:uid="{00000000-0005-0000-0000-0000FFA80000}"/>
    <cellStyle name="Note 3 3 4 4 2 2 3" xfId="43536" xr:uid="{00000000-0005-0000-0000-000000A90000}"/>
    <cellStyle name="Note 3 3 4 4 2 3" xfId="43537" xr:uid="{00000000-0005-0000-0000-000001A90000}"/>
    <cellStyle name="Note 3 3 4 4 2 3 2" xfId="43538" xr:uid="{00000000-0005-0000-0000-000002A90000}"/>
    <cellStyle name="Note 3 3 4 4 2 4" xfId="43539" xr:uid="{00000000-0005-0000-0000-000003A90000}"/>
    <cellStyle name="Note 3 3 4 4 3" xfId="43540" xr:uid="{00000000-0005-0000-0000-000004A90000}"/>
    <cellStyle name="Note 3 3 4 4 3 2" xfId="43541" xr:uid="{00000000-0005-0000-0000-000005A90000}"/>
    <cellStyle name="Note 3 3 4 4 3 2 2" xfId="43542" xr:uid="{00000000-0005-0000-0000-000006A90000}"/>
    <cellStyle name="Note 3 3 4 4 3 3" xfId="43543" xr:uid="{00000000-0005-0000-0000-000007A90000}"/>
    <cellStyle name="Note 3 3 4 4 4" xfId="43544" xr:uid="{00000000-0005-0000-0000-000008A90000}"/>
    <cellStyle name="Note 3 3 4 4 4 2" xfId="43545" xr:uid="{00000000-0005-0000-0000-000009A90000}"/>
    <cellStyle name="Note 3 3 4 4 5" xfId="43546" xr:uid="{00000000-0005-0000-0000-00000AA90000}"/>
    <cellStyle name="Note 3 3 4 4 5 2" xfId="43547" xr:uid="{00000000-0005-0000-0000-00000BA90000}"/>
    <cellStyle name="Note 3 3 4 4 6" xfId="43548" xr:uid="{00000000-0005-0000-0000-00000CA90000}"/>
    <cellStyle name="Note 3 3 4 5" xfId="43549" xr:uid="{00000000-0005-0000-0000-00000DA90000}"/>
    <cellStyle name="Note 3 3 4 5 2" xfId="43550" xr:uid="{00000000-0005-0000-0000-00000EA90000}"/>
    <cellStyle name="Note 3 3 4 5 2 2" xfId="43551" xr:uid="{00000000-0005-0000-0000-00000FA90000}"/>
    <cellStyle name="Note 3 3 4 5 2 2 2" xfId="43552" xr:uid="{00000000-0005-0000-0000-000010A90000}"/>
    <cellStyle name="Note 3 3 4 5 2 2 2 2" xfId="43553" xr:uid="{00000000-0005-0000-0000-000011A90000}"/>
    <cellStyle name="Note 3 3 4 5 2 2 3" xfId="43554" xr:uid="{00000000-0005-0000-0000-000012A90000}"/>
    <cellStyle name="Note 3 3 4 5 2 3" xfId="43555" xr:uid="{00000000-0005-0000-0000-000013A90000}"/>
    <cellStyle name="Note 3 3 4 5 2 3 2" xfId="43556" xr:uid="{00000000-0005-0000-0000-000014A90000}"/>
    <cellStyle name="Note 3 3 4 5 2 4" xfId="43557" xr:uid="{00000000-0005-0000-0000-000015A90000}"/>
    <cellStyle name="Note 3 3 4 5 3" xfId="43558" xr:uid="{00000000-0005-0000-0000-000016A90000}"/>
    <cellStyle name="Note 3 3 4 5 3 2" xfId="43559" xr:uid="{00000000-0005-0000-0000-000017A90000}"/>
    <cellStyle name="Note 3 3 4 5 3 2 2" xfId="43560" xr:uid="{00000000-0005-0000-0000-000018A90000}"/>
    <cellStyle name="Note 3 3 4 5 3 3" xfId="43561" xr:uid="{00000000-0005-0000-0000-000019A90000}"/>
    <cellStyle name="Note 3 3 4 5 4" xfId="43562" xr:uid="{00000000-0005-0000-0000-00001AA90000}"/>
    <cellStyle name="Note 3 3 4 5 4 2" xfId="43563" xr:uid="{00000000-0005-0000-0000-00001BA90000}"/>
    <cellStyle name="Note 3 3 4 5 5" xfId="43564" xr:uid="{00000000-0005-0000-0000-00001CA90000}"/>
    <cellStyle name="Note 3 3 4 5 5 2" xfId="43565" xr:uid="{00000000-0005-0000-0000-00001DA90000}"/>
    <cellStyle name="Note 3 3 4 5 6" xfId="43566" xr:uid="{00000000-0005-0000-0000-00001EA90000}"/>
    <cellStyle name="Note 3 3 4 6" xfId="43567" xr:uid="{00000000-0005-0000-0000-00001FA90000}"/>
    <cellStyle name="Note 3 3 4 6 2" xfId="43568" xr:uid="{00000000-0005-0000-0000-000020A90000}"/>
    <cellStyle name="Note 3 3 4 6 2 2" xfId="43569" xr:uid="{00000000-0005-0000-0000-000021A90000}"/>
    <cellStyle name="Note 3 3 4 6 2 2 2" xfId="43570" xr:uid="{00000000-0005-0000-0000-000022A90000}"/>
    <cellStyle name="Note 3 3 4 6 2 2 2 2" xfId="43571" xr:uid="{00000000-0005-0000-0000-000023A90000}"/>
    <cellStyle name="Note 3 3 4 6 2 2 3" xfId="43572" xr:uid="{00000000-0005-0000-0000-000024A90000}"/>
    <cellStyle name="Note 3 3 4 6 2 3" xfId="43573" xr:uid="{00000000-0005-0000-0000-000025A90000}"/>
    <cellStyle name="Note 3 3 4 6 2 3 2" xfId="43574" xr:uid="{00000000-0005-0000-0000-000026A90000}"/>
    <cellStyle name="Note 3 3 4 6 2 4" xfId="43575" xr:uid="{00000000-0005-0000-0000-000027A90000}"/>
    <cellStyle name="Note 3 3 4 6 3" xfId="43576" xr:uid="{00000000-0005-0000-0000-000028A90000}"/>
    <cellStyle name="Note 3 3 4 6 3 2" xfId="43577" xr:uid="{00000000-0005-0000-0000-000029A90000}"/>
    <cellStyle name="Note 3 3 4 6 3 2 2" xfId="43578" xr:uid="{00000000-0005-0000-0000-00002AA90000}"/>
    <cellStyle name="Note 3 3 4 6 3 3" xfId="43579" xr:uid="{00000000-0005-0000-0000-00002BA90000}"/>
    <cellStyle name="Note 3 3 4 6 4" xfId="43580" xr:uid="{00000000-0005-0000-0000-00002CA90000}"/>
    <cellStyle name="Note 3 3 4 6 4 2" xfId="43581" xr:uid="{00000000-0005-0000-0000-00002DA90000}"/>
    <cellStyle name="Note 3 3 4 6 5" xfId="43582" xr:uid="{00000000-0005-0000-0000-00002EA90000}"/>
    <cellStyle name="Note 3 3 4 6 5 2" xfId="43583" xr:uid="{00000000-0005-0000-0000-00002FA90000}"/>
    <cellStyle name="Note 3 3 4 6 6" xfId="43584" xr:uid="{00000000-0005-0000-0000-000030A90000}"/>
    <cellStyle name="Note 3 3 4 7" xfId="43585" xr:uid="{00000000-0005-0000-0000-000031A90000}"/>
    <cellStyle name="Note 3 3 4 7 2" xfId="43586" xr:uid="{00000000-0005-0000-0000-000032A90000}"/>
    <cellStyle name="Note 3 3 4 7 2 2" xfId="43587" xr:uid="{00000000-0005-0000-0000-000033A90000}"/>
    <cellStyle name="Note 3 3 4 7 2 2 2" xfId="43588" xr:uid="{00000000-0005-0000-0000-000034A90000}"/>
    <cellStyle name="Note 3 3 4 7 2 3" xfId="43589" xr:uid="{00000000-0005-0000-0000-000035A90000}"/>
    <cellStyle name="Note 3 3 4 7 3" xfId="43590" xr:uid="{00000000-0005-0000-0000-000036A90000}"/>
    <cellStyle name="Note 3 3 4 7 3 2" xfId="43591" xr:uid="{00000000-0005-0000-0000-000037A90000}"/>
    <cellStyle name="Note 3 3 4 7 4" xfId="43592" xr:uid="{00000000-0005-0000-0000-000038A90000}"/>
    <cellStyle name="Note 3 3 4 8" xfId="43593" xr:uid="{00000000-0005-0000-0000-000039A90000}"/>
    <cellStyle name="Note 3 3 4 8 2" xfId="43594" xr:uid="{00000000-0005-0000-0000-00003AA90000}"/>
    <cellStyle name="Note 3 3 4 8 2 2" xfId="43595" xr:uid="{00000000-0005-0000-0000-00003BA90000}"/>
    <cellStyle name="Note 3 3 4 8 3" xfId="43596" xr:uid="{00000000-0005-0000-0000-00003CA90000}"/>
    <cellStyle name="Note 3 3 4 9" xfId="43597" xr:uid="{00000000-0005-0000-0000-00003DA90000}"/>
    <cellStyle name="Note 3 3 4 9 2" xfId="43598" xr:uid="{00000000-0005-0000-0000-00003EA90000}"/>
    <cellStyle name="Note 3 3 5" xfId="43599" xr:uid="{00000000-0005-0000-0000-00003FA90000}"/>
    <cellStyle name="Note 3 3 5 2" xfId="43600" xr:uid="{00000000-0005-0000-0000-000040A90000}"/>
    <cellStyle name="Note 3 3 5 2 2" xfId="43601" xr:uid="{00000000-0005-0000-0000-000041A90000}"/>
    <cellStyle name="Note 3 3 5 2 2 2" xfId="43602" xr:uid="{00000000-0005-0000-0000-000042A90000}"/>
    <cellStyle name="Note 3 3 5 2 2 2 2" xfId="43603" xr:uid="{00000000-0005-0000-0000-000043A90000}"/>
    <cellStyle name="Note 3 3 5 2 2 2 2 2" xfId="43604" xr:uid="{00000000-0005-0000-0000-000044A90000}"/>
    <cellStyle name="Note 3 3 5 2 2 2 3" xfId="43605" xr:uid="{00000000-0005-0000-0000-000045A90000}"/>
    <cellStyle name="Note 3 3 5 2 2 3" xfId="43606" xr:uid="{00000000-0005-0000-0000-000046A90000}"/>
    <cellStyle name="Note 3 3 5 2 2 3 2" xfId="43607" xr:uid="{00000000-0005-0000-0000-000047A90000}"/>
    <cellStyle name="Note 3 3 5 2 2 4" xfId="43608" xr:uid="{00000000-0005-0000-0000-000048A90000}"/>
    <cellStyle name="Note 3 3 5 2 3" xfId="43609" xr:uid="{00000000-0005-0000-0000-000049A90000}"/>
    <cellStyle name="Note 3 3 5 2 3 2" xfId="43610" xr:uid="{00000000-0005-0000-0000-00004AA90000}"/>
    <cellStyle name="Note 3 3 5 2 3 2 2" xfId="43611" xr:uid="{00000000-0005-0000-0000-00004BA90000}"/>
    <cellStyle name="Note 3 3 5 2 3 3" xfId="43612" xr:uid="{00000000-0005-0000-0000-00004CA90000}"/>
    <cellStyle name="Note 3 3 5 2 4" xfId="43613" xr:uid="{00000000-0005-0000-0000-00004DA90000}"/>
    <cellStyle name="Note 3 3 5 2 4 2" xfId="43614" xr:uid="{00000000-0005-0000-0000-00004EA90000}"/>
    <cellStyle name="Note 3 3 5 2 5" xfId="43615" xr:uid="{00000000-0005-0000-0000-00004FA90000}"/>
    <cellStyle name="Note 3 3 5 2 5 2" xfId="43616" xr:uid="{00000000-0005-0000-0000-000050A90000}"/>
    <cellStyle name="Note 3 3 5 2 6" xfId="43617" xr:uid="{00000000-0005-0000-0000-000051A90000}"/>
    <cellStyle name="Note 3 3 5 3" xfId="43618" xr:uid="{00000000-0005-0000-0000-000052A90000}"/>
    <cellStyle name="Note 3 3 5 3 2" xfId="43619" xr:uid="{00000000-0005-0000-0000-000053A90000}"/>
    <cellStyle name="Note 3 3 5 3 2 2" xfId="43620" xr:uid="{00000000-0005-0000-0000-000054A90000}"/>
    <cellStyle name="Note 3 3 5 3 2 2 2" xfId="43621" xr:uid="{00000000-0005-0000-0000-000055A90000}"/>
    <cellStyle name="Note 3 3 5 3 2 2 2 2" xfId="43622" xr:uid="{00000000-0005-0000-0000-000056A90000}"/>
    <cellStyle name="Note 3 3 5 3 2 2 3" xfId="43623" xr:uid="{00000000-0005-0000-0000-000057A90000}"/>
    <cellStyle name="Note 3 3 5 3 2 3" xfId="43624" xr:uid="{00000000-0005-0000-0000-000058A90000}"/>
    <cellStyle name="Note 3 3 5 3 2 3 2" xfId="43625" xr:uid="{00000000-0005-0000-0000-000059A90000}"/>
    <cellStyle name="Note 3 3 5 3 2 4" xfId="43626" xr:uid="{00000000-0005-0000-0000-00005AA90000}"/>
    <cellStyle name="Note 3 3 5 3 3" xfId="43627" xr:uid="{00000000-0005-0000-0000-00005BA90000}"/>
    <cellStyle name="Note 3 3 5 3 3 2" xfId="43628" xr:uid="{00000000-0005-0000-0000-00005CA90000}"/>
    <cellStyle name="Note 3 3 5 3 3 2 2" xfId="43629" xr:uid="{00000000-0005-0000-0000-00005DA90000}"/>
    <cellStyle name="Note 3 3 5 3 3 3" xfId="43630" xr:uid="{00000000-0005-0000-0000-00005EA90000}"/>
    <cellStyle name="Note 3 3 5 3 4" xfId="43631" xr:uid="{00000000-0005-0000-0000-00005FA90000}"/>
    <cellStyle name="Note 3 3 5 3 4 2" xfId="43632" xr:uid="{00000000-0005-0000-0000-000060A90000}"/>
    <cellStyle name="Note 3 3 5 3 5" xfId="43633" xr:uid="{00000000-0005-0000-0000-000061A90000}"/>
    <cellStyle name="Note 3 3 5 3 5 2" xfId="43634" xr:uid="{00000000-0005-0000-0000-000062A90000}"/>
    <cellStyle name="Note 3 3 5 3 6" xfId="43635" xr:uid="{00000000-0005-0000-0000-000063A90000}"/>
    <cellStyle name="Note 3 3 5 4" xfId="43636" xr:uid="{00000000-0005-0000-0000-000064A90000}"/>
    <cellStyle name="Note 3 3 5 4 2" xfId="43637" xr:uid="{00000000-0005-0000-0000-000065A90000}"/>
    <cellStyle name="Note 3 3 5 4 2 2" xfId="43638" xr:uid="{00000000-0005-0000-0000-000066A90000}"/>
    <cellStyle name="Note 3 3 5 4 2 2 2" xfId="43639" xr:uid="{00000000-0005-0000-0000-000067A90000}"/>
    <cellStyle name="Note 3 3 5 4 2 3" xfId="43640" xr:uid="{00000000-0005-0000-0000-000068A90000}"/>
    <cellStyle name="Note 3 3 5 4 3" xfId="43641" xr:uid="{00000000-0005-0000-0000-000069A90000}"/>
    <cellStyle name="Note 3 3 5 4 3 2" xfId="43642" xr:uid="{00000000-0005-0000-0000-00006AA90000}"/>
    <cellStyle name="Note 3 3 5 4 4" xfId="43643" xr:uid="{00000000-0005-0000-0000-00006BA90000}"/>
    <cellStyle name="Note 3 3 5 5" xfId="43644" xr:uid="{00000000-0005-0000-0000-00006CA90000}"/>
    <cellStyle name="Note 3 3 5 5 2" xfId="43645" xr:uid="{00000000-0005-0000-0000-00006DA90000}"/>
    <cellStyle name="Note 3 3 5 5 2 2" xfId="43646" xr:uid="{00000000-0005-0000-0000-00006EA90000}"/>
    <cellStyle name="Note 3 3 5 5 3" xfId="43647" xr:uid="{00000000-0005-0000-0000-00006FA90000}"/>
    <cellStyle name="Note 3 3 5 6" xfId="43648" xr:uid="{00000000-0005-0000-0000-000070A90000}"/>
    <cellStyle name="Note 3 3 5 6 2" xfId="43649" xr:uid="{00000000-0005-0000-0000-000071A90000}"/>
    <cellStyle name="Note 3 3 5 7" xfId="43650" xr:uid="{00000000-0005-0000-0000-000072A90000}"/>
    <cellStyle name="Note 3 3 5 7 2" xfId="43651" xr:uid="{00000000-0005-0000-0000-000073A90000}"/>
    <cellStyle name="Note 3 3 5 8" xfId="43652" xr:uid="{00000000-0005-0000-0000-000074A90000}"/>
    <cellStyle name="Note 3 3 6" xfId="43653" xr:uid="{00000000-0005-0000-0000-000075A90000}"/>
    <cellStyle name="Note 3 3 6 2" xfId="43654" xr:uid="{00000000-0005-0000-0000-000076A90000}"/>
    <cellStyle name="Note 3 3 6 2 2" xfId="43655" xr:uid="{00000000-0005-0000-0000-000077A90000}"/>
    <cellStyle name="Note 3 3 6 2 2 2" xfId="43656" xr:uid="{00000000-0005-0000-0000-000078A90000}"/>
    <cellStyle name="Note 3 3 6 2 2 2 2" xfId="43657" xr:uid="{00000000-0005-0000-0000-000079A90000}"/>
    <cellStyle name="Note 3 3 6 2 2 2 2 2" xfId="43658" xr:uid="{00000000-0005-0000-0000-00007AA90000}"/>
    <cellStyle name="Note 3 3 6 2 2 2 3" xfId="43659" xr:uid="{00000000-0005-0000-0000-00007BA90000}"/>
    <cellStyle name="Note 3 3 6 2 2 3" xfId="43660" xr:uid="{00000000-0005-0000-0000-00007CA90000}"/>
    <cellStyle name="Note 3 3 6 2 2 3 2" xfId="43661" xr:uid="{00000000-0005-0000-0000-00007DA90000}"/>
    <cellStyle name="Note 3 3 6 2 2 4" xfId="43662" xr:uid="{00000000-0005-0000-0000-00007EA90000}"/>
    <cellStyle name="Note 3 3 6 2 3" xfId="43663" xr:uid="{00000000-0005-0000-0000-00007FA90000}"/>
    <cellStyle name="Note 3 3 6 2 3 2" xfId="43664" xr:uid="{00000000-0005-0000-0000-000080A90000}"/>
    <cellStyle name="Note 3 3 6 2 3 2 2" xfId="43665" xr:uid="{00000000-0005-0000-0000-000081A90000}"/>
    <cellStyle name="Note 3 3 6 2 3 3" xfId="43666" xr:uid="{00000000-0005-0000-0000-000082A90000}"/>
    <cellStyle name="Note 3 3 6 2 4" xfId="43667" xr:uid="{00000000-0005-0000-0000-000083A90000}"/>
    <cellStyle name="Note 3 3 6 2 4 2" xfId="43668" xr:uid="{00000000-0005-0000-0000-000084A90000}"/>
    <cellStyle name="Note 3 3 6 2 5" xfId="43669" xr:uid="{00000000-0005-0000-0000-000085A90000}"/>
    <cellStyle name="Note 3 3 6 2 5 2" xfId="43670" xr:uid="{00000000-0005-0000-0000-000086A90000}"/>
    <cellStyle name="Note 3 3 6 2 6" xfId="43671" xr:uid="{00000000-0005-0000-0000-000087A90000}"/>
    <cellStyle name="Note 3 3 6 3" xfId="43672" xr:uid="{00000000-0005-0000-0000-000088A90000}"/>
    <cellStyle name="Note 3 3 6 3 2" xfId="43673" xr:uid="{00000000-0005-0000-0000-000089A90000}"/>
    <cellStyle name="Note 3 3 6 3 2 2" xfId="43674" xr:uid="{00000000-0005-0000-0000-00008AA90000}"/>
    <cellStyle name="Note 3 3 6 3 2 2 2" xfId="43675" xr:uid="{00000000-0005-0000-0000-00008BA90000}"/>
    <cellStyle name="Note 3 3 6 3 2 2 2 2" xfId="43676" xr:uid="{00000000-0005-0000-0000-00008CA90000}"/>
    <cellStyle name="Note 3 3 6 3 2 2 3" xfId="43677" xr:uid="{00000000-0005-0000-0000-00008DA90000}"/>
    <cellStyle name="Note 3 3 6 3 2 3" xfId="43678" xr:uid="{00000000-0005-0000-0000-00008EA90000}"/>
    <cellStyle name="Note 3 3 6 3 2 3 2" xfId="43679" xr:uid="{00000000-0005-0000-0000-00008FA90000}"/>
    <cellStyle name="Note 3 3 6 3 2 4" xfId="43680" xr:uid="{00000000-0005-0000-0000-000090A90000}"/>
    <cellStyle name="Note 3 3 6 3 3" xfId="43681" xr:uid="{00000000-0005-0000-0000-000091A90000}"/>
    <cellStyle name="Note 3 3 6 3 3 2" xfId="43682" xr:uid="{00000000-0005-0000-0000-000092A90000}"/>
    <cellStyle name="Note 3 3 6 3 3 2 2" xfId="43683" xr:uid="{00000000-0005-0000-0000-000093A90000}"/>
    <cellStyle name="Note 3 3 6 3 3 3" xfId="43684" xr:uid="{00000000-0005-0000-0000-000094A90000}"/>
    <cellStyle name="Note 3 3 6 3 4" xfId="43685" xr:uid="{00000000-0005-0000-0000-000095A90000}"/>
    <cellStyle name="Note 3 3 6 3 4 2" xfId="43686" xr:uid="{00000000-0005-0000-0000-000096A90000}"/>
    <cellStyle name="Note 3 3 6 3 5" xfId="43687" xr:uid="{00000000-0005-0000-0000-000097A90000}"/>
    <cellStyle name="Note 3 3 6 3 5 2" xfId="43688" xr:uid="{00000000-0005-0000-0000-000098A90000}"/>
    <cellStyle name="Note 3 3 6 3 6" xfId="43689" xr:uid="{00000000-0005-0000-0000-000099A90000}"/>
    <cellStyle name="Note 3 3 6 4" xfId="43690" xr:uid="{00000000-0005-0000-0000-00009AA90000}"/>
    <cellStyle name="Note 3 3 6 4 2" xfId="43691" xr:uid="{00000000-0005-0000-0000-00009BA90000}"/>
    <cellStyle name="Note 3 3 6 4 2 2" xfId="43692" xr:uid="{00000000-0005-0000-0000-00009CA90000}"/>
    <cellStyle name="Note 3 3 6 4 2 2 2" xfId="43693" xr:uid="{00000000-0005-0000-0000-00009DA90000}"/>
    <cellStyle name="Note 3 3 6 4 2 3" xfId="43694" xr:uid="{00000000-0005-0000-0000-00009EA90000}"/>
    <cellStyle name="Note 3 3 6 4 3" xfId="43695" xr:uid="{00000000-0005-0000-0000-00009FA90000}"/>
    <cellStyle name="Note 3 3 6 4 3 2" xfId="43696" xr:uid="{00000000-0005-0000-0000-0000A0A90000}"/>
    <cellStyle name="Note 3 3 6 4 4" xfId="43697" xr:uid="{00000000-0005-0000-0000-0000A1A90000}"/>
    <cellStyle name="Note 3 3 6 5" xfId="43698" xr:uid="{00000000-0005-0000-0000-0000A2A90000}"/>
    <cellStyle name="Note 3 3 6 5 2" xfId="43699" xr:uid="{00000000-0005-0000-0000-0000A3A90000}"/>
    <cellStyle name="Note 3 3 6 5 2 2" xfId="43700" xr:uid="{00000000-0005-0000-0000-0000A4A90000}"/>
    <cellStyle name="Note 3 3 6 5 3" xfId="43701" xr:uid="{00000000-0005-0000-0000-0000A5A90000}"/>
    <cellStyle name="Note 3 3 6 6" xfId="43702" xr:uid="{00000000-0005-0000-0000-0000A6A90000}"/>
    <cellStyle name="Note 3 3 6 6 2" xfId="43703" xr:uid="{00000000-0005-0000-0000-0000A7A90000}"/>
    <cellStyle name="Note 3 3 6 7" xfId="43704" xr:uid="{00000000-0005-0000-0000-0000A8A90000}"/>
    <cellStyle name="Note 3 3 6 7 2" xfId="43705" xr:uid="{00000000-0005-0000-0000-0000A9A90000}"/>
    <cellStyle name="Note 3 3 6 8" xfId="43706" xr:uid="{00000000-0005-0000-0000-0000AAA90000}"/>
    <cellStyle name="Note 3 3 7" xfId="43707" xr:uid="{00000000-0005-0000-0000-0000ABA90000}"/>
    <cellStyle name="Note 3 3 7 2" xfId="43708" xr:uid="{00000000-0005-0000-0000-0000ACA90000}"/>
    <cellStyle name="Note 3 3 7 2 2" xfId="43709" xr:uid="{00000000-0005-0000-0000-0000ADA90000}"/>
    <cellStyle name="Note 3 3 7 2 2 2" xfId="43710" xr:uid="{00000000-0005-0000-0000-0000AEA90000}"/>
    <cellStyle name="Note 3 3 7 2 2 2 2" xfId="43711" xr:uid="{00000000-0005-0000-0000-0000AFA90000}"/>
    <cellStyle name="Note 3 3 7 2 2 3" xfId="43712" xr:uid="{00000000-0005-0000-0000-0000B0A90000}"/>
    <cellStyle name="Note 3 3 7 2 3" xfId="43713" xr:uid="{00000000-0005-0000-0000-0000B1A90000}"/>
    <cellStyle name="Note 3 3 7 2 3 2" xfId="43714" xr:uid="{00000000-0005-0000-0000-0000B2A90000}"/>
    <cellStyle name="Note 3 3 7 2 4" xfId="43715" xr:uid="{00000000-0005-0000-0000-0000B3A90000}"/>
    <cellStyle name="Note 3 3 7 3" xfId="43716" xr:uid="{00000000-0005-0000-0000-0000B4A90000}"/>
    <cellStyle name="Note 3 3 7 3 2" xfId="43717" xr:uid="{00000000-0005-0000-0000-0000B5A90000}"/>
    <cellStyle name="Note 3 3 7 3 2 2" xfId="43718" xr:uid="{00000000-0005-0000-0000-0000B6A90000}"/>
    <cellStyle name="Note 3 3 7 3 3" xfId="43719" xr:uid="{00000000-0005-0000-0000-0000B7A90000}"/>
    <cellStyle name="Note 3 3 7 4" xfId="43720" xr:uid="{00000000-0005-0000-0000-0000B8A90000}"/>
    <cellStyle name="Note 3 3 7 4 2" xfId="43721" xr:uid="{00000000-0005-0000-0000-0000B9A90000}"/>
    <cellStyle name="Note 3 3 7 5" xfId="43722" xr:uid="{00000000-0005-0000-0000-0000BAA90000}"/>
    <cellStyle name="Note 3 3 7 5 2" xfId="43723" xr:uid="{00000000-0005-0000-0000-0000BBA90000}"/>
    <cellStyle name="Note 3 3 7 6" xfId="43724" xr:uid="{00000000-0005-0000-0000-0000BCA90000}"/>
    <cellStyle name="Note 3 3 8" xfId="43725" xr:uid="{00000000-0005-0000-0000-0000BDA90000}"/>
    <cellStyle name="Note 3 3 8 2" xfId="43726" xr:uid="{00000000-0005-0000-0000-0000BEA90000}"/>
    <cellStyle name="Note 3 3 8 2 2" xfId="43727" xr:uid="{00000000-0005-0000-0000-0000BFA90000}"/>
    <cellStyle name="Note 3 3 8 2 2 2" xfId="43728" xr:uid="{00000000-0005-0000-0000-0000C0A90000}"/>
    <cellStyle name="Note 3 3 8 2 2 2 2" xfId="43729" xr:uid="{00000000-0005-0000-0000-0000C1A90000}"/>
    <cellStyle name="Note 3 3 8 2 2 3" xfId="43730" xr:uid="{00000000-0005-0000-0000-0000C2A90000}"/>
    <cellStyle name="Note 3 3 8 2 3" xfId="43731" xr:uid="{00000000-0005-0000-0000-0000C3A90000}"/>
    <cellStyle name="Note 3 3 8 2 3 2" xfId="43732" xr:uid="{00000000-0005-0000-0000-0000C4A90000}"/>
    <cellStyle name="Note 3 3 8 2 4" xfId="43733" xr:uid="{00000000-0005-0000-0000-0000C5A90000}"/>
    <cellStyle name="Note 3 3 8 3" xfId="43734" xr:uid="{00000000-0005-0000-0000-0000C6A90000}"/>
    <cellStyle name="Note 3 3 8 3 2" xfId="43735" xr:uid="{00000000-0005-0000-0000-0000C7A90000}"/>
    <cellStyle name="Note 3 3 8 3 2 2" xfId="43736" xr:uid="{00000000-0005-0000-0000-0000C8A90000}"/>
    <cellStyle name="Note 3 3 8 3 3" xfId="43737" xr:uid="{00000000-0005-0000-0000-0000C9A90000}"/>
    <cellStyle name="Note 3 3 8 4" xfId="43738" xr:uid="{00000000-0005-0000-0000-0000CAA90000}"/>
    <cellStyle name="Note 3 3 8 4 2" xfId="43739" xr:uid="{00000000-0005-0000-0000-0000CBA90000}"/>
    <cellStyle name="Note 3 3 8 5" xfId="43740" xr:uid="{00000000-0005-0000-0000-0000CCA90000}"/>
    <cellStyle name="Note 3 3 8 5 2" xfId="43741" xr:uid="{00000000-0005-0000-0000-0000CDA90000}"/>
    <cellStyle name="Note 3 3 8 6" xfId="43742" xr:uid="{00000000-0005-0000-0000-0000CEA90000}"/>
    <cellStyle name="Note 3 3 9" xfId="43743" xr:uid="{00000000-0005-0000-0000-0000CFA90000}"/>
    <cellStyle name="Note 3 3 9 2" xfId="43744" xr:uid="{00000000-0005-0000-0000-0000D0A90000}"/>
    <cellStyle name="Note 3 3 9 2 2" xfId="43745" xr:uid="{00000000-0005-0000-0000-0000D1A90000}"/>
    <cellStyle name="Note 3 3 9 2 2 2" xfId="43746" xr:uid="{00000000-0005-0000-0000-0000D2A90000}"/>
    <cellStyle name="Note 3 3 9 2 2 2 2" xfId="43747" xr:uid="{00000000-0005-0000-0000-0000D3A90000}"/>
    <cellStyle name="Note 3 3 9 2 2 3" xfId="43748" xr:uid="{00000000-0005-0000-0000-0000D4A90000}"/>
    <cellStyle name="Note 3 3 9 2 3" xfId="43749" xr:uid="{00000000-0005-0000-0000-0000D5A90000}"/>
    <cellStyle name="Note 3 3 9 2 3 2" xfId="43750" xr:uid="{00000000-0005-0000-0000-0000D6A90000}"/>
    <cellStyle name="Note 3 3 9 2 4" xfId="43751" xr:uid="{00000000-0005-0000-0000-0000D7A90000}"/>
    <cellStyle name="Note 3 3 9 3" xfId="43752" xr:uid="{00000000-0005-0000-0000-0000D8A90000}"/>
    <cellStyle name="Note 3 3 9 3 2" xfId="43753" xr:uid="{00000000-0005-0000-0000-0000D9A90000}"/>
    <cellStyle name="Note 3 3 9 3 2 2" xfId="43754" xr:uid="{00000000-0005-0000-0000-0000DAA90000}"/>
    <cellStyle name="Note 3 3 9 3 3" xfId="43755" xr:uid="{00000000-0005-0000-0000-0000DBA90000}"/>
    <cellStyle name="Note 3 3 9 4" xfId="43756" xr:uid="{00000000-0005-0000-0000-0000DCA90000}"/>
    <cellStyle name="Note 3 3 9 4 2" xfId="43757" xr:uid="{00000000-0005-0000-0000-0000DDA90000}"/>
    <cellStyle name="Note 3 3 9 5" xfId="43758" xr:uid="{00000000-0005-0000-0000-0000DEA90000}"/>
    <cellStyle name="Note 3 3 9 5 2" xfId="43759" xr:uid="{00000000-0005-0000-0000-0000DFA90000}"/>
    <cellStyle name="Note 3 3 9 6" xfId="43760" xr:uid="{00000000-0005-0000-0000-0000E0A90000}"/>
    <cellStyle name="Note 3 4" xfId="43761" xr:uid="{00000000-0005-0000-0000-0000E1A90000}"/>
    <cellStyle name="Note 3 5" xfId="1029" xr:uid="{00000000-0005-0000-0000-0000E2A90000}"/>
    <cellStyle name="Note 4" xfId="43762" xr:uid="{00000000-0005-0000-0000-0000E3A90000}"/>
    <cellStyle name="Note 4 2" xfId="43763" xr:uid="{00000000-0005-0000-0000-0000E4A90000}"/>
    <cellStyle name="Note 5" xfId="43764" xr:uid="{00000000-0005-0000-0000-0000E5A90000}"/>
    <cellStyle name="Note 5 2" xfId="43765" xr:uid="{00000000-0005-0000-0000-0000E6A90000}"/>
    <cellStyle name="Note 5 3" xfId="43766" xr:uid="{00000000-0005-0000-0000-0000E7A90000}"/>
    <cellStyle name="Note 5 3 10" xfId="43767" xr:uid="{00000000-0005-0000-0000-0000E8A90000}"/>
    <cellStyle name="Note 5 3 10 2" xfId="43768" xr:uid="{00000000-0005-0000-0000-0000E9A90000}"/>
    <cellStyle name="Note 5 3 10 2 2" xfId="43769" xr:uid="{00000000-0005-0000-0000-0000EAA90000}"/>
    <cellStyle name="Note 5 3 10 2 2 2" xfId="43770" xr:uid="{00000000-0005-0000-0000-0000EBA90000}"/>
    <cellStyle name="Note 5 3 10 2 3" xfId="43771" xr:uid="{00000000-0005-0000-0000-0000ECA90000}"/>
    <cellStyle name="Note 5 3 10 3" xfId="43772" xr:uid="{00000000-0005-0000-0000-0000EDA90000}"/>
    <cellStyle name="Note 5 3 10 3 2" xfId="43773" xr:uid="{00000000-0005-0000-0000-0000EEA90000}"/>
    <cellStyle name="Note 5 3 10 4" xfId="43774" xr:uid="{00000000-0005-0000-0000-0000EFA90000}"/>
    <cellStyle name="Note 5 3 11" xfId="43775" xr:uid="{00000000-0005-0000-0000-0000F0A90000}"/>
    <cellStyle name="Note 5 3 11 2" xfId="43776" xr:uid="{00000000-0005-0000-0000-0000F1A90000}"/>
    <cellStyle name="Note 5 3 11 2 2" xfId="43777" xr:uid="{00000000-0005-0000-0000-0000F2A90000}"/>
    <cellStyle name="Note 5 3 11 3" xfId="43778" xr:uid="{00000000-0005-0000-0000-0000F3A90000}"/>
    <cellStyle name="Note 5 3 12" xfId="43779" xr:uid="{00000000-0005-0000-0000-0000F4A90000}"/>
    <cellStyle name="Note 5 3 12 2" xfId="43780" xr:uid="{00000000-0005-0000-0000-0000F5A90000}"/>
    <cellStyle name="Note 5 3 13" xfId="43781" xr:uid="{00000000-0005-0000-0000-0000F6A90000}"/>
    <cellStyle name="Note 5 3 13 2" xfId="43782" xr:uid="{00000000-0005-0000-0000-0000F7A90000}"/>
    <cellStyle name="Note 5 3 14" xfId="43783" xr:uid="{00000000-0005-0000-0000-0000F8A90000}"/>
    <cellStyle name="Note 5 3 2" xfId="43784" xr:uid="{00000000-0005-0000-0000-0000F9A90000}"/>
    <cellStyle name="Note 5 3 2 10" xfId="43785" xr:uid="{00000000-0005-0000-0000-0000FAA90000}"/>
    <cellStyle name="Note 5 3 2 10 2" xfId="43786" xr:uid="{00000000-0005-0000-0000-0000FBA90000}"/>
    <cellStyle name="Note 5 3 2 11" xfId="43787" xr:uid="{00000000-0005-0000-0000-0000FCA90000}"/>
    <cellStyle name="Note 5 3 2 2" xfId="43788" xr:uid="{00000000-0005-0000-0000-0000FDA90000}"/>
    <cellStyle name="Note 5 3 2 2 2" xfId="43789" xr:uid="{00000000-0005-0000-0000-0000FEA90000}"/>
    <cellStyle name="Note 5 3 2 2 2 2" xfId="43790" xr:uid="{00000000-0005-0000-0000-0000FFA90000}"/>
    <cellStyle name="Note 5 3 2 2 2 2 2" xfId="43791" xr:uid="{00000000-0005-0000-0000-000000AA0000}"/>
    <cellStyle name="Note 5 3 2 2 2 2 2 2" xfId="43792" xr:uid="{00000000-0005-0000-0000-000001AA0000}"/>
    <cellStyle name="Note 5 3 2 2 2 2 2 2 2" xfId="43793" xr:uid="{00000000-0005-0000-0000-000002AA0000}"/>
    <cellStyle name="Note 5 3 2 2 2 2 2 3" xfId="43794" xr:uid="{00000000-0005-0000-0000-000003AA0000}"/>
    <cellStyle name="Note 5 3 2 2 2 2 3" xfId="43795" xr:uid="{00000000-0005-0000-0000-000004AA0000}"/>
    <cellStyle name="Note 5 3 2 2 2 2 3 2" xfId="43796" xr:uid="{00000000-0005-0000-0000-000005AA0000}"/>
    <cellStyle name="Note 5 3 2 2 2 2 4" xfId="43797" xr:uid="{00000000-0005-0000-0000-000006AA0000}"/>
    <cellStyle name="Note 5 3 2 2 2 3" xfId="43798" xr:uid="{00000000-0005-0000-0000-000007AA0000}"/>
    <cellStyle name="Note 5 3 2 2 2 3 2" xfId="43799" xr:uid="{00000000-0005-0000-0000-000008AA0000}"/>
    <cellStyle name="Note 5 3 2 2 2 3 2 2" xfId="43800" xr:uid="{00000000-0005-0000-0000-000009AA0000}"/>
    <cellStyle name="Note 5 3 2 2 2 3 3" xfId="43801" xr:uid="{00000000-0005-0000-0000-00000AAA0000}"/>
    <cellStyle name="Note 5 3 2 2 2 4" xfId="43802" xr:uid="{00000000-0005-0000-0000-00000BAA0000}"/>
    <cellStyle name="Note 5 3 2 2 2 4 2" xfId="43803" xr:uid="{00000000-0005-0000-0000-00000CAA0000}"/>
    <cellStyle name="Note 5 3 2 2 2 5" xfId="43804" xr:uid="{00000000-0005-0000-0000-00000DAA0000}"/>
    <cellStyle name="Note 5 3 2 2 2 5 2" xfId="43805" xr:uid="{00000000-0005-0000-0000-00000EAA0000}"/>
    <cellStyle name="Note 5 3 2 2 2 6" xfId="43806" xr:uid="{00000000-0005-0000-0000-00000FAA0000}"/>
    <cellStyle name="Note 5 3 2 2 3" xfId="43807" xr:uid="{00000000-0005-0000-0000-000010AA0000}"/>
    <cellStyle name="Note 5 3 2 2 3 2" xfId="43808" xr:uid="{00000000-0005-0000-0000-000011AA0000}"/>
    <cellStyle name="Note 5 3 2 2 3 2 2" xfId="43809" xr:uid="{00000000-0005-0000-0000-000012AA0000}"/>
    <cellStyle name="Note 5 3 2 2 3 2 2 2" xfId="43810" xr:uid="{00000000-0005-0000-0000-000013AA0000}"/>
    <cellStyle name="Note 5 3 2 2 3 2 2 2 2" xfId="43811" xr:uid="{00000000-0005-0000-0000-000014AA0000}"/>
    <cellStyle name="Note 5 3 2 2 3 2 2 3" xfId="43812" xr:uid="{00000000-0005-0000-0000-000015AA0000}"/>
    <cellStyle name="Note 5 3 2 2 3 2 3" xfId="43813" xr:uid="{00000000-0005-0000-0000-000016AA0000}"/>
    <cellStyle name="Note 5 3 2 2 3 2 3 2" xfId="43814" xr:uid="{00000000-0005-0000-0000-000017AA0000}"/>
    <cellStyle name="Note 5 3 2 2 3 2 4" xfId="43815" xr:uid="{00000000-0005-0000-0000-000018AA0000}"/>
    <cellStyle name="Note 5 3 2 2 3 3" xfId="43816" xr:uid="{00000000-0005-0000-0000-000019AA0000}"/>
    <cellStyle name="Note 5 3 2 2 3 3 2" xfId="43817" xr:uid="{00000000-0005-0000-0000-00001AAA0000}"/>
    <cellStyle name="Note 5 3 2 2 3 3 2 2" xfId="43818" xr:uid="{00000000-0005-0000-0000-00001BAA0000}"/>
    <cellStyle name="Note 5 3 2 2 3 3 3" xfId="43819" xr:uid="{00000000-0005-0000-0000-00001CAA0000}"/>
    <cellStyle name="Note 5 3 2 2 3 4" xfId="43820" xr:uid="{00000000-0005-0000-0000-00001DAA0000}"/>
    <cellStyle name="Note 5 3 2 2 3 4 2" xfId="43821" xr:uid="{00000000-0005-0000-0000-00001EAA0000}"/>
    <cellStyle name="Note 5 3 2 2 3 5" xfId="43822" xr:uid="{00000000-0005-0000-0000-00001FAA0000}"/>
    <cellStyle name="Note 5 3 2 2 3 5 2" xfId="43823" xr:uid="{00000000-0005-0000-0000-000020AA0000}"/>
    <cellStyle name="Note 5 3 2 2 3 6" xfId="43824" xr:uid="{00000000-0005-0000-0000-000021AA0000}"/>
    <cellStyle name="Note 5 3 2 2 4" xfId="43825" xr:uid="{00000000-0005-0000-0000-000022AA0000}"/>
    <cellStyle name="Note 5 3 2 2 4 2" xfId="43826" xr:uid="{00000000-0005-0000-0000-000023AA0000}"/>
    <cellStyle name="Note 5 3 2 2 4 2 2" xfId="43827" xr:uid="{00000000-0005-0000-0000-000024AA0000}"/>
    <cellStyle name="Note 5 3 2 2 4 2 2 2" xfId="43828" xr:uid="{00000000-0005-0000-0000-000025AA0000}"/>
    <cellStyle name="Note 5 3 2 2 4 2 3" xfId="43829" xr:uid="{00000000-0005-0000-0000-000026AA0000}"/>
    <cellStyle name="Note 5 3 2 2 4 3" xfId="43830" xr:uid="{00000000-0005-0000-0000-000027AA0000}"/>
    <cellStyle name="Note 5 3 2 2 4 3 2" xfId="43831" xr:uid="{00000000-0005-0000-0000-000028AA0000}"/>
    <cellStyle name="Note 5 3 2 2 4 4" xfId="43832" xr:uid="{00000000-0005-0000-0000-000029AA0000}"/>
    <cellStyle name="Note 5 3 2 2 5" xfId="43833" xr:uid="{00000000-0005-0000-0000-00002AAA0000}"/>
    <cellStyle name="Note 5 3 2 2 5 2" xfId="43834" xr:uid="{00000000-0005-0000-0000-00002BAA0000}"/>
    <cellStyle name="Note 5 3 2 2 5 2 2" xfId="43835" xr:uid="{00000000-0005-0000-0000-00002CAA0000}"/>
    <cellStyle name="Note 5 3 2 2 5 3" xfId="43836" xr:uid="{00000000-0005-0000-0000-00002DAA0000}"/>
    <cellStyle name="Note 5 3 2 2 6" xfId="43837" xr:uid="{00000000-0005-0000-0000-00002EAA0000}"/>
    <cellStyle name="Note 5 3 2 2 6 2" xfId="43838" xr:uid="{00000000-0005-0000-0000-00002FAA0000}"/>
    <cellStyle name="Note 5 3 2 2 7" xfId="43839" xr:uid="{00000000-0005-0000-0000-000030AA0000}"/>
    <cellStyle name="Note 5 3 2 2 7 2" xfId="43840" xr:uid="{00000000-0005-0000-0000-000031AA0000}"/>
    <cellStyle name="Note 5 3 2 2 8" xfId="43841" xr:uid="{00000000-0005-0000-0000-000032AA0000}"/>
    <cellStyle name="Note 5 3 2 3" xfId="43842" xr:uid="{00000000-0005-0000-0000-000033AA0000}"/>
    <cellStyle name="Note 5 3 2 3 2" xfId="43843" xr:uid="{00000000-0005-0000-0000-000034AA0000}"/>
    <cellStyle name="Note 5 3 2 3 2 2" xfId="43844" xr:uid="{00000000-0005-0000-0000-000035AA0000}"/>
    <cellStyle name="Note 5 3 2 3 2 2 2" xfId="43845" xr:uid="{00000000-0005-0000-0000-000036AA0000}"/>
    <cellStyle name="Note 5 3 2 3 2 2 2 2" xfId="43846" xr:uid="{00000000-0005-0000-0000-000037AA0000}"/>
    <cellStyle name="Note 5 3 2 3 2 2 2 2 2" xfId="43847" xr:uid="{00000000-0005-0000-0000-000038AA0000}"/>
    <cellStyle name="Note 5 3 2 3 2 2 2 3" xfId="43848" xr:uid="{00000000-0005-0000-0000-000039AA0000}"/>
    <cellStyle name="Note 5 3 2 3 2 2 3" xfId="43849" xr:uid="{00000000-0005-0000-0000-00003AAA0000}"/>
    <cellStyle name="Note 5 3 2 3 2 2 3 2" xfId="43850" xr:uid="{00000000-0005-0000-0000-00003BAA0000}"/>
    <cellStyle name="Note 5 3 2 3 2 2 4" xfId="43851" xr:uid="{00000000-0005-0000-0000-00003CAA0000}"/>
    <cellStyle name="Note 5 3 2 3 2 3" xfId="43852" xr:uid="{00000000-0005-0000-0000-00003DAA0000}"/>
    <cellStyle name="Note 5 3 2 3 2 3 2" xfId="43853" xr:uid="{00000000-0005-0000-0000-00003EAA0000}"/>
    <cellStyle name="Note 5 3 2 3 2 3 2 2" xfId="43854" xr:uid="{00000000-0005-0000-0000-00003FAA0000}"/>
    <cellStyle name="Note 5 3 2 3 2 3 3" xfId="43855" xr:uid="{00000000-0005-0000-0000-000040AA0000}"/>
    <cellStyle name="Note 5 3 2 3 2 4" xfId="43856" xr:uid="{00000000-0005-0000-0000-000041AA0000}"/>
    <cellStyle name="Note 5 3 2 3 2 4 2" xfId="43857" xr:uid="{00000000-0005-0000-0000-000042AA0000}"/>
    <cellStyle name="Note 5 3 2 3 2 5" xfId="43858" xr:uid="{00000000-0005-0000-0000-000043AA0000}"/>
    <cellStyle name="Note 5 3 2 3 2 5 2" xfId="43859" xr:uid="{00000000-0005-0000-0000-000044AA0000}"/>
    <cellStyle name="Note 5 3 2 3 2 6" xfId="43860" xr:uid="{00000000-0005-0000-0000-000045AA0000}"/>
    <cellStyle name="Note 5 3 2 3 3" xfId="43861" xr:uid="{00000000-0005-0000-0000-000046AA0000}"/>
    <cellStyle name="Note 5 3 2 3 3 2" xfId="43862" xr:uid="{00000000-0005-0000-0000-000047AA0000}"/>
    <cellStyle name="Note 5 3 2 3 3 2 2" xfId="43863" xr:uid="{00000000-0005-0000-0000-000048AA0000}"/>
    <cellStyle name="Note 5 3 2 3 3 2 2 2" xfId="43864" xr:uid="{00000000-0005-0000-0000-000049AA0000}"/>
    <cellStyle name="Note 5 3 2 3 3 2 2 2 2" xfId="43865" xr:uid="{00000000-0005-0000-0000-00004AAA0000}"/>
    <cellStyle name="Note 5 3 2 3 3 2 2 3" xfId="43866" xr:uid="{00000000-0005-0000-0000-00004BAA0000}"/>
    <cellStyle name="Note 5 3 2 3 3 2 3" xfId="43867" xr:uid="{00000000-0005-0000-0000-00004CAA0000}"/>
    <cellStyle name="Note 5 3 2 3 3 2 3 2" xfId="43868" xr:uid="{00000000-0005-0000-0000-00004DAA0000}"/>
    <cellStyle name="Note 5 3 2 3 3 2 4" xfId="43869" xr:uid="{00000000-0005-0000-0000-00004EAA0000}"/>
    <cellStyle name="Note 5 3 2 3 3 3" xfId="43870" xr:uid="{00000000-0005-0000-0000-00004FAA0000}"/>
    <cellStyle name="Note 5 3 2 3 3 3 2" xfId="43871" xr:uid="{00000000-0005-0000-0000-000050AA0000}"/>
    <cellStyle name="Note 5 3 2 3 3 3 2 2" xfId="43872" xr:uid="{00000000-0005-0000-0000-000051AA0000}"/>
    <cellStyle name="Note 5 3 2 3 3 3 3" xfId="43873" xr:uid="{00000000-0005-0000-0000-000052AA0000}"/>
    <cellStyle name="Note 5 3 2 3 3 4" xfId="43874" xr:uid="{00000000-0005-0000-0000-000053AA0000}"/>
    <cellStyle name="Note 5 3 2 3 3 4 2" xfId="43875" xr:uid="{00000000-0005-0000-0000-000054AA0000}"/>
    <cellStyle name="Note 5 3 2 3 3 5" xfId="43876" xr:uid="{00000000-0005-0000-0000-000055AA0000}"/>
    <cellStyle name="Note 5 3 2 3 3 5 2" xfId="43877" xr:uid="{00000000-0005-0000-0000-000056AA0000}"/>
    <cellStyle name="Note 5 3 2 3 3 6" xfId="43878" xr:uid="{00000000-0005-0000-0000-000057AA0000}"/>
    <cellStyle name="Note 5 3 2 3 4" xfId="43879" xr:uid="{00000000-0005-0000-0000-000058AA0000}"/>
    <cellStyle name="Note 5 3 2 3 4 2" xfId="43880" xr:uid="{00000000-0005-0000-0000-000059AA0000}"/>
    <cellStyle name="Note 5 3 2 3 4 2 2" xfId="43881" xr:uid="{00000000-0005-0000-0000-00005AAA0000}"/>
    <cellStyle name="Note 5 3 2 3 4 2 2 2" xfId="43882" xr:uid="{00000000-0005-0000-0000-00005BAA0000}"/>
    <cellStyle name="Note 5 3 2 3 4 2 3" xfId="43883" xr:uid="{00000000-0005-0000-0000-00005CAA0000}"/>
    <cellStyle name="Note 5 3 2 3 4 3" xfId="43884" xr:uid="{00000000-0005-0000-0000-00005DAA0000}"/>
    <cellStyle name="Note 5 3 2 3 4 3 2" xfId="43885" xr:uid="{00000000-0005-0000-0000-00005EAA0000}"/>
    <cellStyle name="Note 5 3 2 3 4 4" xfId="43886" xr:uid="{00000000-0005-0000-0000-00005FAA0000}"/>
    <cellStyle name="Note 5 3 2 3 5" xfId="43887" xr:uid="{00000000-0005-0000-0000-000060AA0000}"/>
    <cellStyle name="Note 5 3 2 3 5 2" xfId="43888" xr:uid="{00000000-0005-0000-0000-000061AA0000}"/>
    <cellStyle name="Note 5 3 2 3 5 2 2" xfId="43889" xr:uid="{00000000-0005-0000-0000-000062AA0000}"/>
    <cellStyle name="Note 5 3 2 3 5 3" xfId="43890" xr:uid="{00000000-0005-0000-0000-000063AA0000}"/>
    <cellStyle name="Note 5 3 2 3 6" xfId="43891" xr:uid="{00000000-0005-0000-0000-000064AA0000}"/>
    <cellStyle name="Note 5 3 2 3 6 2" xfId="43892" xr:uid="{00000000-0005-0000-0000-000065AA0000}"/>
    <cellStyle name="Note 5 3 2 3 7" xfId="43893" xr:uid="{00000000-0005-0000-0000-000066AA0000}"/>
    <cellStyle name="Note 5 3 2 3 7 2" xfId="43894" xr:uid="{00000000-0005-0000-0000-000067AA0000}"/>
    <cellStyle name="Note 5 3 2 3 8" xfId="43895" xr:uid="{00000000-0005-0000-0000-000068AA0000}"/>
    <cellStyle name="Note 5 3 2 4" xfId="43896" xr:uid="{00000000-0005-0000-0000-000069AA0000}"/>
    <cellStyle name="Note 5 3 2 4 2" xfId="43897" xr:uid="{00000000-0005-0000-0000-00006AAA0000}"/>
    <cellStyle name="Note 5 3 2 4 2 2" xfId="43898" xr:uid="{00000000-0005-0000-0000-00006BAA0000}"/>
    <cellStyle name="Note 5 3 2 4 2 2 2" xfId="43899" xr:uid="{00000000-0005-0000-0000-00006CAA0000}"/>
    <cellStyle name="Note 5 3 2 4 2 2 2 2" xfId="43900" xr:uid="{00000000-0005-0000-0000-00006DAA0000}"/>
    <cellStyle name="Note 5 3 2 4 2 2 3" xfId="43901" xr:uid="{00000000-0005-0000-0000-00006EAA0000}"/>
    <cellStyle name="Note 5 3 2 4 2 3" xfId="43902" xr:uid="{00000000-0005-0000-0000-00006FAA0000}"/>
    <cellStyle name="Note 5 3 2 4 2 3 2" xfId="43903" xr:uid="{00000000-0005-0000-0000-000070AA0000}"/>
    <cellStyle name="Note 5 3 2 4 2 4" xfId="43904" xr:uid="{00000000-0005-0000-0000-000071AA0000}"/>
    <cellStyle name="Note 5 3 2 4 3" xfId="43905" xr:uid="{00000000-0005-0000-0000-000072AA0000}"/>
    <cellStyle name="Note 5 3 2 4 3 2" xfId="43906" xr:uid="{00000000-0005-0000-0000-000073AA0000}"/>
    <cellStyle name="Note 5 3 2 4 3 2 2" xfId="43907" xr:uid="{00000000-0005-0000-0000-000074AA0000}"/>
    <cellStyle name="Note 5 3 2 4 3 3" xfId="43908" xr:uid="{00000000-0005-0000-0000-000075AA0000}"/>
    <cellStyle name="Note 5 3 2 4 4" xfId="43909" xr:uid="{00000000-0005-0000-0000-000076AA0000}"/>
    <cellStyle name="Note 5 3 2 4 4 2" xfId="43910" xr:uid="{00000000-0005-0000-0000-000077AA0000}"/>
    <cellStyle name="Note 5 3 2 4 5" xfId="43911" xr:uid="{00000000-0005-0000-0000-000078AA0000}"/>
    <cellStyle name="Note 5 3 2 4 5 2" xfId="43912" xr:uid="{00000000-0005-0000-0000-000079AA0000}"/>
    <cellStyle name="Note 5 3 2 4 6" xfId="43913" xr:uid="{00000000-0005-0000-0000-00007AAA0000}"/>
    <cellStyle name="Note 5 3 2 5" xfId="43914" xr:uid="{00000000-0005-0000-0000-00007BAA0000}"/>
    <cellStyle name="Note 5 3 2 5 2" xfId="43915" xr:uid="{00000000-0005-0000-0000-00007CAA0000}"/>
    <cellStyle name="Note 5 3 2 5 2 2" xfId="43916" xr:uid="{00000000-0005-0000-0000-00007DAA0000}"/>
    <cellStyle name="Note 5 3 2 5 2 2 2" xfId="43917" xr:uid="{00000000-0005-0000-0000-00007EAA0000}"/>
    <cellStyle name="Note 5 3 2 5 2 2 2 2" xfId="43918" xr:uid="{00000000-0005-0000-0000-00007FAA0000}"/>
    <cellStyle name="Note 5 3 2 5 2 2 3" xfId="43919" xr:uid="{00000000-0005-0000-0000-000080AA0000}"/>
    <cellStyle name="Note 5 3 2 5 2 3" xfId="43920" xr:uid="{00000000-0005-0000-0000-000081AA0000}"/>
    <cellStyle name="Note 5 3 2 5 2 3 2" xfId="43921" xr:uid="{00000000-0005-0000-0000-000082AA0000}"/>
    <cellStyle name="Note 5 3 2 5 2 4" xfId="43922" xr:uid="{00000000-0005-0000-0000-000083AA0000}"/>
    <cellStyle name="Note 5 3 2 5 3" xfId="43923" xr:uid="{00000000-0005-0000-0000-000084AA0000}"/>
    <cellStyle name="Note 5 3 2 5 3 2" xfId="43924" xr:uid="{00000000-0005-0000-0000-000085AA0000}"/>
    <cellStyle name="Note 5 3 2 5 3 2 2" xfId="43925" xr:uid="{00000000-0005-0000-0000-000086AA0000}"/>
    <cellStyle name="Note 5 3 2 5 3 3" xfId="43926" xr:uid="{00000000-0005-0000-0000-000087AA0000}"/>
    <cellStyle name="Note 5 3 2 5 4" xfId="43927" xr:uid="{00000000-0005-0000-0000-000088AA0000}"/>
    <cellStyle name="Note 5 3 2 5 4 2" xfId="43928" xr:uid="{00000000-0005-0000-0000-000089AA0000}"/>
    <cellStyle name="Note 5 3 2 5 5" xfId="43929" xr:uid="{00000000-0005-0000-0000-00008AAA0000}"/>
    <cellStyle name="Note 5 3 2 5 5 2" xfId="43930" xr:uid="{00000000-0005-0000-0000-00008BAA0000}"/>
    <cellStyle name="Note 5 3 2 5 6" xfId="43931" xr:uid="{00000000-0005-0000-0000-00008CAA0000}"/>
    <cellStyle name="Note 5 3 2 6" xfId="43932" xr:uid="{00000000-0005-0000-0000-00008DAA0000}"/>
    <cellStyle name="Note 5 3 2 6 2" xfId="43933" xr:uid="{00000000-0005-0000-0000-00008EAA0000}"/>
    <cellStyle name="Note 5 3 2 6 2 2" xfId="43934" xr:uid="{00000000-0005-0000-0000-00008FAA0000}"/>
    <cellStyle name="Note 5 3 2 6 2 2 2" xfId="43935" xr:uid="{00000000-0005-0000-0000-000090AA0000}"/>
    <cellStyle name="Note 5 3 2 6 2 2 2 2" xfId="43936" xr:uid="{00000000-0005-0000-0000-000091AA0000}"/>
    <cellStyle name="Note 5 3 2 6 2 2 3" xfId="43937" xr:uid="{00000000-0005-0000-0000-000092AA0000}"/>
    <cellStyle name="Note 5 3 2 6 2 3" xfId="43938" xr:uid="{00000000-0005-0000-0000-000093AA0000}"/>
    <cellStyle name="Note 5 3 2 6 2 3 2" xfId="43939" xr:uid="{00000000-0005-0000-0000-000094AA0000}"/>
    <cellStyle name="Note 5 3 2 6 2 4" xfId="43940" xr:uid="{00000000-0005-0000-0000-000095AA0000}"/>
    <cellStyle name="Note 5 3 2 6 3" xfId="43941" xr:uid="{00000000-0005-0000-0000-000096AA0000}"/>
    <cellStyle name="Note 5 3 2 6 3 2" xfId="43942" xr:uid="{00000000-0005-0000-0000-000097AA0000}"/>
    <cellStyle name="Note 5 3 2 6 3 2 2" xfId="43943" xr:uid="{00000000-0005-0000-0000-000098AA0000}"/>
    <cellStyle name="Note 5 3 2 6 3 3" xfId="43944" xr:uid="{00000000-0005-0000-0000-000099AA0000}"/>
    <cellStyle name="Note 5 3 2 6 4" xfId="43945" xr:uid="{00000000-0005-0000-0000-00009AAA0000}"/>
    <cellStyle name="Note 5 3 2 6 4 2" xfId="43946" xr:uid="{00000000-0005-0000-0000-00009BAA0000}"/>
    <cellStyle name="Note 5 3 2 6 5" xfId="43947" xr:uid="{00000000-0005-0000-0000-00009CAA0000}"/>
    <cellStyle name="Note 5 3 2 6 5 2" xfId="43948" xr:uid="{00000000-0005-0000-0000-00009DAA0000}"/>
    <cellStyle name="Note 5 3 2 6 6" xfId="43949" xr:uid="{00000000-0005-0000-0000-00009EAA0000}"/>
    <cellStyle name="Note 5 3 2 7" xfId="43950" xr:uid="{00000000-0005-0000-0000-00009FAA0000}"/>
    <cellStyle name="Note 5 3 2 7 2" xfId="43951" xr:uid="{00000000-0005-0000-0000-0000A0AA0000}"/>
    <cellStyle name="Note 5 3 2 7 2 2" xfId="43952" xr:uid="{00000000-0005-0000-0000-0000A1AA0000}"/>
    <cellStyle name="Note 5 3 2 7 2 2 2" xfId="43953" xr:uid="{00000000-0005-0000-0000-0000A2AA0000}"/>
    <cellStyle name="Note 5 3 2 7 2 3" xfId="43954" xr:uid="{00000000-0005-0000-0000-0000A3AA0000}"/>
    <cellStyle name="Note 5 3 2 7 3" xfId="43955" xr:uid="{00000000-0005-0000-0000-0000A4AA0000}"/>
    <cellStyle name="Note 5 3 2 7 3 2" xfId="43956" xr:uid="{00000000-0005-0000-0000-0000A5AA0000}"/>
    <cellStyle name="Note 5 3 2 7 4" xfId="43957" xr:uid="{00000000-0005-0000-0000-0000A6AA0000}"/>
    <cellStyle name="Note 5 3 2 8" xfId="43958" xr:uid="{00000000-0005-0000-0000-0000A7AA0000}"/>
    <cellStyle name="Note 5 3 2 8 2" xfId="43959" xr:uid="{00000000-0005-0000-0000-0000A8AA0000}"/>
    <cellStyle name="Note 5 3 2 8 2 2" xfId="43960" xr:uid="{00000000-0005-0000-0000-0000A9AA0000}"/>
    <cellStyle name="Note 5 3 2 8 3" xfId="43961" xr:uid="{00000000-0005-0000-0000-0000AAAA0000}"/>
    <cellStyle name="Note 5 3 2 9" xfId="43962" xr:uid="{00000000-0005-0000-0000-0000ABAA0000}"/>
    <cellStyle name="Note 5 3 2 9 2" xfId="43963" xr:uid="{00000000-0005-0000-0000-0000ACAA0000}"/>
    <cellStyle name="Note 5 3 3" xfId="43964" xr:uid="{00000000-0005-0000-0000-0000ADAA0000}"/>
    <cellStyle name="Note 5 3 3 10" xfId="43965" xr:uid="{00000000-0005-0000-0000-0000AEAA0000}"/>
    <cellStyle name="Note 5 3 3 10 2" xfId="43966" xr:uid="{00000000-0005-0000-0000-0000AFAA0000}"/>
    <cellStyle name="Note 5 3 3 11" xfId="43967" xr:uid="{00000000-0005-0000-0000-0000B0AA0000}"/>
    <cellStyle name="Note 5 3 3 2" xfId="43968" xr:uid="{00000000-0005-0000-0000-0000B1AA0000}"/>
    <cellStyle name="Note 5 3 3 2 2" xfId="43969" xr:uid="{00000000-0005-0000-0000-0000B2AA0000}"/>
    <cellStyle name="Note 5 3 3 2 2 2" xfId="43970" xr:uid="{00000000-0005-0000-0000-0000B3AA0000}"/>
    <cellStyle name="Note 5 3 3 2 2 2 2" xfId="43971" xr:uid="{00000000-0005-0000-0000-0000B4AA0000}"/>
    <cellStyle name="Note 5 3 3 2 2 2 2 2" xfId="43972" xr:uid="{00000000-0005-0000-0000-0000B5AA0000}"/>
    <cellStyle name="Note 5 3 3 2 2 2 2 2 2" xfId="43973" xr:uid="{00000000-0005-0000-0000-0000B6AA0000}"/>
    <cellStyle name="Note 5 3 3 2 2 2 2 3" xfId="43974" xr:uid="{00000000-0005-0000-0000-0000B7AA0000}"/>
    <cellStyle name="Note 5 3 3 2 2 2 3" xfId="43975" xr:uid="{00000000-0005-0000-0000-0000B8AA0000}"/>
    <cellStyle name="Note 5 3 3 2 2 2 3 2" xfId="43976" xr:uid="{00000000-0005-0000-0000-0000B9AA0000}"/>
    <cellStyle name="Note 5 3 3 2 2 2 4" xfId="43977" xr:uid="{00000000-0005-0000-0000-0000BAAA0000}"/>
    <cellStyle name="Note 5 3 3 2 2 3" xfId="43978" xr:uid="{00000000-0005-0000-0000-0000BBAA0000}"/>
    <cellStyle name="Note 5 3 3 2 2 3 2" xfId="43979" xr:uid="{00000000-0005-0000-0000-0000BCAA0000}"/>
    <cellStyle name="Note 5 3 3 2 2 3 2 2" xfId="43980" xr:uid="{00000000-0005-0000-0000-0000BDAA0000}"/>
    <cellStyle name="Note 5 3 3 2 2 3 3" xfId="43981" xr:uid="{00000000-0005-0000-0000-0000BEAA0000}"/>
    <cellStyle name="Note 5 3 3 2 2 4" xfId="43982" xr:uid="{00000000-0005-0000-0000-0000BFAA0000}"/>
    <cellStyle name="Note 5 3 3 2 2 4 2" xfId="43983" xr:uid="{00000000-0005-0000-0000-0000C0AA0000}"/>
    <cellStyle name="Note 5 3 3 2 2 5" xfId="43984" xr:uid="{00000000-0005-0000-0000-0000C1AA0000}"/>
    <cellStyle name="Note 5 3 3 2 2 5 2" xfId="43985" xr:uid="{00000000-0005-0000-0000-0000C2AA0000}"/>
    <cellStyle name="Note 5 3 3 2 2 6" xfId="43986" xr:uid="{00000000-0005-0000-0000-0000C3AA0000}"/>
    <cellStyle name="Note 5 3 3 2 3" xfId="43987" xr:uid="{00000000-0005-0000-0000-0000C4AA0000}"/>
    <cellStyle name="Note 5 3 3 2 3 2" xfId="43988" xr:uid="{00000000-0005-0000-0000-0000C5AA0000}"/>
    <cellStyle name="Note 5 3 3 2 3 2 2" xfId="43989" xr:uid="{00000000-0005-0000-0000-0000C6AA0000}"/>
    <cellStyle name="Note 5 3 3 2 3 2 2 2" xfId="43990" xr:uid="{00000000-0005-0000-0000-0000C7AA0000}"/>
    <cellStyle name="Note 5 3 3 2 3 2 2 2 2" xfId="43991" xr:uid="{00000000-0005-0000-0000-0000C8AA0000}"/>
    <cellStyle name="Note 5 3 3 2 3 2 2 3" xfId="43992" xr:uid="{00000000-0005-0000-0000-0000C9AA0000}"/>
    <cellStyle name="Note 5 3 3 2 3 2 3" xfId="43993" xr:uid="{00000000-0005-0000-0000-0000CAAA0000}"/>
    <cellStyle name="Note 5 3 3 2 3 2 3 2" xfId="43994" xr:uid="{00000000-0005-0000-0000-0000CBAA0000}"/>
    <cellStyle name="Note 5 3 3 2 3 2 4" xfId="43995" xr:uid="{00000000-0005-0000-0000-0000CCAA0000}"/>
    <cellStyle name="Note 5 3 3 2 3 3" xfId="43996" xr:uid="{00000000-0005-0000-0000-0000CDAA0000}"/>
    <cellStyle name="Note 5 3 3 2 3 3 2" xfId="43997" xr:uid="{00000000-0005-0000-0000-0000CEAA0000}"/>
    <cellStyle name="Note 5 3 3 2 3 3 2 2" xfId="43998" xr:uid="{00000000-0005-0000-0000-0000CFAA0000}"/>
    <cellStyle name="Note 5 3 3 2 3 3 3" xfId="43999" xr:uid="{00000000-0005-0000-0000-0000D0AA0000}"/>
    <cellStyle name="Note 5 3 3 2 3 4" xfId="44000" xr:uid="{00000000-0005-0000-0000-0000D1AA0000}"/>
    <cellStyle name="Note 5 3 3 2 3 4 2" xfId="44001" xr:uid="{00000000-0005-0000-0000-0000D2AA0000}"/>
    <cellStyle name="Note 5 3 3 2 3 5" xfId="44002" xr:uid="{00000000-0005-0000-0000-0000D3AA0000}"/>
    <cellStyle name="Note 5 3 3 2 3 5 2" xfId="44003" xr:uid="{00000000-0005-0000-0000-0000D4AA0000}"/>
    <cellStyle name="Note 5 3 3 2 3 6" xfId="44004" xr:uid="{00000000-0005-0000-0000-0000D5AA0000}"/>
    <cellStyle name="Note 5 3 3 2 4" xfId="44005" xr:uid="{00000000-0005-0000-0000-0000D6AA0000}"/>
    <cellStyle name="Note 5 3 3 2 4 2" xfId="44006" xr:uid="{00000000-0005-0000-0000-0000D7AA0000}"/>
    <cellStyle name="Note 5 3 3 2 4 2 2" xfId="44007" xr:uid="{00000000-0005-0000-0000-0000D8AA0000}"/>
    <cellStyle name="Note 5 3 3 2 4 2 2 2" xfId="44008" xr:uid="{00000000-0005-0000-0000-0000D9AA0000}"/>
    <cellStyle name="Note 5 3 3 2 4 2 3" xfId="44009" xr:uid="{00000000-0005-0000-0000-0000DAAA0000}"/>
    <cellStyle name="Note 5 3 3 2 4 3" xfId="44010" xr:uid="{00000000-0005-0000-0000-0000DBAA0000}"/>
    <cellStyle name="Note 5 3 3 2 4 3 2" xfId="44011" xr:uid="{00000000-0005-0000-0000-0000DCAA0000}"/>
    <cellStyle name="Note 5 3 3 2 4 4" xfId="44012" xr:uid="{00000000-0005-0000-0000-0000DDAA0000}"/>
    <cellStyle name="Note 5 3 3 2 5" xfId="44013" xr:uid="{00000000-0005-0000-0000-0000DEAA0000}"/>
    <cellStyle name="Note 5 3 3 2 5 2" xfId="44014" xr:uid="{00000000-0005-0000-0000-0000DFAA0000}"/>
    <cellStyle name="Note 5 3 3 2 5 2 2" xfId="44015" xr:uid="{00000000-0005-0000-0000-0000E0AA0000}"/>
    <cellStyle name="Note 5 3 3 2 5 3" xfId="44016" xr:uid="{00000000-0005-0000-0000-0000E1AA0000}"/>
    <cellStyle name="Note 5 3 3 2 6" xfId="44017" xr:uid="{00000000-0005-0000-0000-0000E2AA0000}"/>
    <cellStyle name="Note 5 3 3 2 6 2" xfId="44018" xr:uid="{00000000-0005-0000-0000-0000E3AA0000}"/>
    <cellStyle name="Note 5 3 3 2 7" xfId="44019" xr:uid="{00000000-0005-0000-0000-0000E4AA0000}"/>
    <cellStyle name="Note 5 3 3 2 7 2" xfId="44020" xr:uid="{00000000-0005-0000-0000-0000E5AA0000}"/>
    <cellStyle name="Note 5 3 3 2 8" xfId="44021" xr:uid="{00000000-0005-0000-0000-0000E6AA0000}"/>
    <cellStyle name="Note 5 3 3 3" xfId="44022" xr:uid="{00000000-0005-0000-0000-0000E7AA0000}"/>
    <cellStyle name="Note 5 3 3 3 2" xfId="44023" xr:uid="{00000000-0005-0000-0000-0000E8AA0000}"/>
    <cellStyle name="Note 5 3 3 3 2 2" xfId="44024" xr:uid="{00000000-0005-0000-0000-0000E9AA0000}"/>
    <cellStyle name="Note 5 3 3 3 2 2 2" xfId="44025" xr:uid="{00000000-0005-0000-0000-0000EAAA0000}"/>
    <cellStyle name="Note 5 3 3 3 2 2 2 2" xfId="44026" xr:uid="{00000000-0005-0000-0000-0000EBAA0000}"/>
    <cellStyle name="Note 5 3 3 3 2 2 2 2 2" xfId="44027" xr:uid="{00000000-0005-0000-0000-0000ECAA0000}"/>
    <cellStyle name="Note 5 3 3 3 2 2 2 3" xfId="44028" xr:uid="{00000000-0005-0000-0000-0000EDAA0000}"/>
    <cellStyle name="Note 5 3 3 3 2 2 3" xfId="44029" xr:uid="{00000000-0005-0000-0000-0000EEAA0000}"/>
    <cellStyle name="Note 5 3 3 3 2 2 3 2" xfId="44030" xr:uid="{00000000-0005-0000-0000-0000EFAA0000}"/>
    <cellStyle name="Note 5 3 3 3 2 2 4" xfId="44031" xr:uid="{00000000-0005-0000-0000-0000F0AA0000}"/>
    <cellStyle name="Note 5 3 3 3 2 3" xfId="44032" xr:uid="{00000000-0005-0000-0000-0000F1AA0000}"/>
    <cellStyle name="Note 5 3 3 3 2 3 2" xfId="44033" xr:uid="{00000000-0005-0000-0000-0000F2AA0000}"/>
    <cellStyle name="Note 5 3 3 3 2 3 2 2" xfId="44034" xr:uid="{00000000-0005-0000-0000-0000F3AA0000}"/>
    <cellStyle name="Note 5 3 3 3 2 3 3" xfId="44035" xr:uid="{00000000-0005-0000-0000-0000F4AA0000}"/>
    <cellStyle name="Note 5 3 3 3 2 4" xfId="44036" xr:uid="{00000000-0005-0000-0000-0000F5AA0000}"/>
    <cellStyle name="Note 5 3 3 3 2 4 2" xfId="44037" xr:uid="{00000000-0005-0000-0000-0000F6AA0000}"/>
    <cellStyle name="Note 5 3 3 3 2 5" xfId="44038" xr:uid="{00000000-0005-0000-0000-0000F7AA0000}"/>
    <cellStyle name="Note 5 3 3 3 2 5 2" xfId="44039" xr:uid="{00000000-0005-0000-0000-0000F8AA0000}"/>
    <cellStyle name="Note 5 3 3 3 2 6" xfId="44040" xr:uid="{00000000-0005-0000-0000-0000F9AA0000}"/>
    <cellStyle name="Note 5 3 3 3 3" xfId="44041" xr:uid="{00000000-0005-0000-0000-0000FAAA0000}"/>
    <cellStyle name="Note 5 3 3 3 3 2" xfId="44042" xr:uid="{00000000-0005-0000-0000-0000FBAA0000}"/>
    <cellStyle name="Note 5 3 3 3 3 2 2" xfId="44043" xr:uid="{00000000-0005-0000-0000-0000FCAA0000}"/>
    <cellStyle name="Note 5 3 3 3 3 2 2 2" xfId="44044" xr:uid="{00000000-0005-0000-0000-0000FDAA0000}"/>
    <cellStyle name="Note 5 3 3 3 3 2 2 2 2" xfId="44045" xr:uid="{00000000-0005-0000-0000-0000FEAA0000}"/>
    <cellStyle name="Note 5 3 3 3 3 2 2 3" xfId="44046" xr:uid="{00000000-0005-0000-0000-0000FFAA0000}"/>
    <cellStyle name="Note 5 3 3 3 3 2 3" xfId="44047" xr:uid="{00000000-0005-0000-0000-000000AB0000}"/>
    <cellStyle name="Note 5 3 3 3 3 2 3 2" xfId="44048" xr:uid="{00000000-0005-0000-0000-000001AB0000}"/>
    <cellStyle name="Note 5 3 3 3 3 2 4" xfId="44049" xr:uid="{00000000-0005-0000-0000-000002AB0000}"/>
    <cellStyle name="Note 5 3 3 3 3 3" xfId="44050" xr:uid="{00000000-0005-0000-0000-000003AB0000}"/>
    <cellStyle name="Note 5 3 3 3 3 3 2" xfId="44051" xr:uid="{00000000-0005-0000-0000-000004AB0000}"/>
    <cellStyle name="Note 5 3 3 3 3 3 2 2" xfId="44052" xr:uid="{00000000-0005-0000-0000-000005AB0000}"/>
    <cellStyle name="Note 5 3 3 3 3 3 3" xfId="44053" xr:uid="{00000000-0005-0000-0000-000006AB0000}"/>
    <cellStyle name="Note 5 3 3 3 3 4" xfId="44054" xr:uid="{00000000-0005-0000-0000-000007AB0000}"/>
    <cellStyle name="Note 5 3 3 3 3 4 2" xfId="44055" xr:uid="{00000000-0005-0000-0000-000008AB0000}"/>
    <cellStyle name="Note 5 3 3 3 3 5" xfId="44056" xr:uid="{00000000-0005-0000-0000-000009AB0000}"/>
    <cellStyle name="Note 5 3 3 3 3 5 2" xfId="44057" xr:uid="{00000000-0005-0000-0000-00000AAB0000}"/>
    <cellStyle name="Note 5 3 3 3 3 6" xfId="44058" xr:uid="{00000000-0005-0000-0000-00000BAB0000}"/>
    <cellStyle name="Note 5 3 3 3 4" xfId="44059" xr:uid="{00000000-0005-0000-0000-00000CAB0000}"/>
    <cellStyle name="Note 5 3 3 3 4 2" xfId="44060" xr:uid="{00000000-0005-0000-0000-00000DAB0000}"/>
    <cellStyle name="Note 5 3 3 3 4 2 2" xfId="44061" xr:uid="{00000000-0005-0000-0000-00000EAB0000}"/>
    <cellStyle name="Note 5 3 3 3 4 2 2 2" xfId="44062" xr:uid="{00000000-0005-0000-0000-00000FAB0000}"/>
    <cellStyle name="Note 5 3 3 3 4 2 3" xfId="44063" xr:uid="{00000000-0005-0000-0000-000010AB0000}"/>
    <cellStyle name="Note 5 3 3 3 4 3" xfId="44064" xr:uid="{00000000-0005-0000-0000-000011AB0000}"/>
    <cellStyle name="Note 5 3 3 3 4 3 2" xfId="44065" xr:uid="{00000000-0005-0000-0000-000012AB0000}"/>
    <cellStyle name="Note 5 3 3 3 4 4" xfId="44066" xr:uid="{00000000-0005-0000-0000-000013AB0000}"/>
    <cellStyle name="Note 5 3 3 3 5" xfId="44067" xr:uid="{00000000-0005-0000-0000-000014AB0000}"/>
    <cellStyle name="Note 5 3 3 3 5 2" xfId="44068" xr:uid="{00000000-0005-0000-0000-000015AB0000}"/>
    <cellStyle name="Note 5 3 3 3 5 2 2" xfId="44069" xr:uid="{00000000-0005-0000-0000-000016AB0000}"/>
    <cellStyle name="Note 5 3 3 3 5 3" xfId="44070" xr:uid="{00000000-0005-0000-0000-000017AB0000}"/>
    <cellStyle name="Note 5 3 3 3 6" xfId="44071" xr:uid="{00000000-0005-0000-0000-000018AB0000}"/>
    <cellStyle name="Note 5 3 3 3 6 2" xfId="44072" xr:uid="{00000000-0005-0000-0000-000019AB0000}"/>
    <cellStyle name="Note 5 3 3 3 7" xfId="44073" xr:uid="{00000000-0005-0000-0000-00001AAB0000}"/>
    <cellStyle name="Note 5 3 3 3 7 2" xfId="44074" xr:uid="{00000000-0005-0000-0000-00001BAB0000}"/>
    <cellStyle name="Note 5 3 3 3 8" xfId="44075" xr:uid="{00000000-0005-0000-0000-00001CAB0000}"/>
    <cellStyle name="Note 5 3 3 4" xfId="44076" xr:uid="{00000000-0005-0000-0000-00001DAB0000}"/>
    <cellStyle name="Note 5 3 3 4 2" xfId="44077" xr:uid="{00000000-0005-0000-0000-00001EAB0000}"/>
    <cellStyle name="Note 5 3 3 4 2 2" xfId="44078" xr:uid="{00000000-0005-0000-0000-00001FAB0000}"/>
    <cellStyle name="Note 5 3 3 4 2 2 2" xfId="44079" xr:uid="{00000000-0005-0000-0000-000020AB0000}"/>
    <cellStyle name="Note 5 3 3 4 2 2 2 2" xfId="44080" xr:uid="{00000000-0005-0000-0000-000021AB0000}"/>
    <cellStyle name="Note 5 3 3 4 2 2 3" xfId="44081" xr:uid="{00000000-0005-0000-0000-000022AB0000}"/>
    <cellStyle name="Note 5 3 3 4 2 3" xfId="44082" xr:uid="{00000000-0005-0000-0000-000023AB0000}"/>
    <cellStyle name="Note 5 3 3 4 2 3 2" xfId="44083" xr:uid="{00000000-0005-0000-0000-000024AB0000}"/>
    <cellStyle name="Note 5 3 3 4 2 4" xfId="44084" xr:uid="{00000000-0005-0000-0000-000025AB0000}"/>
    <cellStyle name="Note 5 3 3 4 3" xfId="44085" xr:uid="{00000000-0005-0000-0000-000026AB0000}"/>
    <cellStyle name="Note 5 3 3 4 3 2" xfId="44086" xr:uid="{00000000-0005-0000-0000-000027AB0000}"/>
    <cellStyle name="Note 5 3 3 4 3 2 2" xfId="44087" xr:uid="{00000000-0005-0000-0000-000028AB0000}"/>
    <cellStyle name="Note 5 3 3 4 3 3" xfId="44088" xr:uid="{00000000-0005-0000-0000-000029AB0000}"/>
    <cellStyle name="Note 5 3 3 4 4" xfId="44089" xr:uid="{00000000-0005-0000-0000-00002AAB0000}"/>
    <cellStyle name="Note 5 3 3 4 4 2" xfId="44090" xr:uid="{00000000-0005-0000-0000-00002BAB0000}"/>
    <cellStyle name="Note 5 3 3 4 5" xfId="44091" xr:uid="{00000000-0005-0000-0000-00002CAB0000}"/>
    <cellStyle name="Note 5 3 3 4 5 2" xfId="44092" xr:uid="{00000000-0005-0000-0000-00002DAB0000}"/>
    <cellStyle name="Note 5 3 3 4 6" xfId="44093" xr:uid="{00000000-0005-0000-0000-00002EAB0000}"/>
    <cellStyle name="Note 5 3 3 5" xfId="44094" xr:uid="{00000000-0005-0000-0000-00002FAB0000}"/>
    <cellStyle name="Note 5 3 3 5 2" xfId="44095" xr:uid="{00000000-0005-0000-0000-000030AB0000}"/>
    <cellStyle name="Note 5 3 3 5 2 2" xfId="44096" xr:uid="{00000000-0005-0000-0000-000031AB0000}"/>
    <cellStyle name="Note 5 3 3 5 2 2 2" xfId="44097" xr:uid="{00000000-0005-0000-0000-000032AB0000}"/>
    <cellStyle name="Note 5 3 3 5 2 2 2 2" xfId="44098" xr:uid="{00000000-0005-0000-0000-000033AB0000}"/>
    <cellStyle name="Note 5 3 3 5 2 2 3" xfId="44099" xr:uid="{00000000-0005-0000-0000-000034AB0000}"/>
    <cellStyle name="Note 5 3 3 5 2 3" xfId="44100" xr:uid="{00000000-0005-0000-0000-000035AB0000}"/>
    <cellStyle name="Note 5 3 3 5 2 3 2" xfId="44101" xr:uid="{00000000-0005-0000-0000-000036AB0000}"/>
    <cellStyle name="Note 5 3 3 5 2 4" xfId="44102" xr:uid="{00000000-0005-0000-0000-000037AB0000}"/>
    <cellStyle name="Note 5 3 3 5 3" xfId="44103" xr:uid="{00000000-0005-0000-0000-000038AB0000}"/>
    <cellStyle name="Note 5 3 3 5 3 2" xfId="44104" xr:uid="{00000000-0005-0000-0000-000039AB0000}"/>
    <cellStyle name="Note 5 3 3 5 3 2 2" xfId="44105" xr:uid="{00000000-0005-0000-0000-00003AAB0000}"/>
    <cellStyle name="Note 5 3 3 5 3 3" xfId="44106" xr:uid="{00000000-0005-0000-0000-00003BAB0000}"/>
    <cellStyle name="Note 5 3 3 5 4" xfId="44107" xr:uid="{00000000-0005-0000-0000-00003CAB0000}"/>
    <cellStyle name="Note 5 3 3 5 4 2" xfId="44108" xr:uid="{00000000-0005-0000-0000-00003DAB0000}"/>
    <cellStyle name="Note 5 3 3 5 5" xfId="44109" xr:uid="{00000000-0005-0000-0000-00003EAB0000}"/>
    <cellStyle name="Note 5 3 3 5 5 2" xfId="44110" xr:uid="{00000000-0005-0000-0000-00003FAB0000}"/>
    <cellStyle name="Note 5 3 3 5 6" xfId="44111" xr:uid="{00000000-0005-0000-0000-000040AB0000}"/>
    <cellStyle name="Note 5 3 3 6" xfId="44112" xr:uid="{00000000-0005-0000-0000-000041AB0000}"/>
    <cellStyle name="Note 5 3 3 6 2" xfId="44113" xr:uid="{00000000-0005-0000-0000-000042AB0000}"/>
    <cellStyle name="Note 5 3 3 6 2 2" xfId="44114" xr:uid="{00000000-0005-0000-0000-000043AB0000}"/>
    <cellStyle name="Note 5 3 3 6 2 2 2" xfId="44115" xr:uid="{00000000-0005-0000-0000-000044AB0000}"/>
    <cellStyle name="Note 5 3 3 6 2 2 2 2" xfId="44116" xr:uid="{00000000-0005-0000-0000-000045AB0000}"/>
    <cellStyle name="Note 5 3 3 6 2 2 3" xfId="44117" xr:uid="{00000000-0005-0000-0000-000046AB0000}"/>
    <cellStyle name="Note 5 3 3 6 2 3" xfId="44118" xr:uid="{00000000-0005-0000-0000-000047AB0000}"/>
    <cellStyle name="Note 5 3 3 6 2 3 2" xfId="44119" xr:uid="{00000000-0005-0000-0000-000048AB0000}"/>
    <cellStyle name="Note 5 3 3 6 2 4" xfId="44120" xr:uid="{00000000-0005-0000-0000-000049AB0000}"/>
    <cellStyle name="Note 5 3 3 6 3" xfId="44121" xr:uid="{00000000-0005-0000-0000-00004AAB0000}"/>
    <cellStyle name="Note 5 3 3 6 3 2" xfId="44122" xr:uid="{00000000-0005-0000-0000-00004BAB0000}"/>
    <cellStyle name="Note 5 3 3 6 3 2 2" xfId="44123" xr:uid="{00000000-0005-0000-0000-00004CAB0000}"/>
    <cellStyle name="Note 5 3 3 6 3 3" xfId="44124" xr:uid="{00000000-0005-0000-0000-00004DAB0000}"/>
    <cellStyle name="Note 5 3 3 6 4" xfId="44125" xr:uid="{00000000-0005-0000-0000-00004EAB0000}"/>
    <cellStyle name="Note 5 3 3 6 4 2" xfId="44126" xr:uid="{00000000-0005-0000-0000-00004FAB0000}"/>
    <cellStyle name="Note 5 3 3 6 5" xfId="44127" xr:uid="{00000000-0005-0000-0000-000050AB0000}"/>
    <cellStyle name="Note 5 3 3 6 5 2" xfId="44128" xr:uid="{00000000-0005-0000-0000-000051AB0000}"/>
    <cellStyle name="Note 5 3 3 6 6" xfId="44129" xr:uid="{00000000-0005-0000-0000-000052AB0000}"/>
    <cellStyle name="Note 5 3 3 7" xfId="44130" xr:uid="{00000000-0005-0000-0000-000053AB0000}"/>
    <cellStyle name="Note 5 3 3 7 2" xfId="44131" xr:uid="{00000000-0005-0000-0000-000054AB0000}"/>
    <cellStyle name="Note 5 3 3 7 2 2" xfId="44132" xr:uid="{00000000-0005-0000-0000-000055AB0000}"/>
    <cellStyle name="Note 5 3 3 7 2 2 2" xfId="44133" xr:uid="{00000000-0005-0000-0000-000056AB0000}"/>
    <cellStyle name="Note 5 3 3 7 2 3" xfId="44134" xr:uid="{00000000-0005-0000-0000-000057AB0000}"/>
    <cellStyle name="Note 5 3 3 7 3" xfId="44135" xr:uid="{00000000-0005-0000-0000-000058AB0000}"/>
    <cellStyle name="Note 5 3 3 7 3 2" xfId="44136" xr:uid="{00000000-0005-0000-0000-000059AB0000}"/>
    <cellStyle name="Note 5 3 3 7 4" xfId="44137" xr:uid="{00000000-0005-0000-0000-00005AAB0000}"/>
    <cellStyle name="Note 5 3 3 8" xfId="44138" xr:uid="{00000000-0005-0000-0000-00005BAB0000}"/>
    <cellStyle name="Note 5 3 3 8 2" xfId="44139" xr:uid="{00000000-0005-0000-0000-00005CAB0000}"/>
    <cellStyle name="Note 5 3 3 8 2 2" xfId="44140" xr:uid="{00000000-0005-0000-0000-00005DAB0000}"/>
    <cellStyle name="Note 5 3 3 8 3" xfId="44141" xr:uid="{00000000-0005-0000-0000-00005EAB0000}"/>
    <cellStyle name="Note 5 3 3 9" xfId="44142" xr:uid="{00000000-0005-0000-0000-00005FAB0000}"/>
    <cellStyle name="Note 5 3 3 9 2" xfId="44143" xr:uid="{00000000-0005-0000-0000-000060AB0000}"/>
    <cellStyle name="Note 5 3 4" xfId="44144" xr:uid="{00000000-0005-0000-0000-000061AB0000}"/>
    <cellStyle name="Note 5 3 4 2" xfId="44145" xr:uid="{00000000-0005-0000-0000-000062AB0000}"/>
    <cellStyle name="Note 5 3 4 2 2" xfId="44146" xr:uid="{00000000-0005-0000-0000-000063AB0000}"/>
    <cellStyle name="Note 5 3 4 2 2 2" xfId="44147" xr:uid="{00000000-0005-0000-0000-000064AB0000}"/>
    <cellStyle name="Note 5 3 4 2 2 2 2" xfId="44148" xr:uid="{00000000-0005-0000-0000-000065AB0000}"/>
    <cellStyle name="Note 5 3 4 2 2 2 2 2" xfId="44149" xr:uid="{00000000-0005-0000-0000-000066AB0000}"/>
    <cellStyle name="Note 5 3 4 2 2 2 3" xfId="44150" xr:uid="{00000000-0005-0000-0000-000067AB0000}"/>
    <cellStyle name="Note 5 3 4 2 2 3" xfId="44151" xr:uid="{00000000-0005-0000-0000-000068AB0000}"/>
    <cellStyle name="Note 5 3 4 2 2 3 2" xfId="44152" xr:uid="{00000000-0005-0000-0000-000069AB0000}"/>
    <cellStyle name="Note 5 3 4 2 2 4" xfId="44153" xr:uid="{00000000-0005-0000-0000-00006AAB0000}"/>
    <cellStyle name="Note 5 3 4 2 3" xfId="44154" xr:uid="{00000000-0005-0000-0000-00006BAB0000}"/>
    <cellStyle name="Note 5 3 4 2 3 2" xfId="44155" xr:uid="{00000000-0005-0000-0000-00006CAB0000}"/>
    <cellStyle name="Note 5 3 4 2 3 2 2" xfId="44156" xr:uid="{00000000-0005-0000-0000-00006DAB0000}"/>
    <cellStyle name="Note 5 3 4 2 3 3" xfId="44157" xr:uid="{00000000-0005-0000-0000-00006EAB0000}"/>
    <cellStyle name="Note 5 3 4 2 4" xfId="44158" xr:uid="{00000000-0005-0000-0000-00006FAB0000}"/>
    <cellStyle name="Note 5 3 4 2 4 2" xfId="44159" xr:uid="{00000000-0005-0000-0000-000070AB0000}"/>
    <cellStyle name="Note 5 3 4 2 5" xfId="44160" xr:uid="{00000000-0005-0000-0000-000071AB0000}"/>
    <cellStyle name="Note 5 3 4 2 5 2" xfId="44161" xr:uid="{00000000-0005-0000-0000-000072AB0000}"/>
    <cellStyle name="Note 5 3 4 2 6" xfId="44162" xr:uid="{00000000-0005-0000-0000-000073AB0000}"/>
    <cellStyle name="Note 5 3 4 3" xfId="44163" xr:uid="{00000000-0005-0000-0000-000074AB0000}"/>
    <cellStyle name="Note 5 3 4 3 2" xfId="44164" xr:uid="{00000000-0005-0000-0000-000075AB0000}"/>
    <cellStyle name="Note 5 3 4 3 2 2" xfId="44165" xr:uid="{00000000-0005-0000-0000-000076AB0000}"/>
    <cellStyle name="Note 5 3 4 3 2 2 2" xfId="44166" xr:uid="{00000000-0005-0000-0000-000077AB0000}"/>
    <cellStyle name="Note 5 3 4 3 2 2 2 2" xfId="44167" xr:uid="{00000000-0005-0000-0000-000078AB0000}"/>
    <cellStyle name="Note 5 3 4 3 2 2 3" xfId="44168" xr:uid="{00000000-0005-0000-0000-000079AB0000}"/>
    <cellStyle name="Note 5 3 4 3 2 3" xfId="44169" xr:uid="{00000000-0005-0000-0000-00007AAB0000}"/>
    <cellStyle name="Note 5 3 4 3 2 3 2" xfId="44170" xr:uid="{00000000-0005-0000-0000-00007BAB0000}"/>
    <cellStyle name="Note 5 3 4 3 2 4" xfId="44171" xr:uid="{00000000-0005-0000-0000-00007CAB0000}"/>
    <cellStyle name="Note 5 3 4 3 3" xfId="44172" xr:uid="{00000000-0005-0000-0000-00007DAB0000}"/>
    <cellStyle name="Note 5 3 4 3 3 2" xfId="44173" xr:uid="{00000000-0005-0000-0000-00007EAB0000}"/>
    <cellStyle name="Note 5 3 4 3 3 2 2" xfId="44174" xr:uid="{00000000-0005-0000-0000-00007FAB0000}"/>
    <cellStyle name="Note 5 3 4 3 3 3" xfId="44175" xr:uid="{00000000-0005-0000-0000-000080AB0000}"/>
    <cellStyle name="Note 5 3 4 3 4" xfId="44176" xr:uid="{00000000-0005-0000-0000-000081AB0000}"/>
    <cellStyle name="Note 5 3 4 3 4 2" xfId="44177" xr:uid="{00000000-0005-0000-0000-000082AB0000}"/>
    <cellStyle name="Note 5 3 4 3 5" xfId="44178" xr:uid="{00000000-0005-0000-0000-000083AB0000}"/>
    <cellStyle name="Note 5 3 4 3 5 2" xfId="44179" xr:uid="{00000000-0005-0000-0000-000084AB0000}"/>
    <cellStyle name="Note 5 3 4 3 6" xfId="44180" xr:uid="{00000000-0005-0000-0000-000085AB0000}"/>
    <cellStyle name="Note 5 3 4 4" xfId="44181" xr:uid="{00000000-0005-0000-0000-000086AB0000}"/>
    <cellStyle name="Note 5 3 4 4 2" xfId="44182" xr:uid="{00000000-0005-0000-0000-000087AB0000}"/>
    <cellStyle name="Note 5 3 4 4 2 2" xfId="44183" xr:uid="{00000000-0005-0000-0000-000088AB0000}"/>
    <cellStyle name="Note 5 3 4 4 2 2 2" xfId="44184" xr:uid="{00000000-0005-0000-0000-000089AB0000}"/>
    <cellStyle name="Note 5 3 4 4 2 3" xfId="44185" xr:uid="{00000000-0005-0000-0000-00008AAB0000}"/>
    <cellStyle name="Note 5 3 4 4 3" xfId="44186" xr:uid="{00000000-0005-0000-0000-00008BAB0000}"/>
    <cellStyle name="Note 5 3 4 4 3 2" xfId="44187" xr:uid="{00000000-0005-0000-0000-00008CAB0000}"/>
    <cellStyle name="Note 5 3 4 4 4" xfId="44188" xr:uid="{00000000-0005-0000-0000-00008DAB0000}"/>
    <cellStyle name="Note 5 3 4 5" xfId="44189" xr:uid="{00000000-0005-0000-0000-00008EAB0000}"/>
    <cellStyle name="Note 5 3 4 5 2" xfId="44190" xr:uid="{00000000-0005-0000-0000-00008FAB0000}"/>
    <cellStyle name="Note 5 3 4 5 2 2" xfId="44191" xr:uid="{00000000-0005-0000-0000-000090AB0000}"/>
    <cellStyle name="Note 5 3 4 5 3" xfId="44192" xr:uid="{00000000-0005-0000-0000-000091AB0000}"/>
    <cellStyle name="Note 5 3 4 6" xfId="44193" xr:uid="{00000000-0005-0000-0000-000092AB0000}"/>
    <cellStyle name="Note 5 3 4 6 2" xfId="44194" xr:uid="{00000000-0005-0000-0000-000093AB0000}"/>
    <cellStyle name="Note 5 3 4 7" xfId="44195" xr:uid="{00000000-0005-0000-0000-000094AB0000}"/>
    <cellStyle name="Note 5 3 4 7 2" xfId="44196" xr:uid="{00000000-0005-0000-0000-000095AB0000}"/>
    <cellStyle name="Note 5 3 4 8" xfId="44197" xr:uid="{00000000-0005-0000-0000-000096AB0000}"/>
    <cellStyle name="Note 5 3 5" xfId="44198" xr:uid="{00000000-0005-0000-0000-000097AB0000}"/>
    <cellStyle name="Note 5 3 5 2" xfId="44199" xr:uid="{00000000-0005-0000-0000-000098AB0000}"/>
    <cellStyle name="Note 5 3 5 2 2" xfId="44200" xr:uid="{00000000-0005-0000-0000-000099AB0000}"/>
    <cellStyle name="Note 5 3 5 2 2 2" xfId="44201" xr:uid="{00000000-0005-0000-0000-00009AAB0000}"/>
    <cellStyle name="Note 5 3 5 2 2 2 2" xfId="44202" xr:uid="{00000000-0005-0000-0000-00009BAB0000}"/>
    <cellStyle name="Note 5 3 5 2 2 2 2 2" xfId="44203" xr:uid="{00000000-0005-0000-0000-00009CAB0000}"/>
    <cellStyle name="Note 5 3 5 2 2 2 3" xfId="44204" xr:uid="{00000000-0005-0000-0000-00009DAB0000}"/>
    <cellStyle name="Note 5 3 5 2 2 3" xfId="44205" xr:uid="{00000000-0005-0000-0000-00009EAB0000}"/>
    <cellStyle name="Note 5 3 5 2 2 3 2" xfId="44206" xr:uid="{00000000-0005-0000-0000-00009FAB0000}"/>
    <cellStyle name="Note 5 3 5 2 2 4" xfId="44207" xr:uid="{00000000-0005-0000-0000-0000A0AB0000}"/>
    <cellStyle name="Note 5 3 5 2 3" xfId="44208" xr:uid="{00000000-0005-0000-0000-0000A1AB0000}"/>
    <cellStyle name="Note 5 3 5 2 3 2" xfId="44209" xr:uid="{00000000-0005-0000-0000-0000A2AB0000}"/>
    <cellStyle name="Note 5 3 5 2 3 2 2" xfId="44210" xr:uid="{00000000-0005-0000-0000-0000A3AB0000}"/>
    <cellStyle name="Note 5 3 5 2 3 3" xfId="44211" xr:uid="{00000000-0005-0000-0000-0000A4AB0000}"/>
    <cellStyle name="Note 5 3 5 2 4" xfId="44212" xr:uid="{00000000-0005-0000-0000-0000A5AB0000}"/>
    <cellStyle name="Note 5 3 5 2 4 2" xfId="44213" xr:uid="{00000000-0005-0000-0000-0000A6AB0000}"/>
    <cellStyle name="Note 5 3 5 2 5" xfId="44214" xr:uid="{00000000-0005-0000-0000-0000A7AB0000}"/>
    <cellStyle name="Note 5 3 5 2 5 2" xfId="44215" xr:uid="{00000000-0005-0000-0000-0000A8AB0000}"/>
    <cellStyle name="Note 5 3 5 2 6" xfId="44216" xr:uid="{00000000-0005-0000-0000-0000A9AB0000}"/>
    <cellStyle name="Note 5 3 5 3" xfId="44217" xr:uid="{00000000-0005-0000-0000-0000AAAB0000}"/>
    <cellStyle name="Note 5 3 5 3 2" xfId="44218" xr:uid="{00000000-0005-0000-0000-0000ABAB0000}"/>
    <cellStyle name="Note 5 3 5 3 2 2" xfId="44219" xr:uid="{00000000-0005-0000-0000-0000ACAB0000}"/>
    <cellStyle name="Note 5 3 5 3 2 2 2" xfId="44220" xr:uid="{00000000-0005-0000-0000-0000ADAB0000}"/>
    <cellStyle name="Note 5 3 5 3 2 2 2 2" xfId="44221" xr:uid="{00000000-0005-0000-0000-0000AEAB0000}"/>
    <cellStyle name="Note 5 3 5 3 2 2 3" xfId="44222" xr:uid="{00000000-0005-0000-0000-0000AFAB0000}"/>
    <cellStyle name="Note 5 3 5 3 2 3" xfId="44223" xr:uid="{00000000-0005-0000-0000-0000B0AB0000}"/>
    <cellStyle name="Note 5 3 5 3 2 3 2" xfId="44224" xr:uid="{00000000-0005-0000-0000-0000B1AB0000}"/>
    <cellStyle name="Note 5 3 5 3 2 4" xfId="44225" xr:uid="{00000000-0005-0000-0000-0000B2AB0000}"/>
    <cellStyle name="Note 5 3 5 3 3" xfId="44226" xr:uid="{00000000-0005-0000-0000-0000B3AB0000}"/>
    <cellStyle name="Note 5 3 5 3 3 2" xfId="44227" xr:uid="{00000000-0005-0000-0000-0000B4AB0000}"/>
    <cellStyle name="Note 5 3 5 3 3 2 2" xfId="44228" xr:uid="{00000000-0005-0000-0000-0000B5AB0000}"/>
    <cellStyle name="Note 5 3 5 3 3 3" xfId="44229" xr:uid="{00000000-0005-0000-0000-0000B6AB0000}"/>
    <cellStyle name="Note 5 3 5 3 4" xfId="44230" xr:uid="{00000000-0005-0000-0000-0000B7AB0000}"/>
    <cellStyle name="Note 5 3 5 3 4 2" xfId="44231" xr:uid="{00000000-0005-0000-0000-0000B8AB0000}"/>
    <cellStyle name="Note 5 3 5 3 5" xfId="44232" xr:uid="{00000000-0005-0000-0000-0000B9AB0000}"/>
    <cellStyle name="Note 5 3 5 3 5 2" xfId="44233" xr:uid="{00000000-0005-0000-0000-0000BAAB0000}"/>
    <cellStyle name="Note 5 3 5 3 6" xfId="44234" xr:uid="{00000000-0005-0000-0000-0000BBAB0000}"/>
    <cellStyle name="Note 5 3 5 4" xfId="44235" xr:uid="{00000000-0005-0000-0000-0000BCAB0000}"/>
    <cellStyle name="Note 5 3 5 4 2" xfId="44236" xr:uid="{00000000-0005-0000-0000-0000BDAB0000}"/>
    <cellStyle name="Note 5 3 5 4 2 2" xfId="44237" xr:uid="{00000000-0005-0000-0000-0000BEAB0000}"/>
    <cellStyle name="Note 5 3 5 4 2 2 2" xfId="44238" xr:uid="{00000000-0005-0000-0000-0000BFAB0000}"/>
    <cellStyle name="Note 5 3 5 4 2 3" xfId="44239" xr:uid="{00000000-0005-0000-0000-0000C0AB0000}"/>
    <cellStyle name="Note 5 3 5 4 3" xfId="44240" xr:uid="{00000000-0005-0000-0000-0000C1AB0000}"/>
    <cellStyle name="Note 5 3 5 4 3 2" xfId="44241" xr:uid="{00000000-0005-0000-0000-0000C2AB0000}"/>
    <cellStyle name="Note 5 3 5 4 4" xfId="44242" xr:uid="{00000000-0005-0000-0000-0000C3AB0000}"/>
    <cellStyle name="Note 5 3 5 5" xfId="44243" xr:uid="{00000000-0005-0000-0000-0000C4AB0000}"/>
    <cellStyle name="Note 5 3 5 5 2" xfId="44244" xr:uid="{00000000-0005-0000-0000-0000C5AB0000}"/>
    <cellStyle name="Note 5 3 5 5 2 2" xfId="44245" xr:uid="{00000000-0005-0000-0000-0000C6AB0000}"/>
    <cellStyle name="Note 5 3 5 5 3" xfId="44246" xr:uid="{00000000-0005-0000-0000-0000C7AB0000}"/>
    <cellStyle name="Note 5 3 5 6" xfId="44247" xr:uid="{00000000-0005-0000-0000-0000C8AB0000}"/>
    <cellStyle name="Note 5 3 5 6 2" xfId="44248" xr:uid="{00000000-0005-0000-0000-0000C9AB0000}"/>
    <cellStyle name="Note 5 3 5 7" xfId="44249" xr:uid="{00000000-0005-0000-0000-0000CAAB0000}"/>
    <cellStyle name="Note 5 3 5 7 2" xfId="44250" xr:uid="{00000000-0005-0000-0000-0000CBAB0000}"/>
    <cellStyle name="Note 5 3 5 8" xfId="44251" xr:uid="{00000000-0005-0000-0000-0000CCAB0000}"/>
    <cellStyle name="Note 5 3 6" xfId="44252" xr:uid="{00000000-0005-0000-0000-0000CDAB0000}"/>
    <cellStyle name="Note 5 3 6 2" xfId="44253" xr:uid="{00000000-0005-0000-0000-0000CEAB0000}"/>
    <cellStyle name="Note 5 3 6 2 2" xfId="44254" xr:uid="{00000000-0005-0000-0000-0000CFAB0000}"/>
    <cellStyle name="Note 5 3 6 2 2 2" xfId="44255" xr:uid="{00000000-0005-0000-0000-0000D0AB0000}"/>
    <cellStyle name="Note 5 3 6 2 2 2 2" xfId="44256" xr:uid="{00000000-0005-0000-0000-0000D1AB0000}"/>
    <cellStyle name="Note 5 3 6 2 2 3" xfId="44257" xr:uid="{00000000-0005-0000-0000-0000D2AB0000}"/>
    <cellStyle name="Note 5 3 6 2 3" xfId="44258" xr:uid="{00000000-0005-0000-0000-0000D3AB0000}"/>
    <cellStyle name="Note 5 3 6 2 3 2" xfId="44259" xr:uid="{00000000-0005-0000-0000-0000D4AB0000}"/>
    <cellStyle name="Note 5 3 6 2 4" xfId="44260" xr:uid="{00000000-0005-0000-0000-0000D5AB0000}"/>
    <cellStyle name="Note 5 3 6 3" xfId="44261" xr:uid="{00000000-0005-0000-0000-0000D6AB0000}"/>
    <cellStyle name="Note 5 3 6 3 2" xfId="44262" xr:uid="{00000000-0005-0000-0000-0000D7AB0000}"/>
    <cellStyle name="Note 5 3 6 3 2 2" xfId="44263" xr:uid="{00000000-0005-0000-0000-0000D8AB0000}"/>
    <cellStyle name="Note 5 3 6 3 3" xfId="44264" xr:uid="{00000000-0005-0000-0000-0000D9AB0000}"/>
    <cellStyle name="Note 5 3 6 4" xfId="44265" xr:uid="{00000000-0005-0000-0000-0000DAAB0000}"/>
    <cellStyle name="Note 5 3 6 4 2" xfId="44266" xr:uid="{00000000-0005-0000-0000-0000DBAB0000}"/>
    <cellStyle name="Note 5 3 6 5" xfId="44267" xr:uid="{00000000-0005-0000-0000-0000DCAB0000}"/>
    <cellStyle name="Note 5 3 6 5 2" xfId="44268" xr:uid="{00000000-0005-0000-0000-0000DDAB0000}"/>
    <cellStyle name="Note 5 3 6 6" xfId="44269" xr:uid="{00000000-0005-0000-0000-0000DEAB0000}"/>
    <cellStyle name="Note 5 3 7" xfId="44270" xr:uid="{00000000-0005-0000-0000-0000DFAB0000}"/>
    <cellStyle name="Note 5 3 7 2" xfId="44271" xr:uid="{00000000-0005-0000-0000-0000E0AB0000}"/>
    <cellStyle name="Note 5 3 7 2 2" xfId="44272" xr:uid="{00000000-0005-0000-0000-0000E1AB0000}"/>
    <cellStyle name="Note 5 3 7 2 2 2" xfId="44273" xr:uid="{00000000-0005-0000-0000-0000E2AB0000}"/>
    <cellStyle name="Note 5 3 7 2 2 2 2" xfId="44274" xr:uid="{00000000-0005-0000-0000-0000E3AB0000}"/>
    <cellStyle name="Note 5 3 7 2 2 3" xfId="44275" xr:uid="{00000000-0005-0000-0000-0000E4AB0000}"/>
    <cellStyle name="Note 5 3 7 2 3" xfId="44276" xr:uid="{00000000-0005-0000-0000-0000E5AB0000}"/>
    <cellStyle name="Note 5 3 7 2 3 2" xfId="44277" xr:uid="{00000000-0005-0000-0000-0000E6AB0000}"/>
    <cellStyle name="Note 5 3 7 2 4" xfId="44278" xr:uid="{00000000-0005-0000-0000-0000E7AB0000}"/>
    <cellStyle name="Note 5 3 7 3" xfId="44279" xr:uid="{00000000-0005-0000-0000-0000E8AB0000}"/>
    <cellStyle name="Note 5 3 7 3 2" xfId="44280" xr:uid="{00000000-0005-0000-0000-0000E9AB0000}"/>
    <cellStyle name="Note 5 3 7 3 2 2" xfId="44281" xr:uid="{00000000-0005-0000-0000-0000EAAB0000}"/>
    <cellStyle name="Note 5 3 7 3 3" xfId="44282" xr:uid="{00000000-0005-0000-0000-0000EBAB0000}"/>
    <cellStyle name="Note 5 3 7 4" xfId="44283" xr:uid="{00000000-0005-0000-0000-0000ECAB0000}"/>
    <cellStyle name="Note 5 3 7 4 2" xfId="44284" xr:uid="{00000000-0005-0000-0000-0000EDAB0000}"/>
    <cellStyle name="Note 5 3 7 5" xfId="44285" xr:uid="{00000000-0005-0000-0000-0000EEAB0000}"/>
    <cellStyle name="Note 5 3 7 5 2" xfId="44286" xr:uid="{00000000-0005-0000-0000-0000EFAB0000}"/>
    <cellStyle name="Note 5 3 7 6" xfId="44287" xr:uid="{00000000-0005-0000-0000-0000F0AB0000}"/>
    <cellStyle name="Note 5 3 8" xfId="44288" xr:uid="{00000000-0005-0000-0000-0000F1AB0000}"/>
    <cellStyle name="Note 5 3 8 2" xfId="44289" xr:uid="{00000000-0005-0000-0000-0000F2AB0000}"/>
    <cellStyle name="Note 5 3 8 2 2" xfId="44290" xr:uid="{00000000-0005-0000-0000-0000F3AB0000}"/>
    <cellStyle name="Note 5 3 8 2 2 2" xfId="44291" xr:uid="{00000000-0005-0000-0000-0000F4AB0000}"/>
    <cellStyle name="Note 5 3 8 2 2 2 2" xfId="44292" xr:uid="{00000000-0005-0000-0000-0000F5AB0000}"/>
    <cellStyle name="Note 5 3 8 2 2 3" xfId="44293" xr:uid="{00000000-0005-0000-0000-0000F6AB0000}"/>
    <cellStyle name="Note 5 3 8 2 3" xfId="44294" xr:uid="{00000000-0005-0000-0000-0000F7AB0000}"/>
    <cellStyle name="Note 5 3 8 2 3 2" xfId="44295" xr:uid="{00000000-0005-0000-0000-0000F8AB0000}"/>
    <cellStyle name="Note 5 3 8 2 4" xfId="44296" xr:uid="{00000000-0005-0000-0000-0000F9AB0000}"/>
    <cellStyle name="Note 5 3 8 3" xfId="44297" xr:uid="{00000000-0005-0000-0000-0000FAAB0000}"/>
    <cellStyle name="Note 5 3 8 3 2" xfId="44298" xr:uid="{00000000-0005-0000-0000-0000FBAB0000}"/>
    <cellStyle name="Note 5 3 8 3 2 2" xfId="44299" xr:uid="{00000000-0005-0000-0000-0000FCAB0000}"/>
    <cellStyle name="Note 5 3 8 3 3" xfId="44300" xr:uid="{00000000-0005-0000-0000-0000FDAB0000}"/>
    <cellStyle name="Note 5 3 8 4" xfId="44301" xr:uid="{00000000-0005-0000-0000-0000FEAB0000}"/>
    <cellStyle name="Note 5 3 8 4 2" xfId="44302" xr:uid="{00000000-0005-0000-0000-0000FFAB0000}"/>
    <cellStyle name="Note 5 3 8 5" xfId="44303" xr:uid="{00000000-0005-0000-0000-000000AC0000}"/>
    <cellStyle name="Note 5 3 8 5 2" xfId="44304" xr:uid="{00000000-0005-0000-0000-000001AC0000}"/>
    <cellStyle name="Note 5 3 8 6" xfId="44305" xr:uid="{00000000-0005-0000-0000-000002AC0000}"/>
    <cellStyle name="Note 5 3 9" xfId="44306" xr:uid="{00000000-0005-0000-0000-000003AC0000}"/>
    <cellStyle name="Note 5 3 9 2" xfId="44307" xr:uid="{00000000-0005-0000-0000-000004AC0000}"/>
    <cellStyle name="Note 5 3 9 2 2" xfId="44308" xr:uid="{00000000-0005-0000-0000-000005AC0000}"/>
    <cellStyle name="Note 5 3 9 2 2 2" xfId="44309" xr:uid="{00000000-0005-0000-0000-000006AC0000}"/>
    <cellStyle name="Note 5 3 9 2 2 2 2" xfId="44310" xr:uid="{00000000-0005-0000-0000-000007AC0000}"/>
    <cellStyle name="Note 5 3 9 2 2 3" xfId="44311" xr:uid="{00000000-0005-0000-0000-000008AC0000}"/>
    <cellStyle name="Note 5 3 9 2 3" xfId="44312" xr:uid="{00000000-0005-0000-0000-000009AC0000}"/>
    <cellStyle name="Note 5 3 9 2 3 2" xfId="44313" xr:uid="{00000000-0005-0000-0000-00000AAC0000}"/>
    <cellStyle name="Note 5 3 9 2 4" xfId="44314" xr:uid="{00000000-0005-0000-0000-00000BAC0000}"/>
    <cellStyle name="Note 5 3 9 3" xfId="44315" xr:uid="{00000000-0005-0000-0000-00000CAC0000}"/>
    <cellStyle name="Note 5 3 9 3 2" xfId="44316" xr:uid="{00000000-0005-0000-0000-00000DAC0000}"/>
    <cellStyle name="Note 5 3 9 3 2 2" xfId="44317" xr:uid="{00000000-0005-0000-0000-00000EAC0000}"/>
    <cellStyle name="Note 5 3 9 3 3" xfId="44318" xr:uid="{00000000-0005-0000-0000-00000FAC0000}"/>
    <cellStyle name="Note 5 3 9 4" xfId="44319" xr:uid="{00000000-0005-0000-0000-000010AC0000}"/>
    <cellStyle name="Note 5 3 9 4 2" xfId="44320" xr:uid="{00000000-0005-0000-0000-000011AC0000}"/>
    <cellStyle name="Note 5 3 9 5" xfId="44321" xr:uid="{00000000-0005-0000-0000-000012AC0000}"/>
    <cellStyle name="Note 5 3 9 5 2" xfId="44322" xr:uid="{00000000-0005-0000-0000-000013AC0000}"/>
    <cellStyle name="Note 5 3 9 6" xfId="44323" xr:uid="{00000000-0005-0000-0000-000014AC0000}"/>
    <cellStyle name="Note 5 4" xfId="44324" xr:uid="{00000000-0005-0000-0000-000015AC0000}"/>
    <cellStyle name="Note 5 4 10" xfId="44325" xr:uid="{00000000-0005-0000-0000-000016AC0000}"/>
    <cellStyle name="Note 5 4 10 2" xfId="44326" xr:uid="{00000000-0005-0000-0000-000017AC0000}"/>
    <cellStyle name="Note 5 4 11" xfId="44327" xr:uid="{00000000-0005-0000-0000-000018AC0000}"/>
    <cellStyle name="Note 5 4 2" xfId="44328" xr:uid="{00000000-0005-0000-0000-000019AC0000}"/>
    <cellStyle name="Note 5 4 2 2" xfId="44329" xr:uid="{00000000-0005-0000-0000-00001AAC0000}"/>
    <cellStyle name="Note 5 4 2 2 2" xfId="44330" xr:uid="{00000000-0005-0000-0000-00001BAC0000}"/>
    <cellStyle name="Note 5 4 2 2 2 2" xfId="44331" xr:uid="{00000000-0005-0000-0000-00001CAC0000}"/>
    <cellStyle name="Note 5 4 2 2 2 2 2" xfId="44332" xr:uid="{00000000-0005-0000-0000-00001DAC0000}"/>
    <cellStyle name="Note 5 4 2 2 2 2 2 2" xfId="44333" xr:uid="{00000000-0005-0000-0000-00001EAC0000}"/>
    <cellStyle name="Note 5 4 2 2 2 2 3" xfId="44334" xr:uid="{00000000-0005-0000-0000-00001FAC0000}"/>
    <cellStyle name="Note 5 4 2 2 2 3" xfId="44335" xr:uid="{00000000-0005-0000-0000-000020AC0000}"/>
    <cellStyle name="Note 5 4 2 2 2 3 2" xfId="44336" xr:uid="{00000000-0005-0000-0000-000021AC0000}"/>
    <cellStyle name="Note 5 4 2 2 2 4" xfId="44337" xr:uid="{00000000-0005-0000-0000-000022AC0000}"/>
    <cellStyle name="Note 5 4 2 2 3" xfId="44338" xr:uid="{00000000-0005-0000-0000-000023AC0000}"/>
    <cellStyle name="Note 5 4 2 2 3 2" xfId="44339" xr:uid="{00000000-0005-0000-0000-000024AC0000}"/>
    <cellStyle name="Note 5 4 2 2 3 2 2" xfId="44340" xr:uid="{00000000-0005-0000-0000-000025AC0000}"/>
    <cellStyle name="Note 5 4 2 2 3 3" xfId="44341" xr:uid="{00000000-0005-0000-0000-000026AC0000}"/>
    <cellStyle name="Note 5 4 2 2 4" xfId="44342" xr:uid="{00000000-0005-0000-0000-000027AC0000}"/>
    <cellStyle name="Note 5 4 2 2 4 2" xfId="44343" xr:uid="{00000000-0005-0000-0000-000028AC0000}"/>
    <cellStyle name="Note 5 4 2 2 5" xfId="44344" xr:uid="{00000000-0005-0000-0000-000029AC0000}"/>
    <cellStyle name="Note 5 4 2 2 5 2" xfId="44345" xr:uid="{00000000-0005-0000-0000-00002AAC0000}"/>
    <cellStyle name="Note 5 4 2 2 6" xfId="44346" xr:uid="{00000000-0005-0000-0000-00002BAC0000}"/>
    <cellStyle name="Note 5 4 2 3" xfId="44347" xr:uid="{00000000-0005-0000-0000-00002CAC0000}"/>
    <cellStyle name="Note 5 4 2 3 2" xfId="44348" xr:uid="{00000000-0005-0000-0000-00002DAC0000}"/>
    <cellStyle name="Note 5 4 2 3 2 2" xfId="44349" xr:uid="{00000000-0005-0000-0000-00002EAC0000}"/>
    <cellStyle name="Note 5 4 2 3 2 2 2" xfId="44350" xr:uid="{00000000-0005-0000-0000-00002FAC0000}"/>
    <cellStyle name="Note 5 4 2 3 2 2 2 2" xfId="44351" xr:uid="{00000000-0005-0000-0000-000030AC0000}"/>
    <cellStyle name="Note 5 4 2 3 2 2 3" xfId="44352" xr:uid="{00000000-0005-0000-0000-000031AC0000}"/>
    <cellStyle name="Note 5 4 2 3 2 3" xfId="44353" xr:uid="{00000000-0005-0000-0000-000032AC0000}"/>
    <cellStyle name="Note 5 4 2 3 2 3 2" xfId="44354" xr:uid="{00000000-0005-0000-0000-000033AC0000}"/>
    <cellStyle name="Note 5 4 2 3 2 4" xfId="44355" xr:uid="{00000000-0005-0000-0000-000034AC0000}"/>
    <cellStyle name="Note 5 4 2 3 3" xfId="44356" xr:uid="{00000000-0005-0000-0000-000035AC0000}"/>
    <cellStyle name="Note 5 4 2 3 3 2" xfId="44357" xr:uid="{00000000-0005-0000-0000-000036AC0000}"/>
    <cellStyle name="Note 5 4 2 3 3 2 2" xfId="44358" xr:uid="{00000000-0005-0000-0000-000037AC0000}"/>
    <cellStyle name="Note 5 4 2 3 3 3" xfId="44359" xr:uid="{00000000-0005-0000-0000-000038AC0000}"/>
    <cellStyle name="Note 5 4 2 3 4" xfId="44360" xr:uid="{00000000-0005-0000-0000-000039AC0000}"/>
    <cellStyle name="Note 5 4 2 3 4 2" xfId="44361" xr:uid="{00000000-0005-0000-0000-00003AAC0000}"/>
    <cellStyle name="Note 5 4 2 3 5" xfId="44362" xr:uid="{00000000-0005-0000-0000-00003BAC0000}"/>
    <cellStyle name="Note 5 4 2 3 5 2" xfId="44363" xr:uid="{00000000-0005-0000-0000-00003CAC0000}"/>
    <cellStyle name="Note 5 4 2 3 6" xfId="44364" xr:uid="{00000000-0005-0000-0000-00003DAC0000}"/>
    <cellStyle name="Note 5 4 2 4" xfId="44365" xr:uid="{00000000-0005-0000-0000-00003EAC0000}"/>
    <cellStyle name="Note 5 4 2 4 2" xfId="44366" xr:uid="{00000000-0005-0000-0000-00003FAC0000}"/>
    <cellStyle name="Note 5 4 2 4 2 2" xfId="44367" xr:uid="{00000000-0005-0000-0000-000040AC0000}"/>
    <cellStyle name="Note 5 4 2 4 2 2 2" xfId="44368" xr:uid="{00000000-0005-0000-0000-000041AC0000}"/>
    <cellStyle name="Note 5 4 2 4 2 3" xfId="44369" xr:uid="{00000000-0005-0000-0000-000042AC0000}"/>
    <cellStyle name="Note 5 4 2 4 3" xfId="44370" xr:uid="{00000000-0005-0000-0000-000043AC0000}"/>
    <cellStyle name="Note 5 4 2 4 3 2" xfId="44371" xr:uid="{00000000-0005-0000-0000-000044AC0000}"/>
    <cellStyle name="Note 5 4 2 4 4" xfId="44372" xr:uid="{00000000-0005-0000-0000-000045AC0000}"/>
    <cellStyle name="Note 5 4 2 5" xfId="44373" xr:uid="{00000000-0005-0000-0000-000046AC0000}"/>
    <cellStyle name="Note 5 4 2 5 2" xfId="44374" xr:uid="{00000000-0005-0000-0000-000047AC0000}"/>
    <cellStyle name="Note 5 4 2 5 2 2" xfId="44375" xr:uid="{00000000-0005-0000-0000-000048AC0000}"/>
    <cellStyle name="Note 5 4 2 5 3" xfId="44376" xr:uid="{00000000-0005-0000-0000-000049AC0000}"/>
    <cellStyle name="Note 5 4 2 6" xfId="44377" xr:uid="{00000000-0005-0000-0000-00004AAC0000}"/>
    <cellStyle name="Note 5 4 2 6 2" xfId="44378" xr:uid="{00000000-0005-0000-0000-00004BAC0000}"/>
    <cellStyle name="Note 5 4 2 7" xfId="44379" xr:uid="{00000000-0005-0000-0000-00004CAC0000}"/>
    <cellStyle name="Note 5 4 2 7 2" xfId="44380" xr:uid="{00000000-0005-0000-0000-00004DAC0000}"/>
    <cellStyle name="Note 5 4 2 8" xfId="44381" xr:uid="{00000000-0005-0000-0000-00004EAC0000}"/>
    <cellStyle name="Note 5 4 3" xfId="44382" xr:uid="{00000000-0005-0000-0000-00004FAC0000}"/>
    <cellStyle name="Note 5 4 3 2" xfId="44383" xr:uid="{00000000-0005-0000-0000-000050AC0000}"/>
    <cellStyle name="Note 5 4 3 2 2" xfId="44384" xr:uid="{00000000-0005-0000-0000-000051AC0000}"/>
    <cellStyle name="Note 5 4 3 2 2 2" xfId="44385" xr:uid="{00000000-0005-0000-0000-000052AC0000}"/>
    <cellStyle name="Note 5 4 3 2 2 2 2" xfId="44386" xr:uid="{00000000-0005-0000-0000-000053AC0000}"/>
    <cellStyle name="Note 5 4 3 2 2 2 2 2" xfId="44387" xr:uid="{00000000-0005-0000-0000-000054AC0000}"/>
    <cellStyle name="Note 5 4 3 2 2 2 3" xfId="44388" xr:uid="{00000000-0005-0000-0000-000055AC0000}"/>
    <cellStyle name="Note 5 4 3 2 2 3" xfId="44389" xr:uid="{00000000-0005-0000-0000-000056AC0000}"/>
    <cellStyle name="Note 5 4 3 2 2 3 2" xfId="44390" xr:uid="{00000000-0005-0000-0000-000057AC0000}"/>
    <cellStyle name="Note 5 4 3 2 2 4" xfId="44391" xr:uid="{00000000-0005-0000-0000-000058AC0000}"/>
    <cellStyle name="Note 5 4 3 2 3" xfId="44392" xr:uid="{00000000-0005-0000-0000-000059AC0000}"/>
    <cellStyle name="Note 5 4 3 2 3 2" xfId="44393" xr:uid="{00000000-0005-0000-0000-00005AAC0000}"/>
    <cellStyle name="Note 5 4 3 2 3 2 2" xfId="44394" xr:uid="{00000000-0005-0000-0000-00005BAC0000}"/>
    <cellStyle name="Note 5 4 3 2 3 3" xfId="44395" xr:uid="{00000000-0005-0000-0000-00005CAC0000}"/>
    <cellStyle name="Note 5 4 3 2 4" xfId="44396" xr:uid="{00000000-0005-0000-0000-00005DAC0000}"/>
    <cellStyle name="Note 5 4 3 2 4 2" xfId="44397" xr:uid="{00000000-0005-0000-0000-00005EAC0000}"/>
    <cellStyle name="Note 5 4 3 2 5" xfId="44398" xr:uid="{00000000-0005-0000-0000-00005FAC0000}"/>
    <cellStyle name="Note 5 4 3 2 5 2" xfId="44399" xr:uid="{00000000-0005-0000-0000-000060AC0000}"/>
    <cellStyle name="Note 5 4 3 2 6" xfId="44400" xr:uid="{00000000-0005-0000-0000-000061AC0000}"/>
    <cellStyle name="Note 5 4 3 3" xfId="44401" xr:uid="{00000000-0005-0000-0000-000062AC0000}"/>
    <cellStyle name="Note 5 4 3 3 2" xfId="44402" xr:uid="{00000000-0005-0000-0000-000063AC0000}"/>
    <cellStyle name="Note 5 4 3 3 2 2" xfId="44403" xr:uid="{00000000-0005-0000-0000-000064AC0000}"/>
    <cellStyle name="Note 5 4 3 3 2 2 2" xfId="44404" xr:uid="{00000000-0005-0000-0000-000065AC0000}"/>
    <cellStyle name="Note 5 4 3 3 2 2 2 2" xfId="44405" xr:uid="{00000000-0005-0000-0000-000066AC0000}"/>
    <cellStyle name="Note 5 4 3 3 2 2 3" xfId="44406" xr:uid="{00000000-0005-0000-0000-000067AC0000}"/>
    <cellStyle name="Note 5 4 3 3 2 3" xfId="44407" xr:uid="{00000000-0005-0000-0000-000068AC0000}"/>
    <cellStyle name="Note 5 4 3 3 2 3 2" xfId="44408" xr:uid="{00000000-0005-0000-0000-000069AC0000}"/>
    <cellStyle name="Note 5 4 3 3 2 4" xfId="44409" xr:uid="{00000000-0005-0000-0000-00006AAC0000}"/>
    <cellStyle name="Note 5 4 3 3 3" xfId="44410" xr:uid="{00000000-0005-0000-0000-00006BAC0000}"/>
    <cellStyle name="Note 5 4 3 3 3 2" xfId="44411" xr:uid="{00000000-0005-0000-0000-00006CAC0000}"/>
    <cellStyle name="Note 5 4 3 3 3 2 2" xfId="44412" xr:uid="{00000000-0005-0000-0000-00006DAC0000}"/>
    <cellStyle name="Note 5 4 3 3 3 3" xfId="44413" xr:uid="{00000000-0005-0000-0000-00006EAC0000}"/>
    <cellStyle name="Note 5 4 3 3 4" xfId="44414" xr:uid="{00000000-0005-0000-0000-00006FAC0000}"/>
    <cellStyle name="Note 5 4 3 3 4 2" xfId="44415" xr:uid="{00000000-0005-0000-0000-000070AC0000}"/>
    <cellStyle name="Note 5 4 3 3 5" xfId="44416" xr:uid="{00000000-0005-0000-0000-000071AC0000}"/>
    <cellStyle name="Note 5 4 3 3 5 2" xfId="44417" xr:uid="{00000000-0005-0000-0000-000072AC0000}"/>
    <cellStyle name="Note 5 4 3 3 6" xfId="44418" xr:uid="{00000000-0005-0000-0000-000073AC0000}"/>
    <cellStyle name="Note 5 4 3 4" xfId="44419" xr:uid="{00000000-0005-0000-0000-000074AC0000}"/>
    <cellStyle name="Note 5 4 3 4 2" xfId="44420" xr:uid="{00000000-0005-0000-0000-000075AC0000}"/>
    <cellStyle name="Note 5 4 3 4 2 2" xfId="44421" xr:uid="{00000000-0005-0000-0000-000076AC0000}"/>
    <cellStyle name="Note 5 4 3 4 2 2 2" xfId="44422" xr:uid="{00000000-0005-0000-0000-000077AC0000}"/>
    <cellStyle name="Note 5 4 3 4 2 3" xfId="44423" xr:uid="{00000000-0005-0000-0000-000078AC0000}"/>
    <cellStyle name="Note 5 4 3 4 3" xfId="44424" xr:uid="{00000000-0005-0000-0000-000079AC0000}"/>
    <cellStyle name="Note 5 4 3 4 3 2" xfId="44425" xr:uid="{00000000-0005-0000-0000-00007AAC0000}"/>
    <cellStyle name="Note 5 4 3 4 4" xfId="44426" xr:uid="{00000000-0005-0000-0000-00007BAC0000}"/>
    <cellStyle name="Note 5 4 3 5" xfId="44427" xr:uid="{00000000-0005-0000-0000-00007CAC0000}"/>
    <cellStyle name="Note 5 4 3 5 2" xfId="44428" xr:uid="{00000000-0005-0000-0000-00007DAC0000}"/>
    <cellStyle name="Note 5 4 3 5 2 2" xfId="44429" xr:uid="{00000000-0005-0000-0000-00007EAC0000}"/>
    <cellStyle name="Note 5 4 3 5 3" xfId="44430" xr:uid="{00000000-0005-0000-0000-00007FAC0000}"/>
    <cellStyle name="Note 5 4 3 6" xfId="44431" xr:uid="{00000000-0005-0000-0000-000080AC0000}"/>
    <cellStyle name="Note 5 4 3 6 2" xfId="44432" xr:uid="{00000000-0005-0000-0000-000081AC0000}"/>
    <cellStyle name="Note 5 4 3 7" xfId="44433" xr:uid="{00000000-0005-0000-0000-000082AC0000}"/>
    <cellStyle name="Note 5 4 3 7 2" xfId="44434" xr:uid="{00000000-0005-0000-0000-000083AC0000}"/>
    <cellStyle name="Note 5 4 3 8" xfId="44435" xr:uid="{00000000-0005-0000-0000-000084AC0000}"/>
    <cellStyle name="Note 5 4 4" xfId="44436" xr:uid="{00000000-0005-0000-0000-000085AC0000}"/>
    <cellStyle name="Note 5 4 4 2" xfId="44437" xr:uid="{00000000-0005-0000-0000-000086AC0000}"/>
    <cellStyle name="Note 5 4 4 2 2" xfId="44438" xr:uid="{00000000-0005-0000-0000-000087AC0000}"/>
    <cellStyle name="Note 5 4 4 2 2 2" xfId="44439" xr:uid="{00000000-0005-0000-0000-000088AC0000}"/>
    <cellStyle name="Note 5 4 4 2 2 2 2" xfId="44440" xr:uid="{00000000-0005-0000-0000-000089AC0000}"/>
    <cellStyle name="Note 5 4 4 2 2 3" xfId="44441" xr:uid="{00000000-0005-0000-0000-00008AAC0000}"/>
    <cellStyle name="Note 5 4 4 2 3" xfId="44442" xr:uid="{00000000-0005-0000-0000-00008BAC0000}"/>
    <cellStyle name="Note 5 4 4 2 3 2" xfId="44443" xr:uid="{00000000-0005-0000-0000-00008CAC0000}"/>
    <cellStyle name="Note 5 4 4 2 4" xfId="44444" xr:uid="{00000000-0005-0000-0000-00008DAC0000}"/>
    <cellStyle name="Note 5 4 4 3" xfId="44445" xr:uid="{00000000-0005-0000-0000-00008EAC0000}"/>
    <cellStyle name="Note 5 4 4 3 2" xfId="44446" xr:uid="{00000000-0005-0000-0000-00008FAC0000}"/>
    <cellStyle name="Note 5 4 4 3 2 2" xfId="44447" xr:uid="{00000000-0005-0000-0000-000090AC0000}"/>
    <cellStyle name="Note 5 4 4 3 3" xfId="44448" xr:uid="{00000000-0005-0000-0000-000091AC0000}"/>
    <cellStyle name="Note 5 4 4 4" xfId="44449" xr:uid="{00000000-0005-0000-0000-000092AC0000}"/>
    <cellStyle name="Note 5 4 4 4 2" xfId="44450" xr:uid="{00000000-0005-0000-0000-000093AC0000}"/>
    <cellStyle name="Note 5 4 4 5" xfId="44451" xr:uid="{00000000-0005-0000-0000-000094AC0000}"/>
    <cellStyle name="Note 5 4 4 5 2" xfId="44452" xr:uid="{00000000-0005-0000-0000-000095AC0000}"/>
    <cellStyle name="Note 5 4 4 6" xfId="44453" xr:uid="{00000000-0005-0000-0000-000096AC0000}"/>
    <cellStyle name="Note 5 4 5" xfId="44454" xr:uid="{00000000-0005-0000-0000-000097AC0000}"/>
    <cellStyle name="Note 5 4 5 2" xfId="44455" xr:uid="{00000000-0005-0000-0000-000098AC0000}"/>
    <cellStyle name="Note 5 4 5 2 2" xfId="44456" xr:uid="{00000000-0005-0000-0000-000099AC0000}"/>
    <cellStyle name="Note 5 4 5 2 2 2" xfId="44457" xr:uid="{00000000-0005-0000-0000-00009AAC0000}"/>
    <cellStyle name="Note 5 4 5 2 2 2 2" xfId="44458" xr:uid="{00000000-0005-0000-0000-00009BAC0000}"/>
    <cellStyle name="Note 5 4 5 2 2 3" xfId="44459" xr:uid="{00000000-0005-0000-0000-00009CAC0000}"/>
    <cellStyle name="Note 5 4 5 2 3" xfId="44460" xr:uid="{00000000-0005-0000-0000-00009DAC0000}"/>
    <cellStyle name="Note 5 4 5 2 3 2" xfId="44461" xr:uid="{00000000-0005-0000-0000-00009EAC0000}"/>
    <cellStyle name="Note 5 4 5 2 4" xfId="44462" xr:uid="{00000000-0005-0000-0000-00009FAC0000}"/>
    <cellStyle name="Note 5 4 5 3" xfId="44463" xr:uid="{00000000-0005-0000-0000-0000A0AC0000}"/>
    <cellStyle name="Note 5 4 5 3 2" xfId="44464" xr:uid="{00000000-0005-0000-0000-0000A1AC0000}"/>
    <cellStyle name="Note 5 4 5 3 2 2" xfId="44465" xr:uid="{00000000-0005-0000-0000-0000A2AC0000}"/>
    <cellStyle name="Note 5 4 5 3 3" xfId="44466" xr:uid="{00000000-0005-0000-0000-0000A3AC0000}"/>
    <cellStyle name="Note 5 4 5 4" xfId="44467" xr:uid="{00000000-0005-0000-0000-0000A4AC0000}"/>
    <cellStyle name="Note 5 4 5 4 2" xfId="44468" xr:uid="{00000000-0005-0000-0000-0000A5AC0000}"/>
    <cellStyle name="Note 5 4 5 5" xfId="44469" xr:uid="{00000000-0005-0000-0000-0000A6AC0000}"/>
    <cellStyle name="Note 5 4 5 5 2" xfId="44470" xr:uid="{00000000-0005-0000-0000-0000A7AC0000}"/>
    <cellStyle name="Note 5 4 5 6" xfId="44471" xr:uid="{00000000-0005-0000-0000-0000A8AC0000}"/>
    <cellStyle name="Note 5 4 6" xfId="44472" xr:uid="{00000000-0005-0000-0000-0000A9AC0000}"/>
    <cellStyle name="Note 5 4 6 2" xfId="44473" xr:uid="{00000000-0005-0000-0000-0000AAAC0000}"/>
    <cellStyle name="Note 5 4 6 2 2" xfId="44474" xr:uid="{00000000-0005-0000-0000-0000ABAC0000}"/>
    <cellStyle name="Note 5 4 6 2 2 2" xfId="44475" xr:uid="{00000000-0005-0000-0000-0000ACAC0000}"/>
    <cellStyle name="Note 5 4 6 2 2 2 2" xfId="44476" xr:uid="{00000000-0005-0000-0000-0000ADAC0000}"/>
    <cellStyle name="Note 5 4 6 2 2 3" xfId="44477" xr:uid="{00000000-0005-0000-0000-0000AEAC0000}"/>
    <cellStyle name="Note 5 4 6 2 3" xfId="44478" xr:uid="{00000000-0005-0000-0000-0000AFAC0000}"/>
    <cellStyle name="Note 5 4 6 2 3 2" xfId="44479" xr:uid="{00000000-0005-0000-0000-0000B0AC0000}"/>
    <cellStyle name="Note 5 4 6 2 4" xfId="44480" xr:uid="{00000000-0005-0000-0000-0000B1AC0000}"/>
    <cellStyle name="Note 5 4 6 3" xfId="44481" xr:uid="{00000000-0005-0000-0000-0000B2AC0000}"/>
    <cellStyle name="Note 5 4 6 3 2" xfId="44482" xr:uid="{00000000-0005-0000-0000-0000B3AC0000}"/>
    <cellStyle name="Note 5 4 6 3 2 2" xfId="44483" xr:uid="{00000000-0005-0000-0000-0000B4AC0000}"/>
    <cellStyle name="Note 5 4 6 3 3" xfId="44484" xr:uid="{00000000-0005-0000-0000-0000B5AC0000}"/>
    <cellStyle name="Note 5 4 6 4" xfId="44485" xr:uid="{00000000-0005-0000-0000-0000B6AC0000}"/>
    <cellStyle name="Note 5 4 6 4 2" xfId="44486" xr:uid="{00000000-0005-0000-0000-0000B7AC0000}"/>
    <cellStyle name="Note 5 4 6 5" xfId="44487" xr:uid="{00000000-0005-0000-0000-0000B8AC0000}"/>
    <cellStyle name="Note 5 4 6 5 2" xfId="44488" xr:uid="{00000000-0005-0000-0000-0000B9AC0000}"/>
    <cellStyle name="Note 5 4 6 6" xfId="44489" xr:uid="{00000000-0005-0000-0000-0000BAAC0000}"/>
    <cellStyle name="Note 5 4 7" xfId="44490" xr:uid="{00000000-0005-0000-0000-0000BBAC0000}"/>
    <cellStyle name="Note 5 4 7 2" xfId="44491" xr:uid="{00000000-0005-0000-0000-0000BCAC0000}"/>
    <cellStyle name="Note 5 4 7 2 2" xfId="44492" xr:uid="{00000000-0005-0000-0000-0000BDAC0000}"/>
    <cellStyle name="Note 5 4 7 2 2 2" xfId="44493" xr:uid="{00000000-0005-0000-0000-0000BEAC0000}"/>
    <cellStyle name="Note 5 4 7 2 3" xfId="44494" xr:uid="{00000000-0005-0000-0000-0000BFAC0000}"/>
    <cellStyle name="Note 5 4 7 3" xfId="44495" xr:uid="{00000000-0005-0000-0000-0000C0AC0000}"/>
    <cellStyle name="Note 5 4 7 3 2" xfId="44496" xr:uid="{00000000-0005-0000-0000-0000C1AC0000}"/>
    <cellStyle name="Note 5 4 7 4" xfId="44497" xr:uid="{00000000-0005-0000-0000-0000C2AC0000}"/>
    <cellStyle name="Note 5 4 8" xfId="44498" xr:uid="{00000000-0005-0000-0000-0000C3AC0000}"/>
    <cellStyle name="Note 5 4 8 2" xfId="44499" xr:uid="{00000000-0005-0000-0000-0000C4AC0000}"/>
    <cellStyle name="Note 5 4 8 2 2" xfId="44500" xr:uid="{00000000-0005-0000-0000-0000C5AC0000}"/>
    <cellStyle name="Note 5 4 8 3" xfId="44501" xr:uid="{00000000-0005-0000-0000-0000C6AC0000}"/>
    <cellStyle name="Note 5 4 9" xfId="44502" xr:uid="{00000000-0005-0000-0000-0000C7AC0000}"/>
    <cellStyle name="Note 5 4 9 2" xfId="44503" xr:uid="{00000000-0005-0000-0000-0000C8AC0000}"/>
    <cellStyle name="Note 5 5" xfId="44504" xr:uid="{00000000-0005-0000-0000-0000C9AC0000}"/>
    <cellStyle name="Note 5 5 2" xfId="44505" xr:uid="{00000000-0005-0000-0000-0000CAAC0000}"/>
    <cellStyle name="Note 5 5 2 2" xfId="44506" xr:uid="{00000000-0005-0000-0000-0000CBAC0000}"/>
    <cellStyle name="Note 5 5 2 2 2" xfId="44507" xr:uid="{00000000-0005-0000-0000-0000CCAC0000}"/>
    <cellStyle name="Note 5 5 2 2 2 2" xfId="44508" xr:uid="{00000000-0005-0000-0000-0000CDAC0000}"/>
    <cellStyle name="Note 5 5 2 2 2 2 2" xfId="44509" xr:uid="{00000000-0005-0000-0000-0000CEAC0000}"/>
    <cellStyle name="Note 5 5 2 2 2 3" xfId="44510" xr:uid="{00000000-0005-0000-0000-0000CFAC0000}"/>
    <cellStyle name="Note 5 5 2 2 3" xfId="44511" xr:uid="{00000000-0005-0000-0000-0000D0AC0000}"/>
    <cellStyle name="Note 5 5 2 2 3 2" xfId="44512" xr:uid="{00000000-0005-0000-0000-0000D1AC0000}"/>
    <cellStyle name="Note 5 5 2 2 4" xfId="44513" xr:uid="{00000000-0005-0000-0000-0000D2AC0000}"/>
    <cellStyle name="Note 5 5 2 3" xfId="44514" xr:uid="{00000000-0005-0000-0000-0000D3AC0000}"/>
    <cellStyle name="Note 5 5 2 3 2" xfId="44515" xr:uid="{00000000-0005-0000-0000-0000D4AC0000}"/>
    <cellStyle name="Note 5 5 2 3 2 2" xfId="44516" xr:uid="{00000000-0005-0000-0000-0000D5AC0000}"/>
    <cellStyle name="Note 5 5 2 3 3" xfId="44517" xr:uid="{00000000-0005-0000-0000-0000D6AC0000}"/>
    <cellStyle name="Note 5 5 2 4" xfId="44518" xr:uid="{00000000-0005-0000-0000-0000D7AC0000}"/>
    <cellStyle name="Note 5 5 2 4 2" xfId="44519" xr:uid="{00000000-0005-0000-0000-0000D8AC0000}"/>
    <cellStyle name="Note 5 5 2 5" xfId="44520" xr:uid="{00000000-0005-0000-0000-0000D9AC0000}"/>
    <cellStyle name="Note 5 5 2 5 2" xfId="44521" xr:uid="{00000000-0005-0000-0000-0000DAAC0000}"/>
    <cellStyle name="Note 5 5 2 6" xfId="44522" xr:uid="{00000000-0005-0000-0000-0000DBAC0000}"/>
    <cellStyle name="Note 5 5 3" xfId="44523" xr:uid="{00000000-0005-0000-0000-0000DCAC0000}"/>
    <cellStyle name="Note 5 5 3 2" xfId="44524" xr:uid="{00000000-0005-0000-0000-0000DDAC0000}"/>
    <cellStyle name="Note 5 5 3 2 2" xfId="44525" xr:uid="{00000000-0005-0000-0000-0000DEAC0000}"/>
    <cellStyle name="Note 5 5 3 2 2 2" xfId="44526" xr:uid="{00000000-0005-0000-0000-0000DFAC0000}"/>
    <cellStyle name="Note 5 5 3 2 2 2 2" xfId="44527" xr:uid="{00000000-0005-0000-0000-0000E0AC0000}"/>
    <cellStyle name="Note 5 5 3 2 2 3" xfId="44528" xr:uid="{00000000-0005-0000-0000-0000E1AC0000}"/>
    <cellStyle name="Note 5 5 3 2 3" xfId="44529" xr:uid="{00000000-0005-0000-0000-0000E2AC0000}"/>
    <cellStyle name="Note 5 5 3 2 3 2" xfId="44530" xr:uid="{00000000-0005-0000-0000-0000E3AC0000}"/>
    <cellStyle name="Note 5 5 3 2 4" xfId="44531" xr:uid="{00000000-0005-0000-0000-0000E4AC0000}"/>
    <cellStyle name="Note 5 5 3 3" xfId="44532" xr:uid="{00000000-0005-0000-0000-0000E5AC0000}"/>
    <cellStyle name="Note 5 5 3 3 2" xfId="44533" xr:uid="{00000000-0005-0000-0000-0000E6AC0000}"/>
    <cellStyle name="Note 5 5 3 3 2 2" xfId="44534" xr:uid="{00000000-0005-0000-0000-0000E7AC0000}"/>
    <cellStyle name="Note 5 5 3 3 3" xfId="44535" xr:uid="{00000000-0005-0000-0000-0000E8AC0000}"/>
    <cellStyle name="Note 5 5 3 4" xfId="44536" xr:uid="{00000000-0005-0000-0000-0000E9AC0000}"/>
    <cellStyle name="Note 5 5 3 4 2" xfId="44537" xr:uid="{00000000-0005-0000-0000-0000EAAC0000}"/>
    <cellStyle name="Note 5 5 3 5" xfId="44538" xr:uid="{00000000-0005-0000-0000-0000EBAC0000}"/>
    <cellStyle name="Note 5 5 3 5 2" xfId="44539" xr:uid="{00000000-0005-0000-0000-0000ECAC0000}"/>
    <cellStyle name="Note 5 5 3 6" xfId="44540" xr:uid="{00000000-0005-0000-0000-0000EDAC0000}"/>
    <cellStyle name="Note 5 5 4" xfId="44541" xr:uid="{00000000-0005-0000-0000-0000EEAC0000}"/>
    <cellStyle name="Note 5 5 4 2" xfId="44542" xr:uid="{00000000-0005-0000-0000-0000EFAC0000}"/>
    <cellStyle name="Note 5 5 4 2 2" xfId="44543" xr:uid="{00000000-0005-0000-0000-0000F0AC0000}"/>
    <cellStyle name="Note 5 5 4 2 2 2" xfId="44544" xr:uid="{00000000-0005-0000-0000-0000F1AC0000}"/>
    <cellStyle name="Note 5 5 4 2 3" xfId="44545" xr:uid="{00000000-0005-0000-0000-0000F2AC0000}"/>
    <cellStyle name="Note 5 5 4 3" xfId="44546" xr:uid="{00000000-0005-0000-0000-0000F3AC0000}"/>
    <cellStyle name="Note 5 5 4 3 2" xfId="44547" xr:uid="{00000000-0005-0000-0000-0000F4AC0000}"/>
    <cellStyle name="Note 5 5 4 4" xfId="44548" xr:uid="{00000000-0005-0000-0000-0000F5AC0000}"/>
    <cellStyle name="Note 5 5 5" xfId="44549" xr:uid="{00000000-0005-0000-0000-0000F6AC0000}"/>
    <cellStyle name="Note 5 5 5 2" xfId="44550" xr:uid="{00000000-0005-0000-0000-0000F7AC0000}"/>
    <cellStyle name="Note 5 5 5 2 2" xfId="44551" xr:uid="{00000000-0005-0000-0000-0000F8AC0000}"/>
    <cellStyle name="Note 5 5 5 3" xfId="44552" xr:uid="{00000000-0005-0000-0000-0000F9AC0000}"/>
    <cellStyle name="Note 5 5 6" xfId="44553" xr:uid="{00000000-0005-0000-0000-0000FAAC0000}"/>
    <cellStyle name="Note 5 5 6 2" xfId="44554" xr:uid="{00000000-0005-0000-0000-0000FBAC0000}"/>
    <cellStyle name="Note 5 5 7" xfId="44555" xr:uid="{00000000-0005-0000-0000-0000FCAC0000}"/>
    <cellStyle name="Note 5 5 7 2" xfId="44556" xr:uid="{00000000-0005-0000-0000-0000FDAC0000}"/>
    <cellStyle name="Note 5 5 8" xfId="44557" xr:uid="{00000000-0005-0000-0000-0000FEAC0000}"/>
    <cellStyle name="Note 5 6" xfId="44558" xr:uid="{00000000-0005-0000-0000-0000FFAC0000}"/>
    <cellStyle name="Note 5 6 2" xfId="44559" xr:uid="{00000000-0005-0000-0000-000000AD0000}"/>
    <cellStyle name="Note 5 6 2 2" xfId="44560" xr:uid="{00000000-0005-0000-0000-000001AD0000}"/>
    <cellStyle name="Note 5 6 2 2 2" xfId="44561" xr:uid="{00000000-0005-0000-0000-000002AD0000}"/>
    <cellStyle name="Note 5 6 2 2 2 2" xfId="44562" xr:uid="{00000000-0005-0000-0000-000003AD0000}"/>
    <cellStyle name="Note 5 6 2 2 2 2 2" xfId="44563" xr:uid="{00000000-0005-0000-0000-000004AD0000}"/>
    <cellStyle name="Note 5 6 2 2 2 3" xfId="44564" xr:uid="{00000000-0005-0000-0000-000005AD0000}"/>
    <cellStyle name="Note 5 6 2 2 3" xfId="44565" xr:uid="{00000000-0005-0000-0000-000006AD0000}"/>
    <cellStyle name="Note 5 6 2 2 3 2" xfId="44566" xr:uid="{00000000-0005-0000-0000-000007AD0000}"/>
    <cellStyle name="Note 5 6 2 2 4" xfId="44567" xr:uid="{00000000-0005-0000-0000-000008AD0000}"/>
    <cellStyle name="Note 5 6 2 3" xfId="44568" xr:uid="{00000000-0005-0000-0000-000009AD0000}"/>
    <cellStyle name="Note 5 6 2 3 2" xfId="44569" xr:uid="{00000000-0005-0000-0000-00000AAD0000}"/>
    <cellStyle name="Note 5 6 2 3 2 2" xfId="44570" xr:uid="{00000000-0005-0000-0000-00000BAD0000}"/>
    <cellStyle name="Note 5 6 2 3 3" xfId="44571" xr:uid="{00000000-0005-0000-0000-00000CAD0000}"/>
    <cellStyle name="Note 5 6 2 4" xfId="44572" xr:uid="{00000000-0005-0000-0000-00000DAD0000}"/>
    <cellStyle name="Note 5 6 2 4 2" xfId="44573" xr:uid="{00000000-0005-0000-0000-00000EAD0000}"/>
    <cellStyle name="Note 5 6 2 5" xfId="44574" xr:uid="{00000000-0005-0000-0000-00000FAD0000}"/>
    <cellStyle name="Note 5 6 2 5 2" xfId="44575" xr:uid="{00000000-0005-0000-0000-000010AD0000}"/>
    <cellStyle name="Note 5 6 2 6" xfId="44576" xr:uid="{00000000-0005-0000-0000-000011AD0000}"/>
    <cellStyle name="Note 5 6 3" xfId="44577" xr:uid="{00000000-0005-0000-0000-000012AD0000}"/>
    <cellStyle name="Note 5 6 3 2" xfId="44578" xr:uid="{00000000-0005-0000-0000-000013AD0000}"/>
    <cellStyle name="Note 5 6 3 2 2" xfId="44579" xr:uid="{00000000-0005-0000-0000-000014AD0000}"/>
    <cellStyle name="Note 5 6 3 2 2 2" xfId="44580" xr:uid="{00000000-0005-0000-0000-000015AD0000}"/>
    <cellStyle name="Note 5 6 3 2 2 2 2" xfId="44581" xr:uid="{00000000-0005-0000-0000-000016AD0000}"/>
    <cellStyle name="Note 5 6 3 2 2 3" xfId="44582" xr:uid="{00000000-0005-0000-0000-000017AD0000}"/>
    <cellStyle name="Note 5 6 3 2 3" xfId="44583" xr:uid="{00000000-0005-0000-0000-000018AD0000}"/>
    <cellStyle name="Note 5 6 3 2 3 2" xfId="44584" xr:uid="{00000000-0005-0000-0000-000019AD0000}"/>
    <cellStyle name="Note 5 6 3 2 4" xfId="44585" xr:uid="{00000000-0005-0000-0000-00001AAD0000}"/>
    <cellStyle name="Note 5 6 3 3" xfId="44586" xr:uid="{00000000-0005-0000-0000-00001BAD0000}"/>
    <cellStyle name="Note 5 6 3 3 2" xfId="44587" xr:uid="{00000000-0005-0000-0000-00001CAD0000}"/>
    <cellStyle name="Note 5 6 3 3 2 2" xfId="44588" xr:uid="{00000000-0005-0000-0000-00001DAD0000}"/>
    <cellStyle name="Note 5 6 3 3 3" xfId="44589" xr:uid="{00000000-0005-0000-0000-00001EAD0000}"/>
    <cellStyle name="Note 5 6 3 4" xfId="44590" xr:uid="{00000000-0005-0000-0000-00001FAD0000}"/>
    <cellStyle name="Note 5 6 3 4 2" xfId="44591" xr:uid="{00000000-0005-0000-0000-000020AD0000}"/>
    <cellStyle name="Note 5 6 3 5" xfId="44592" xr:uid="{00000000-0005-0000-0000-000021AD0000}"/>
    <cellStyle name="Note 5 6 3 5 2" xfId="44593" xr:uid="{00000000-0005-0000-0000-000022AD0000}"/>
    <cellStyle name="Note 5 6 3 6" xfId="44594" xr:uid="{00000000-0005-0000-0000-000023AD0000}"/>
    <cellStyle name="Note 5 6 4" xfId="44595" xr:uid="{00000000-0005-0000-0000-000024AD0000}"/>
    <cellStyle name="Note 5 6 4 2" xfId="44596" xr:uid="{00000000-0005-0000-0000-000025AD0000}"/>
    <cellStyle name="Note 5 6 4 2 2" xfId="44597" xr:uid="{00000000-0005-0000-0000-000026AD0000}"/>
    <cellStyle name="Note 5 6 4 2 2 2" xfId="44598" xr:uid="{00000000-0005-0000-0000-000027AD0000}"/>
    <cellStyle name="Note 5 6 4 2 3" xfId="44599" xr:uid="{00000000-0005-0000-0000-000028AD0000}"/>
    <cellStyle name="Note 5 6 4 3" xfId="44600" xr:uid="{00000000-0005-0000-0000-000029AD0000}"/>
    <cellStyle name="Note 5 6 4 3 2" xfId="44601" xr:uid="{00000000-0005-0000-0000-00002AAD0000}"/>
    <cellStyle name="Note 5 6 4 4" xfId="44602" xr:uid="{00000000-0005-0000-0000-00002BAD0000}"/>
    <cellStyle name="Note 5 6 5" xfId="44603" xr:uid="{00000000-0005-0000-0000-00002CAD0000}"/>
    <cellStyle name="Note 5 6 5 2" xfId="44604" xr:uid="{00000000-0005-0000-0000-00002DAD0000}"/>
    <cellStyle name="Note 5 6 5 2 2" xfId="44605" xr:uid="{00000000-0005-0000-0000-00002EAD0000}"/>
    <cellStyle name="Note 5 6 5 3" xfId="44606" xr:uid="{00000000-0005-0000-0000-00002FAD0000}"/>
    <cellStyle name="Note 5 6 6" xfId="44607" xr:uid="{00000000-0005-0000-0000-000030AD0000}"/>
    <cellStyle name="Note 5 6 6 2" xfId="44608" xr:uid="{00000000-0005-0000-0000-000031AD0000}"/>
    <cellStyle name="Note 5 6 7" xfId="44609" xr:uid="{00000000-0005-0000-0000-000032AD0000}"/>
    <cellStyle name="Note 5 6 7 2" xfId="44610" xr:uid="{00000000-0005-0000-0000-000033AD0000}"/>
    <cellStyle name="Note 5 6 8" xfId="44611" xr:uid="{00000000-0005-0000-0000-000034AD0000}"/>
    <cellStyle name="Note 5 7" xfId="44612" xr:uid="{00000000-0005-0000-0000-000035AD0000}"/>
    <cellStyle name="Note 5 7 2" xfId="44613" xr:uid="{00000000-0005-0000-0000-000036AD0000}"/>
    <cellStyle name="Note 5 7 2 2" xfId="44614" xr:uid="{00000000-0005-0000-0000-000037AD0000}"/>
    <cellStyle name="Note 5 7 2 2 2" xfId="44615" xr:uid="{00000000-0005-0000-0000-000038AD0000}"/>
    <cellStyle name="Note 5 7 2 2 2 2" xfId="44616" xr:uid="{00000000-0005-0000-0000-000039AD0000}"/>
    <cellStyle name="Note 5 7 2 2 3" xfId="44617" xr:uid="{00000000-0005-0000-0000-00003AAD0000}"/>
    <cellStyle name="Note 5 7 2 3" xfId="44618" xr:uid="{00000000-0005-0000-0000-00003BAD0000}"/>
    <cellStyle name="Note 5 7 2 3 2" xfId="44619" xr:uid="{00000000-0005-0000-0000-00003CAD0000}"/>
    <cellStyle name="Note 5 7 2 4" xfId="44620" xr:uid="{00000000-0005-0000-0000-00003DAD0000}"/>
    <cellStyle name="Note 5 7 3" xfId="44621" xr:uid="{00000000-0005-0000-0000-00003EAD0000}"/>
    <cellStyle name="Note 5 7 3 2" xfId="44622" xr:uid="{00000000-0005-0000-0000-00003FAD0000}"/>
    <cellStyle name="Note 5 7 3 2 2" xfId="44623" xr:uid="{00000000-0005-0000-0000-000040AD0000}"/>
    <cellStyle name="Note 5 7 3 3" xfId="44624" xr:uid="{00000000-0005-0000-0000-000041AD0000}"/>
    <cellStyle name="Note 5 7 4" xfId="44625" xr:uid="{00000000-0005-0000-0000-000042AD0000}"/>
    <cellStyle name="Note 5 7 4 2" xfId="44626" xr:uid="{00000000-0005-0000-0000-000043AD0000}"/>
    <cellStyle name="Note 5 7 5" xfId="44627" xr:uid="{00000000-0005-0000-0000-000044AD0000}"/>
    <cellStyle name="Note 5 7 5 2" xfId="44628" xr:uid="{00000000-0005-0000-0000-000045AD0000}"/>
    <cellStyle name="Note 5 7 6" xfId="44629" xr:uid="{00000000-0005-0000-0000-000046AD0000}"/>
    <cellStyle name="Note 6" xfId="44630" xr:uid="{00000000-0005-0000-0000-000047AD0000}"/>
    <cellStyle name="Note 6 10" xfId="44631" xr:uid="{00000000-0005-0000-0000-000048AD0000}"/>
    <cellStyle name="Note 6 10 2" xfId="44632" xr:uid="{00000000-0005-0000-0000-000049AD0000}"/>
    <cellStyle name="Note 6 10 2 2" xfId="44633" xr:uid="{00000000-0005-0000-0000-00004AAD0000}"/>
    <cellStyle name="Note 6 10 3" xfId="44634" xr:uid="{00000000-0005-0000-0000-00004BAD0000}"/>
    <cellStyle name="Note 6 11" xfId="44635" xr:uid="{00000000-0005-0000-0000-00004CAD0000}"/>
    <cellStyle name="Note 6 11 2" xfId="44636" xr:uid="{00000000-0005-0000-0000-00004DAD0000}"/>
    <cellStyle name="Note 6 12" xfId="44637" xr:uid="{00000000-0005-0000-0000-00004EAD0000}"/>
    <cellStyle name="Note 6 12 2" xfId="44638" xr:uid="{00000000-0005-0000-0000-00004FAD0000}"/>
    <cellStyle name="Note 6 13" xfId="44639" xr:uid="{00000000-0005-0000-0000-000050AD0000}"/>
    <cellStyle name="Note 6 2" xfId="44640" xr:uid="{00000000-0005-0000-0000-000051AD0000}"/>
    <cellStyle name="Note 6 2 10" xfId="44641" xr:uid="{00000000-0005-0000-0000-000052AD0000}"/>
    <cellStyle name="Note 6 2 10 2" xfId="44642" xr:uid="{00000000-0005-0000-0000-000053AD0000}"/>
    <cellStyle name="Note 6 2 11" xfId="44643" xr:uid="{00000000-0005-0000-0000-000054AD0000}"/>
    <cellStyle name="Note 6 2 2" xfId="44644" xr:uid="{00000000-0005-0000-0000-000055AD0000}"/>
    <cellStyle name="Note 6 2 2 2" xfId="44645" xr:uid="{00000000-0005-0000-0000-000056AD0000}"/>
    <cellStyle name="Note 6 2 2 2 2" xfId="44646" xr:uid="{00000000-0005-0000-0000-000057AD0000}"/>
    <cellStyle name="Note 6 2 2 2 2 2" xfId="44647" xr:uid="{00000000-0005-0000-0000-000058AD0000}"/>
    <cellStyle name="Note 6 2 2 2 2 2 2" xfId="44648" xr:uid="{00000000-0005-0000-0000-000059AD0000}"/>
    <cellStyle name="Note 6 2 2 2 2 2 2 2" xfId="44649" xr:uid="{00000000-0005-0000-0000-00005AAD0000}"/>
    <cellStyle name="Note 6 2 2 2 2 2 3" xfId="44650" xr:uid="{00000000-0005-0000-0000-00005BAD0000}"/>
    <cellStyle name="Note 6 2 2 2 2 3" xfId="44651" xr:uid="{00000000-0005-0000-0000-00005CAD0000}"/>
    <cellStyle name="Note 6 2 2 2 2 3 2" xfId="44652" xr:uid="{00000000-0005-0000-0000-00005DAD0000}"/>
    <cellStyle name="Note 6 2 2 2 2 4" xfId="44653" xr:uid="{00000000-0005-0000-0000-00005EAD0000}"/>
    <cellStyle name="Note 6 2 2 2 3" xfId="44654" xr:uid="{00000000-0005-0000-0000-00005FAD0000}"/>
    <cellStyle name="Note 6 2 2 2 3 2" xfId="44655" xr:uid="{00000000-0005-0000-0000-000060AD0000}"/>
    <cellStyle name="Note 6 2 2 2 3 2 2" xfId="44656" xr:uid="{00000000-0005-0000-0000-000061AD0000}"/>
    <cellStyle name="Note 6 2 2 2 3 3" xfId="44657" xr:uid="{00000000-0005-0000-0000-000062AD0000}"/>
    <cellStyle name="Note 6 2 2 2 4" xfId="44658" xr:uid="{00000000-0005-0000-0000-000063AD0000}"/>
    <cellStyle name="Note 6 2 2 2 4 2" xfId="44659" xr:uid="{00000000-0005-0000-0000-000064AD0000}"/>
    <cellStyle name="Note 6 2 2 2 5" xfId="44660" xr:uid="{00000000-0005-0000-0000-000065AD0000}"/>
    <cellStyle name="Note 6 2 2 2 5 2" xfId="44661" xr:uid="{00000000-0005-0000-0000-000066AD0000}"/>
    <cellStyle name="Note 6 2 2 2 6" xfId="44662" xr:uid="{00000000-0005-0000-0000-000067AD0000}"/>
    <cellStyle name="Note 6 2 2 3" xfId="44663" xr:uid="{00000000-0005-0000-0000-000068AD0000}"/>
    <cellStyle name="Note 6 2 2 3 2" xfId="44664" xr:uid="{00000000-0005-0000-0000-000069AD0000}"/>
    <cellStyle name="Note 6 2 2 3 2 2" xfId="44665" xr:uid="{00000000-0005-0000-0000-00006AAD0000}"/>
    <cellStyle name="Note 6 2 2 3 2 2 2" xfId="44666" xr:uid="{00000000-0005-0000-0000-00006BAD0000}"/>
    <cellStyle name="Note 6 2 2 3 2 2 2 2" xfId="44667" xr:uid="{00000000-0005-0000-0000-00006CAD0000}"/>
    <cellStyle name="Note 6 2 2 3 2 2 3" xfId="44668" xr:uid="{00000000-0005-0000-0000-00006DAD0000}"/>
    <cellStyle name="Note 6 2 2 3 2 3" xfId="44669" xr:uid="{00000000-0005-0000-0000-00006EAD0000}"/>
    <cellStyle name="Note 6 2 2 3 2 3 2" xfId="44670" xr:uid="{00000000-0005-0000-0000-00006FAD0000}"/>
    <cellStyle name="Note 6 2 2 3 2 4" xfId="44671" xr:uid="{00000000-0005-0000-0000-000070AD0000}"/>
    <cellStyle name="Note 6 2 2 3 3" xfId="44672" xr:uid="{00000000-0005-0000-0000-000071AD0000}"/>
    <cellStyle name="Note 6 2 2 3 3 2" xfId="44673" xr:uid="{00000000-0005-0000-0000-000072AD0000}"/>
    <cellStyle name="Note 6 2 2 3 3 2 2" xfId="44674" xr:uid="{00000000-0005-0000-0000-000073AD0000}"/>
    <cellStyle name="Note 6 2 2 3 3 3" xfId="44675" xr:uid="{00000000-0005-0000-0000-000074AD0000}"/>
    <cellStyle name="Note 6 2 2 3 4" xfId="44676" xr:uid="{00000000-0005-0000-0000-000075AD0000}"/>
    <cellStyle name="Note 6 2 2 3 4 2" xfId="44677" xr:uid="{00000000-0005-0000-0000-000076AD0000}"/>
    <cellStyle name="Note 6 2 2 3 5" xfId="44678" xr:uid="{00000000-0005-0000-0000-000077AD0000}"/>
    <cellStyle name="Note 6 2 2 3 5 2" xfId="44679" xr:uid="{00000000-0005-0000-0000-000078AD0000}"/>
    <cellStyle name="Note 6 2 2 3 6" xfId="44680" xr:uid="{00000000-0005-0000-0000-000079AD0000}"/>
    <cellStyle name="Note 6 2 2 4" xfId="44681" xr:uid="{00000000-0005-0000-0000-00007AAD0000}"/>
    <cellStyle name="Note 6 2 2 4 2" xfId="44682" xr:uid="{00000000-0005-0000-0000-00007BAD0000}"/>
    <cellStyle name="Note 6 2 2 4 2 2" xfId="44683" xr:uid="{00000000-0005-0000-0000-00007CAD0000}"/>
    <cellStyle name="Note 6 2 2 4 2 2 2" xfId="44684" xr:uid="{00000000-0005-0000-0000-00007DAD0000}"/>
    <cellStyle name="Note 6 2 2 4 2 3" xfId="44685" xr:uid="{00000000-0005-0000-0000-00007EAD0000}"/>
    <cellStyle name="Note 6 2 2 4 3" xfId="44686" xr:uid="{00000000-0005-0000-0000-00007FAD0000}"/>
    <cellStyle name="Note 6 2 2 4 3 2" xfId="44687" xr:uid="{00000000-0005-0000-0000-000080AD0000}"/>
    <cellStyle name="Note 6 2 2 4 4" xfId="44688" xr:uid="{00000000-0005-0000-0000-000081AD0000}"/>
    <cellStyle name="Note 6 2 2 5" xfId="44689" xr:uid="{00000000-0005-0000-0000-000082AD0000}"/>
    <cellStyle name="Note 6 2 2 5 2" xfId="44690" xr:uid="{00000000-0005-0000-0000-000083AD0000}"/>
    <cellStyle name="Note 6 2 2 5 2 2" xfId="44691" xr:uid="{00000000-0005-0000-0000-000084AD0000}"/>
    <cellStyle name="Note 6 2 2 5 3" xfId="44692" xr:uid="{00000000-0005-0000-0000-000085AD0000}"/>
    <cellStyle name="Note 6 2 2 6" xfId="44693" xr:uid="{00000000-0005-0000-0000-000086AD0000}"/>
    <cellStyle name="Note 6 2 2 6 2" xfId="44694" xr:uid="{00000000-0005-0000-0000-000087AD0000}"/>
    <cellStyle name="Note 6 2 2 7" xfId="44695" xr:uid="{00000000-0005-0000-0000-000088AD0000}"/>
    <cellStyle name="Note 6 2 2 7 2" xfId="44696" xr:uid="{00000000-0005-0000-0000-000089AD0000}"/>
    <cellStyle name="Note 6 2 2 8" xfId="44697" xr:uid="{00000000-0005-0000-0000-00008AAD0000}"/>
    <cellStyle name="Note 6 2 3" xfId="44698" xr:uid="{00000000-0005-0000-0000-00008BAD0000}"/>
    <cellStyle name="Note 6 2 3 2" xfId="44699" xr:uid="{00000000-0005-0000-0000-00008CAD0000}"/>
    <cellStyle name="Note 6 2 3 2 2" xfId="44700" xr:uid="{00000000-0005-0000-0000-00008DAD0000}"/>
    <cellStyle name="Note 6 2 3 2 2 2" xfId="44701" xr:uid="{00000000-0005-0000-0000-00008EAD0000}"/>
    <cellStyle name="Note 6 2 3 2 2 2 2" xfId="44702" xr:uid="{00000000-0005-0000-0000-00008FAD0000}"/>
    <cellStyle name="Note 6 2 3 2 2 2 2 2" xfId="44703" xr:uid="{00000000-0005-0000-0000-000090AD0000}"/>
    <cellStyle name="Note 6 2 3 2 2 2 3" xfId="44704" xr:uid="{00000000-0005-0000-0000-000091AD0000}"/>
    <cellStyle name="Note 6 2 3 2 2 3" xfId="44705" xr:uid="{00000000-0005-0000-0000-000092AD0000}"/>
    <cellStyle name="Note 6 2 3 2 2 3 2" xfId="44706" xr:uid="{00000000-0005-0000-0000-000093AD0000}"/>
    <cellStyle name="Note 6 2 3 2 2 4" xfId="44707" xr:uid="{00000000-0005-0000-0000-000094AD0000}"/>
    <cellStyle name="Note 6 2 3 2 3" xfId="44708" xr:uid="{00000000-0005-0000-0000-000095AD0000}"/>
    <cellStyle name="Note 6 2 3 2 3 2" xfId="44709" xr:uid="{00000000-0005-0000-0000-000096AD0000}"/>
    <cellStyle name="Note 6 2 3 2 3 2 2" xfId="44710" xr:uid="{00000000-0005-0000-0000-000097AD0000}"/>
    <cellStyle name="Note 6 2 3 2 3 3" xfId="44711" xr:uid="{00000000-0005-0000-0000-000098AD0000}"/>
    <cellStyle name="Note 6 2 3 2 4" xfId="44712" xr:uid="{00000000-0005-0000-0000-000099AD0000}"/>
    <cellStyle name="Note 6 2 3 2 4 2" xfId="44713" xr:uid="{00000000-0005-0000-0000-00009AAD0000}"/>
    <cellStyle name="Note 6 2 3 2 5" xfId="44714" xr:uid="{00000000-0005-0000-0000-00009BAD0000}"/>
    <cellStyle name="Note 6 2 3 2 5 2" xfId="44715" xr:uid="{00000000-0005-0000-0000-00009CAD0000}"/>
    <cellStyle name="Note 6 2 3 2 6" xfId="44716" xr:uid="{00000000-0005-0000-0000-00009DAD0000}"/>
    <cellStyle name="Note 6 2 3 3" xfId="44717" xr:uid="{00000000-0005-0000-0000-00009EAD0000}"/>
    <cellStyle name="Note 6 2 3 3 2" xfId="44718" xr:uid="{00000000-0005-0000-0000-00009FAD0000}"/>
    <cellStyle name="Note 6 2 3 3 2 2" xfId="44719" xr:uid="{00000000-0005-0000-0000-0000A0AD0000}"/>
    <cellStyle name="Note 6 2 3 3 2 2 2" xfId="44720" xr:uid="{00000000-0005-0000-0000-0000A1AD0000}"/>
    <cellStyle name="Note 6 2 3 3 2 2 2 2" xfId="44721" xr:uid="{00000000-0005-0000-0000-0000A2AD0000}"/>
    <cellStyle name="Note 6 2 3 3 2 2 3" xfId="44722" xr:uid="{00000000-0005-0000-0000-0000A3AD0000}"/>
    <cellStyle name="Note 6 2 3 3 2 3" xfId="44723" xr:uid="{00000000-0005-0000-0000-0000A4AD0000}"/>
    <cellStyle name="Note 6 2 3 3 2 3 2" xfId="44724" xr:uid="{00000000-0005-0000-0000-0000A5AD0000}"/>
    <cellStyle name="Note 6 2 3 3 2 4" xfId="44725" xr:uid="{00000000-0005-0000-0000-0000A6AD0000}"/>
    <cellStyle name="Note 6 2 3 3 3" xfId="44726" xr:uid="{00000000-0005-0000-0000-0000A7AD0000}"/>
    <cellStyle name="Note 6 2 3 3 3 2" xfId="44727" xr:uid="{00000000-0005-0000-0000-0000A8AD0000}"/>
    <cellStyle name="Note 6 2 3 3 3 2 2" xfId="44728" xr:uid="{00000000-0005-0000-0000-0000A9AD0000}"/>
    <cellStyle name="Note 6 2 3 3 3 3" xfId="44729" xr:uid="{00000000-0005-0000-0000-0000AAAD0000}"/>
    <cellStyle name="Note 6 2 3 3 4" xfId="44730" xr:uid="{00000000-0005-0000-0000-0000ABAD0000}"/>
    <cellStyle name="Note 6 2 3 3 4 2" xfId="44731" xr:uid="{00000000-0005-0000-0000-0000ACAD0000}"/>
    <cellStyle name="Note 6 2 3 3 5" xfId="44732" xr:uid="{00000000-0005-0000-0000-0000ADAD0000}"/>
    <cellStyle name="Note 6 2 3 3 5 2" xfId="44733" xr:uid="{00000000-0005-0000-0000-0000AEAD0000}"/>
    <cellStyle name="Note 6 2 3 3 6" xfId="44734" xr:uid="{00000000-0005-0000-0000-0000AFAD0000}"/>
    <cellStyle name="Note 6 2 3 4" xfId="44735" xr:uid="{00000000-0005-0000-0000-0000B0AD0000}"/>
    <cellStyle name="Note 6 2 3 4 2" xfId="44736" xr:uid="{00000000-0005-0000-0000-0000B1AD0000}"/>
    <cellStyle name="Note 6 2 3 4 2 2" xfId="44737" xr:uid="{00000000-0005-0000-0000-0000B2AD0000}"/>
    <cellStyle name="Note 6 2 3 4 2 2 2" xfId="44738" xr:uid="{00000000-0005-0000-0000-0000B3AD0000}"/>
    <cellStyle name="Note 6 2 3 4 2 3" xfId="44739" xr:uid="{00000000-0005-0000-0000-0000B4AD0000}"/>
    <cellStyle name="Note 6 2 3 4 3" xfId="44740" xr:uid="{00000000-0005-0000-0000-0000B5AD0000}"/>
    <cellStyle name="Note 6 2 3 4 3 2" xfId="44741" xr:uid="{00000000-0005-0000-0000-0000B6AD0000}"/>
    <cellStyle name="Note 6 2 3 4 4" xfId="44742" xr:uid="{00000000-0005-0000-0000-0000B7AD0000}"/>
    <cellStyle name="Note 6 2 3 5" xfId="44743" xr:uid="{00000000-0005-0000-0000-0000B8AD0000}"/>
    <cellStyle name="Note 6 2 3 5 2" xfId="44744" xr:uid="{00000000-0005-0000-0000-0000B9AD0000}"/>
    <cellStyle name="Note 6 2 3 5 2 2" xfId="44745" xr:uid="{00000000-0005-0000-0000-0000BAAD0000}"/>
    <cellStyle name="Note 6 2 3 5 3" xfId="44746" xr:uid="{00000000-0005-0000-0000-0000BBAD0000}"/>
    <cellStyle name="Note 6 2 3 6" xfId="44747" xr:uid="{00000000-0005-0000-0000-0000BCAD0000}"/>
    <cellStyle name="Note 6 2 3 6 2" xfId="44748" xr:uid="{00000000-0005-0000-0000-0000BDAD0000}"/>
    <cellStyle name="Note 6 2 3 7" xfId="44749" xr:uid="{00000000-0005-0000-0000-0000BEAD0000}"/>
    <cellStyle name="Note 6 2 3 7 2" xfId="44750" xr:uid="{00000000-0005-0000-0000-0000BFAD0000}"/>
    <cellStyle name="Note 6 2 3 8" xfId="44751" xr:uid="{00000000-0005-0000-0000-0000C0AD0000}"/>
    <cellStyle name="Note 6 2 4" xfId="44752" xr:uid="{00000000-0005-0000-0000-0000C1AD0000}"/>
    <cellStyle name="Note 6 2 4 2" xfId="44753" xr:uid="{00000000-0005-0000-0000-0000C2AD0000}"/>
    <cellStyle name="Note 6 2 4 2 2" xfId="44754" xr:uid="{00000000-0005-0000-0000-0000C3AD0000}"/>
    <cellStyle name="Note 6 2 4 2 2 2" xfId="44755" xr:uid="{00000000-0005-0000-0000-0000C4AD0000}"/>
    <cellStyle name="Note 6 2 4 2 2 2 2" xfId="44756" xr:uid="{00000000-0005-0000-0000-0000C5AD0000}"/>
    <cellStyle name="Note 6 2 4 2 2 3" xfId="44757" xr:uid="{00000000-0005-0000-0000-0000C6AD0000}"/>
    <cellStyle name="Note 6 2 4 2 3" xfId="44758" xr:uid="{00000000-0005-0000-0000-0000C7AD0000}"/>
    <cellStyle name="Note 6 2 4 2 3 2" xfId="44759" xr:uid="{00000000-0005-0000-0000-0000C8AD0000}"/>
    <cellStyle name="Note 6 2 4 2 4" xfId="44760" xr:uid="{00000000-0005-0000-0000-0000C9AD0000}"/>
    <cellStyle name="Note 6 2 4 3" xfId="44761" xr:uid="{00000000-0005-0000-0000-0000CAAD0000}"/>
    <cellStyle name="Note 6 2 4 3 2" xfId="44762" xr:uid="{00000000-0005-0000-0000-0000CBAD0000}"/>
    <cellStyle name="Note 6 2 4 3 2 2" xfId="44763" xr:uid="{00000000-0005-0000-0000-0000CCAD0000}"/>
    <cellStyle name="Note 6 2 4 3 3" xfId="44764" xr:uid="{00000000-0005-0000-0000-0000CDAD0000}"/>
    <cellStyle name="Note 6 2 4 4" xfId="44765" xr:uid="{00000000-0005-0000-0000-0000CEAD0000}"/>
    <cellStyle name="Note 6 2 4 4 2" xfId="44766" xr:uid="{00000000-0005-0000-0000-0000CFAD0000}"/>
    <cellStyle name="Note 6 2 4 5" xfId="44767" xr:uid="{00000000-0005-0000-0000-0000D0AD0000}"/>
    <cellStyle name="Note 6 2 4 5 2" xfId="44768" xr:uid="{00000000-0005-0000-0000-0000D1AD0000}"/>
    <cellStyle name="Note 6 2 4 6" xfId="44769" xr:uid="{00000000-0005-0000-0000-0000D2AD0000}"/>
    <cellStyle name="Note 6 2 5" xfId="44770" xr:uid="{00000000-0005-0000-0000-0000D3AD0000}"/>
    <cellStyle name="Note 6 2 5 2" xfId="44771" xr:uid="{00000000-0005-0000-0000-0000D4AD0000}"/>
    <cellStyle name="Note 6 2 5 2 2" xfId="44772" xr:uid="{00000000-0005-0000-0000-0000D5AD0000}"/>
    <cellStyle name="Note 6 2 5 2 2 2" xfId="44773" xr:uid="{00000000-0005-0000-0000-0000D6AD0000}"/>
    <cellStyle name="Note 6 2 5 2 2 2 2" xfId="44774" xr:uid="{00000000-0005-0000-0000-0000D7AD0000}"/>
    <cellStyle name="Note 6 2 5 2 2 3" xfId="44775" xr:uid="{00000000-0005-0000-0000-0000D8AD0000}"/>
    <cellStyle name="Note 6 2 5 2 3" xfId="44776" xr:uid="{00000000-0005-0000-0000-0000D9AD0000}"/>
    <cellStyle name="Note 6 2 5 2 3 2" xfId="44777" xr:uid="{00000000-0005-0000-0000-0000DAAD0000}"/>
    <cellStyle name="Note 6 2 5 2 4" xfId="44778" xr:uid="{00000000-0005-0000-0000-0000DBAD0000}"/>
    <cellStyle name="Note 6 2 5 3" xfId="44779" xr:uid="{00000000-0005-0000-0000-0000DCAD0000}"/>
    <cellStyle name="Note 6 2 5 3 2" xfId="44780" xr:uid="{00000000-0005-0000-0000-0000DDAD0000}"/>
    <cellStyle name="Note 6 2 5 3 2 2" xfId="44781" xr:uid="{00000000-0005-0000-0000-0000DEAD0000}"/>
    <cellStyle name="Note 6 2 5 3 3" xfId="44782" xr:uid="{00000000-0005-0000-0000-0000DFAD0000}"/>
    <cellStyle name="Note 6 2 5 4" xfId="44783" xr:uid="{00000000-0005-0000-0000-0000E0AD0000}"/>
    <cellStyle name="Note 6 2 5 4 2" xfId="44784" xr:uid="{00000000-0005-0000-0000-0000E1AD0000}"/>
    <cellStyle name="Note 6 2 5 5" xfId="44785" xr:uid="{00000000-0005-0000-0000-0000E2AD0000}"/>
    <cellStyle name="Note 6 2 5 5 2" xfId="44786" xr:uid="{00000000-0005-0000-0000-0000E3AD0000}"/>
    <cellStyle name="Note 6 2 5 6" xfId="44787" xr:uid="{00000000-0005-0000-0000-0000E4AD0000}"/>
    <cellStyle name="Note 6 2 6" xfId="44788" xr:uid="{00000000-0005-0000-0000-0000E5AD0000}"/>
    <cellStyle name="Note 6 2 6 2" xfId="44789" xr:uid="{00000000-0005-0000-0000-0000E6AD0000}"/>
    <cellStyle name="Note 6 2 6 2 2" xfId="44790" xr:uid="{00000000-0005-0000-0000-0000E7AD0000}"/>
    <cellStyle name="Note 6 2 6 2 2 2" xfId="44791" xr:uid="{00000000-0005-0000-0000-0000E8AD0000}"/>
    <cellStyle name="Note 6 2 6 2 2 2 2" xfId="44792" xr:uid="{00000000-0005-0000-0000-0000E9AD0000}"/>
    <cellStyle name="Note 6 2 6 2 2 3" xfId="44793" xr:uid="{00000000-0005-0000-0000-0000EAAD0000}"/>
    <cellStyle name="Note 6 2 6 2 3" xfId="44794" xr:uid="{00000000-0005-0000-0000-0000EBAD0000}"/>
    <cellStyle name="Note 6 2 6 2 3 2" xfId="44795" xr:uid="{00000000-0005-0000-0000-0000ECAD0000}"/>
    <cellStyle name="Note 6 2 6 2 4" xfId="44796" xr:uid="{00000000-0005-0000-0000-0000EDAD0000}"/>
    <cellStyle name="Note 6 2 6 3" xfId="44797" xr:uid="{00000000-0005-0000-0000-0000EEAD0000}"/>
    <cellStyle name="Note 6 2 6 3 2" xfId="44798" xr:uid="{00000000-0005-0000-0000-0000EFAD0000}"/>
    <cellStyle name="Note 6 2 6 3 2 2" xfId="44799" xr:uid="{00000000-0005-0000-0000-0000F0AD0000}"/>
    <cellStyle name="Note 6 2 6 3 3" xfId="44800" xr:uid="{00000000-0005-0000-0000-0000F1AD0000}"/>
    <cellStyle name="Note 6 2 6 4" xfId="44801" xr:uid="{00000000-0005-0000-0000-0000F2AD0000}"/>
    <cellStyle name="Note 6 2 6 4 2" xfId="44802" xr:uid="{00000000-0005-0000-0000-0000F3AD0000}"/>
    <cellStyle name="Note 6 2 6 5" xfId="44803" xr:uid="{00000000-0005-0000-0000-0000F4AD0000}"/>
    <cellStyle name="Note 6 2 6 5 2" xfId="44804" xr:uid="{00000000-0005-0000-0000-0000F5AD0000}"/>
    <cellStyle name="Note 6 2 6 6" xfId="44805" xr:uid="{00000000-0005-0000-0000-0000F6AD0000}"/>
    <cellStyle name="Note 6 2 7" xfId="44806" xr:uid="{00000000-0005-0000-0000-0000F7AD0000}"/>
    <cellStyle name="Note 6 2 7 2" xfId="44807" xr:uid="{00000000-0005-0000-0000-0000F8AD0000}"/>
    <cellStyle name="Note 6 2 7 2 2" xfId="44808" xr:uid="{00000000-0005-0000-0000-0000F9AD0000}"/>
    <cellStyle name="Note 6 2 7 2 2 2" xfId="44809" xr:uid="{00000000-0005-0000-0000-0000FAAD0000}"/>
    <cellStyle name="Note 6 2 7 2 3" xfId="44810" xr:uid="{00000000-0005-0000-0000-0000FBAD0000}"/>
    <cellStyle name="Note 6 2 7 3" xfId="44811" xr:uid="{00000000-0005-0000-0000-0000FCAD0000}"/>
    <cellStyle name="Note 6 2 7 3 2" xfId="44812" xr:uid="{00000000-0005-0000-0000-0000FDAD0000}"/>
    <cellStyle name="Note 6 2 7 4" xfId="44813" xr:uid="{00000000-0005-0000-0000-0000FEAD0000}"/>
    <cellStyle name="Note 6 2 8" xfId="44814" xr:uid="{00000000-0005-0000-0000-0000FFAD0000}"/>
    <cellStyle name="Note 6 2 8 2" xfId="44815" xr:uid="{00000000-0005-0000-0000-000000AE0000}"/>
    <cellStyle name="Note 6 2 8 2 2" xfId="44816" xr:uid="{00000000-0005-0000-0000-000001AE0000}"/>
    <cellStyle name="Note 6 2 8 3" xfId="44817" xr:uid="{00000000-0005-0000-0000-000002AE0000}"/>
    <cellStyle name="Note 6 2 9" xfId="44818" xr:uid="{00000000-0005-0000-0000-000003AE0000}"/>
    <cellStyle name="Note 6 2 9 2" xfId="44819" xr:uid="{00000000-0005-0000-0000-000004AE0000}"/>
    <cellStyle name="Note 6 3" xfId="44820" xr:uid="{00000000-0005-0000-0000-000005AE0000}"/>
    <cellStyle name="Note 6 3 10" xfId="44821" xr:uid="{00000000-0005-0000-0000-000006AE0000}"/>
    <cellStyle name="Note 6 3 10 2" xfId="44822" xr:uid="{00000000-0005-0000-0000-000007AE0000}"/>
    <cellStyle name="Note 6 3 11" xfId="44823" xr:uid="{00000000-0005-0000-0000-000008AE0000}"/>
    <cellStyle name="Note 6 3 2" xfId="44824" xr:uid="{00000000-0005-0000-0000-000009AE0000}"/>
    <cellStyle name="Note 6 3 2 2" xfId="44825" xr:uid="{00000000-0005-0000-0000-00000AAE0000}"/>
    <cellStyle name="Note 6 3 2 2 2" xfId="44826" xr:uid="{00000000-0005-0000-0000-00000BAE0000}"/>
    <cellStyle name="Note 6 3 2 2 2 2" xfId="44827" xr:uid="{00000000-0005-0000-0000-00000CAE0000}"/>
    <cellStyle name="Note 6 3 2 2 2 2 2" xfId="44828" xr:uid="{00000000-0005-0000-0000-00000DAE0000}"/>
    <cellStyle name="Note 6 3 2 2 2 2 2 2" xfId="44829" xr:uid="{00000000-0005-0000-0000-00000EAE0000}"/>
    <cellStyle name="Note 6 3 2 2 2 2 3" xfId="44830" xr:uid="{00000000-0005-0000-0000-00000FAE0000}"/>
    <cellStyle name="Note 6 3 2 2 2 3" xfId="44831" xr:uid="{00000000-0005-0000-0000-000010AE0000}"/>
    <cellStyle name="Note 6 3 2 2 2 3 2" xfId="44832" xr:uid="{00000000-0005-0000-0000-000011AE0000}"/>
    <cellStyle name="Note 6 3 2 2 2 4" xfId="44833" xr:uid="{00000000-0005-0000-0000-000012AE0000}"/>
    <cellStyle name="Note 6 3 2 2 3" xfId="44834" xr:uid="{00000000-0005-0000-0000-000013AE0000}"/>
    <cellStyle name="Note 6 3 2 2 3 2" xfId="44835" xr:uid="{00000000-0005-0000-0000-000014AE0000}"/>
    <cellStyle name="Note 6 3 2 2 3 2 2" xfId="44836" xr:uid="{00000000-0005-0000-0000-000015AE0000}"/>
    <cellStyle name="Note 6 3 2 2 3 3" xfId="44837" xr:uid="{00000000-0005-0000-0000-000016AE0000}"/>
    <cellStyle name="Note 6 3 2 2 4" xfId="44838" xr:uid="{00000000-0005-0000-0000-000017AE0000}"/>
    <cellStyle name="Note 6 3 2 2 4 2" xfId="44839" xr:uid="{00000000-0005-0000-0000-000018AE0000}"/>
    <cellStyle name="Note 6 3 2 2 5" xfId="44840" xr:uid="{00000000-0005-0000-0000-000019AE0000}"/>
    <cellStyle name="Note 6 3 2 2 5 2" xfId="44841" xr:uid="{00000000-0005-0000-0000-00001AAE0000}"/>
    <cellStyle name="Note 6 3 2 2 6" xfId="44842" xr:uid="{00000000-0005-0000-0000-00001BAE0000}"/>
    <cellStyle name="Note 6 3 2 3" xfId="44843" xr:uid="{00000000-0005-0000-0000-00001CAE0000}"/>
    <cellStyle name="Note 6 3 2 3 2" xfId="44844" xr:uid="{00000000-0005-0000-0000-00001DAE0000}"/>
    <cellStyle name="Note 6 3 2 3 2 2" xfId="44845" xr:uid="{00000000-0005-0000-0000-00001EAE0000}"/>
    <cellStyle name="Note 6 3 2 3 2 2 2" xfId="44846" xr:uid="{00000000-0005-0000-0000-00001FAE0000}"/>
    <cellStyle name="Note 6 3 2 3 2 2 2 2" xfId="44847" xr:uid="{00000000-0005-0000-0000-000020AE0000}"/>
    <cellStyle name="Note 6 3 2 3 2 2 3" xfId="44848" xr:uid="{00000000-0005-0000-0000-000021AE0000}"/>
    <cellStyle name="Note 6 3 2 3 2 3" xfId="44849" xr:uid="{00000000-0005-0000-0000-000022AE0000}"/>
    <cellStyle name="Note 6 3 2 3 2 3 2" xfId="44850" xr:uid="{00000000-0005-0000-0000-000023AE0000}"/>
    <cellStyle name="Note 6 3 2 3 2 4" xfId="44851" xr:uid="{00000000-0005-0000-0000-000024AE0000}"/>
    <cellStyle name="Note 6 3 2 3 3" xfId="44852" xr:uid="{00000000-0005-0000-0000-000025AE0000}"/>
    <cellStyle name="Note 6 3 2 3 3 2" xfId="44853" xr:uid="{00000000-0005-0000-0000-000026AE0000}"/>
    <cellStyle name="Note 6 3 2 3 3 2 2" xfId="44854" xr:uid="{00000000-0005-0000-0000-000027AE0000}"/>
    <cellStyle name="Note 6 3 2 3 3 3" xfId="44855" xr:uid="{00000000-0005-0000-0000-000028AE0000}"/>
    <cellStyle name="Note 6 3 2 3 4" xfId="44856" xr:uid="{00000000-0005-0000-0000-000029AE0000}"/>
    <cellStyle name="Note 6 3 2 3 4 2" xfId="44857" xr:uid="{00000000-0005-0000-0000-00002AAE0000}"/>
    <cellStyle name="Note 6 3 2 3 5" xfId="44858" xr:uid="{00000000-0005-0000-0000-00002BAE0000}"/>
    <cellStyle name="Note 6 3 2 3 5 2" xfId="44859" xr:uid="{00000000-0005-0000-0000-00002CAE0000}"/>
    <cellStyle name="Note 6 3 2 3 6" xfId="44860" xr:uid="{00000000-0005-0000-0000-00002DAE0000}"/>
    <cellStyle name="Note 6 3 2 4" xfId="44861" xr:uid="{00000000-0005-0000-0000-00002EAE0000}"/>
    <cellStyle name="Note 6 3 2 4 2" xfId="44862" xr:uid="{00000000-0005-0000-0000-00002FAE0000}"/>
    <cellStyle name="Note 6 3 2 4 2 2" xfId="44863" xr:uid="{00000000-0005-0000-0000-000030AE0000}"/>
    <cellStyle name="Note 6 3 2 4 2 2 2" xfId="44864" xr:uid="{00000000-0005-0000-0000-000031AE0000}"/>
    <cellStyle name="Note 6 3 2 4 2 3" xfId="44865" xr:uid="{00000000-0005-0000-0000-000032AE0000}"/>
    <cellStyle name="Note 6 3 2 4 3" xfId="44866" xr:uid="{00000000-0005-0000-0000-000033AE0000}"/>
    <cellStyle name="Note 6 3 2 4 3 2" xfId="44867" xr:uid="{00000000-0005-0000-0000-000034AE0000}"/>
    <cellStyle name="Note 6 3 2 4 4" xfId="44868" xr:uid="{00000000-0005-0000-0000-000035AE0000}"/>
    <cellStyle name="Note 6 3 2 5" xfId="44869" xr:uid="{00000000-0005-0000-0000-000036AE0000}"/>
    <cellStyle name="Note 6 3 2 5 2" xfId="44870" xr:uid="{00000000-0005-0000-0000-000037AE0000}"/>
    <cellStyle name="Note 6 3 2 5 2 2" xfId="44871" xr:uid="{00000000-0005-0000-0000-000038AE0000}"/>
    <cellStyle name="Note 6 3 2 5 3" xfId="44872" xr:uid="{00000000-0005-0000-0000-000039AE0000}"/>
    <cellStyle name="Note 6 3 2 6" xfId="44873" xr:uid="{00000000-0005-0000-0000-00003AAE0000}"/>
    <cellStyle name="Note 6 3 2 6 2" xfId="44874" xr:uid="{00000000-0005-0000-0000-00003BAE0000}"/>
    <cellStyle name="Note 6 3 2 7" xfId="44875" xr:uid="{00000000-0005-0000-0000-00003CAE0000}"/>
    <cellStyle name="Note 6 3 2 7 2" xfId="44876" xr:uid="{00000000-0005-0000-0000-00003DAE0000}"/>
    <cellStyle name="Note 6 3 2 8" xfId="44877" xr:uid="{00000000-0005-0000-0000-00003EAE0000}"/>
    <cellStyle name="Note 6 3 3" xfId="44878" xr:uid="{00000000-0005-0000-0000-00003FAE0000}"/>
    <cellStyle name="Note 6 3 3 2" xfId="44879" xr:uid="{00000000-0005-0000-0000-000040AE0000}"/>
    <cellStyle name="Note 6 3 3 2 2" xfId="44880" xr:uid="{00000000-0005-0000-0000-000041AE0000}"/>
    <cellStyle name="Note 6 3 3 2 2 2" xfId="44881" xr:uid="{00000000-0005-0000-0000-000042AE0000}"/>
    <cellStyle name="Note 6 3 3 2 2 2 2" xfId="44882" xr:uid="{00000000-0005-0000-0000-000043AE0000}"/>
    <cellStyle name="Note 6 3 3 2 2 2 2 2" xfId="44883" xr:uid="{00000000-0005-0000-0000-000044AE0000}"/>
    <cellStyle name="Note 6 3 3 2 2 2 3" xfId="44884" xr:uid="{00000000-0005-0000-0000-000045AE0000}"/>
    <cellStyle name="Note 6 3 3 2 2 3" xfId="44885" xr:uid="{00000000-0005-0000-0000-000046AE0000}"/>
    <cellStyle name="Note 6 3 3 2 2 3 2" xfId="44886" xr:uid="{00000000-0005-0000-0000-000047AE0000}"/>
    <cellStyle name="Note 6 3 3 2 2 4" xfId="44887" xr:uid="{00000000-0005-0000-0000-000048AE0000}"/>
    <cellStyle name="Note 6 3 3 2 3" xfId="44888" xr:uid="{00000000-0005-0000-0000-000049AE0000}"/>
    <cellStyle name="Note 6 3 3 2 3 2" xfId="44889" xr:uid="{00000000-0005-0000-0000-00004AAE0000}"/>
    <cellStyle name="Note 6 3 3 2 3 2 2" xfId="44890" xr:uid="{00000000-0005-0000-0000-00004BAE0000}"/>
    <cellStyle name="Note 6 3 3 2 3 3" xfId="44891" xr:uid="{00000000-0005-0000-0000-00004CAE0000}"/>
    <cellStyle name="Note 6 3 3 2 4" xfId="44892" xr:uid="{00000000-0005-0000-0000-00004DAE0000}"/>
    <cellStyle name="Note 6 3 3 2 4 2" xfId="44893" xr:uid="{00000000-0005-0000-0000-00004EAE0000}"/>
    <cellStyle name="Note 6 3 3 2 5" xfId="44894" xr:uid="{00000000-0005-0000-0000-00004FAE0000}"/>
    <cellStyle name="Note 6 3 3 2 5 2" xfId="44895" xr:uid="{00000000-0005-0000-0000-000050AE0000}"/>
    <cellStyle name="Note 6 3 3 2 6" xfId="44896" xr:uid="{00000000-0005-0000-0000-000051AE0000}"/>
    <cellStyle name="Note 6 3 3 3" xfId="44897" xr:uid="{00000000-0005-0000-0000-000052AE0000}"/>
    <cellStyle name="Note 6 3 3 3 2" xfId="44898" xr:uid="{00000000-0005-0000-0000-000053AE0000}"/>
    <cellStyle name="Note 6 3 3 3 2 2" xfId="44899" xr:uid="{00000000-0005-0000-0000-000054AE0000}"/>
    <cellStyle name="Note 6 3 3 3 2 2 2" xfId="44900" xr:uid="{00000000-0005-0000-0000-000055AE0000}"/>
    <cellStyle name="Note 6 3 3 3 2 2 2 2" xfId="44901" xr:uid="{00000000-0005-0000-0000-000056AE0000}"/>
    <cellStyle name="Note 6 3 3 3 2 2 3" xfId="44902" xr:uid="{00000000-0005-0000-0000-000057AE0000}"/>
    <cellStyle name="Note 6 3 3 3 2 3" xfId="44903" xr:uid="{00000000-0005-0000-0000-000058AE0000}"/>
    <cellStyle name="Note 6 3 3 3 2 3 2" xfId="44904" xr:uid="{00000000-0005-0000-0000-000059AE0000}"/>
    <cellStyle name="Note 6 3 3 3 2 4" xfId="44905" xr:uid="{00000000-0005-0000-0000-00005AAE0000}"/>
    <cellStyle name="Note 6 3 3 3 3" xfId="44906" xr:uid="{00000000-0005-0000-0000-00005BAE0000}"/>
    <cellStyle name="Note 6 3 3 3 3 2" xfId="44907" xr:uid="{00000000-0005-0000-0000-00005CAE0000}"/>
    <cellStyle name="Note 6 3 3 3 3 2 2" xfId="44908" xr:uid="{00000000-0005-0000-0000-00005DAE0000}"/>
    <cellStyle name="Note 6 3 3 3 3 3" xfId="44909" xr:uid="{00000000-0005-0000-0000-00005EAE0000}"/>
    <cellStyle name="Note 6 3 3 3 4" xfId="44910" xr:uid="{00000000-0005-0000-0000-00005FAE0000}"/>
    <cellStyle name="Note 6 3 3 3 4 2" xfId="44911" xr:uid="{00000000-0005-0000-0000-000060AE0000}"/>
    <cellStyle name="Note 6 3 3 3 5" xfId="44912" xr:uid="{00000000-0005-0000-0000-000061AE0000}"/>
    <cellStyle name="Note 6 3 3 3 5 2" xfId="44913" xr:uid="{00000000-0005-0000-0000-000062AE0000}"/>
    <cellStyle name="Note 6 3 3 3 6" xfId="44914" xr:uid="{00000000-0005-0000-0000-000063AE0000}"/>
    <cellStyle name="Note 6 3 3 4" xfId="44915" xr:uid="{00000000-0005-0000-0000-000064AE0000}"/>
    <cellStyle name="Note 6 3 3 4 2" xfId="44916" xr:uid="{00000000-0005-0000-0000-000065AE0000}"/>
    <cellStyle name="Note 6 3 3 4 2 2" xfId="44917" xr:uid="{00000000-0005-0000-0000-000066AE0000}"/>
    <cellStyle name="Note 6 3 3 4 2 2 2" xfId="44918" xr:uid="{00000000-0005-0000-0000-000067AE0000}"/>
    <cellStyle name="Note 6 3 3 4 2 3" xfId="44919" xr:uid="{00000000-0005-0000-0000-000068AE0000}"/>
    <cellStyle name="Note 6 3 3 4 3" xfId="44920" xr:uid="{00000000-0005-0000-0000-000069AE0000}"/>
    <cellStyle name="Note 6 3 3 4 3 2" xfId="44921" xr:uid="{00000000-0005-0000-0000-00006AAE0000}"/>
    <cellStyle name="Note 6 3 3 4 4" xfId="44922" xr:uid="{00000000-0005-0000-0000-00006BAE0000}"/>
    <cellStyle name="Note 6 3 3 5" xfId="44923" xr:uid="{00000000-0005-0000-0000-00006CAE0000}"/>
    <cellStyle name="Note 6 3 3 5 2" xfId="44924" xr:uid="{00000000-0005-0000-0000-00006DAE0000}"/>
    <cellStyle name="Note 6 3 3 5 2 2" xfId="44925" xr:uid="{00000000-0005-0000-0000-00006EAE0000}"/>
    <cellStyle name="Note 6 3 3 5 3" xfId="44926" xr:uid="{00000000-0005-0000-0000-00006FAE0000}"/>
    <cellStyle name="Note 6 3 3 6" xfId="44927" xr:uid="{00000000-0005-0000-0000-000070AE0000}"/>
    <cellStyle name="Note 6 3 3 6 2" xfId="44928" xr:uid="{00000000-0005-0000-0000-000071AE0000}"/>
    <cellStyle name="Note 6 3 3 7" xfId="44929" xr:uid="{00000000-0005-0000-0000-000072AE0000}"/>
    <cellStyle name="Note 6 3 3 7 2" xfId="44930" xr:uid="{00000000-0005-0000-0000-000073AE0000}"/>
    <cellStyle name="Note 6 3 3 8" xfId="44931" xr:uid="{00000000-0005-0000-0000-000074AE0000}"/>
    <cellStyle name="Note 6 3 4" xfId="44932" xr:uid="{00000000-0005-0000-0000-000075AE0000}"/>
    <cellStyle name="Note 6 3 4 2" xfId="44933" xr:uid="{00000000-0005-0000-0000-000076AE0000}"/>
    <cellStyle name="Note 6 3 4 2 2" xfId="44934" xr:uid="{00000000-0005-0000-0000-000077AE0000}"/>
    <cellStyle name="Note 6 3 4 2 2 2" xfId="44935" xr:uid="{00000000-0005-0000-0000-000078AE0000}"/>
    <cellStyle name="Note 6 3 4 2 2 2 2" xfId="44936" xr:uid="{00000000-0005-0000-0000-000079AE0000}"/>
    <cellStyle name="Note 6 3 4 2 2 3" xfId="44937" xr:uid="{00000000-0005-0000-0000-00007AAE0000}"/>
    <cellStyle name="Note 6 3 4 2 3" xfId="44938" xr:uid="{00000000-0005-0000-0000-00007BAE0000}"/>
    <cellStyle name="Note 6 3 4 2 3 2" xfId="44939" xr:uid="{00000000-0005-0000-0000-00007CAE0000}"/>
    <cellStyle name="Note 6 3 4 2 4" xfId="44940" xr:uid="{00000000-0005-0000-0000-00007DAE0000}"/>
    <cellStyle name="Note 6 3 4 3" xfId="44941" xr:uid="{00000000-0005-0000-0000-00007EAE0000}"/>
    <cellStyle name="Note 6 3 4 3 2" xfId="44942" xr:uid="{00000000-0005-0000-0000-00007FAE0000}"/>
    <cellStyle name="Note 6 3 4 3 2 2" xfId="44943" xr:uid="{00000000-0005-0000-0000-000080AE0000}"/>
    <cellStyle name="Note 6 3 4 3 3" xfId="44944" xr:uid="{00000000-0005-0000-0000-000081AE0000}"/>
    <cellStyle name="Note 6 3 4 4" xfId="44945" xr:uid="{00000000-0005-0000-0000-000082AE0000}"/>
    <cellStyle name="Note 6 3 4 4 2" xfId="44946" xr:uid="{00000000-0005-0000-0000-000083AE0000}"/>
    <cellStyle name="Note 6 3 4 5" xfId="44947" xr:uid="{00000000-0005-0000-0000-000084AE0000}"/>
    <cellStyle name="Note 6 3 4 5 2" xfId="44948" xr:uid="{00000000-0005-0000-0000-000085AE0000}"/>
    <cellStyle name="Note 6 3 4 6" xfId="44949" xr:uid="{00000000-0005-0000-0000-000086AE0000}"/>
    <cellStyle name="Note 6 3 5" xfId="44950" xr:uid="{00000000-0005-0000-0000-000087AE0000}"/>
    <cellStyle name="Note 6 3 5 2" xfId="44951" xr:uid="{00000000-0005-0000-0000-000088AE0000}"/>
    <cellStyle name="Note 6 3 5 2 2" xfId="44952" xr:uid="{00000000-0005-0000-0000-000089AE0000}"/>
    <cellStyle name="Note 6 3 5 2 2 2" xfId="44953" xr:uid="{00000000-0005-0000-0000-00008AAE0000}"/>
    <cellStyle name="Note 6 3 5 2 2 2 2" xfId="44954" xr:uid="{00000000-0005-0000-0000-00008BAE0000}"/>
    <cellStyle name="Note 6 3 5 2 2 3" xfId="44955" xr:uid="{00000000-0005-0000-0000-00008CAE0000}"/>
    <cellStyle name="Note 6 3 5 2 3" xfId="44956" xr:uid="{00000000-0005-0000-0000-00008DAE0000}"/>
    <cellStyle name="Note 6 3 5 2 3 2" xfId="44957" xr:uid="{00000000-0005-0000-0000-00008EAE0000}"/>
    <cellStyle name="Note 6 3 5 2 4" xfId="44958" xr:uid="{00000000-0005-0000-0000-00008FAE0000}"/>
    <cellStyle name="Note 6 3 5 3" xfId="44959" xr:uid="{00000000-0005-0000-0000-000090AE0000}"/>
    <cellStyle name="Note 6 3 5 3 2" xfId="44960" xr:uid="{00000000-0005-0000-0000-000091AE0000}"/>
    <cellStyle name="Note 6 3 5 3 2 2" xfId="44961" xr:uid="{00000000-0005-0000-0000-000092AE0000}"/>
    <cellStyle name="Note 6 3 5 3 3" xfId="44962" xr:uid="{00000000-0005-0000-0000-000093AE0000}"/>
    <cellStyle name="Note 6 3 5 4" xfId="44963" xr:uid="{00000000-0005-0000-0000-000094AE0000}"/>
    <cellStyle name="Note 6 3 5 4 2" xfId="44964" xr:uid="{00000000-0005-0000-0000-000095AE0000}"/>
    <cellStyle name="Note 6 3 5 5" xfId="44965" xr:uid="{00000000-0005-0000-0000-000096AE0000}"/>
    <cellStyle name="Note 6 3 5 5 2" xfId="44966" xr:uid="{00000000-0005-0000-0000-000097AE0000}"/>
    <cellStyle name="Note 6 3 5 6" xfId="44967" xr:uid="{00000000-0005-0000-0000-000098AE0000}"/>
    <cellStyle name="Note 6 3 6" xfId="44968" xr:uid="{00000000-0005-0000-0000-000099AE0000}"/>
    <cellStyle name="Note 6 3 6 2" xfId="44969" xr:uid="{00000000-0005-0000-0000-00009AAE0000}"/>
    <cellStyle name="Note 6 3 6 2 2" xfId="44970" xr:uid="{00000000-0005-0000-0000-00009BAE0000}"/>
    <cellStyle name="Note 6 3 6 2 2 2" xfId="44971" xr:uid="{00000000-0005-0000-0000-00009CAE0000}"/>
    <cellStyle name="Note 6 3 6 2 2 2 2" xfId="44972" xr:uid="{00000000-0005-0000-0000-00009DAE0000}"/>
    <cellStyle name="Note 6 3 6 2 2 3" xfId="44973" xr:uid="{00000000-0005-0000-0000-00009EAE0000}"/>
    <cellStyle name="Note 6 3 6 2 3" xfId="44974" xr:uid="{00000000-0005-0000-0000-00009FAE0000}"/>
    <cellStyle name="Note 6 3 6 2 3 2" xfId="44975" xr:uid="{00000000-0005-0000-0000-0000A0AE0000}"/>
    <cellStyle name="Note 6 3 6 2 4" xfId="44976" xr:uid="{00000000-0005-0000-0000-0000A1AE0000}"/>
    <cellStyle name="Note 6 3 6 3" xfId="44977" xr:uid="{00000000-0005-0000-0000-0000A2AE0000}"/>
    <cellStyle name="Note 6 3 6 3 2" xfId="44978" xr:uid="{00000000-0005-0000-0000-0000A3AE0000}"/>
    <cellStyle name="Note 6 3 6 3 2 2" xfId="44979" xr:uid="{00000000-0005-0000-0000-0000A4AE0000}"/>
    <cellStyle name="Note 6 3 6 3 3" xfId="44980" xr:uid="{00000000-0005-0000-0000-0000A5AE0000}"/>
    <cellStyle name="Note 6 3 6 4" xfId="44981" xr:uid="{00000000-0005-0000-0000-0000A6AE0000}"/>
    <cellStyle name="Note 6 3 6 4 2" xfId="44982" xr:uid="{00000000-0005-0000-0000-0000A7AE0000}"/>
    <cellStyle name="Note 6 3 6 5" xfId="44983" xr:uid="{00000000-0005-0000-0000-0000A8AE0000}"/>
    <cellStyle name="Note 6 3 6 5 2" xfId="44984" xr:uid="{00000000-0005-0000-0000-0000A9AE0000}"/>
    <cellStyle name="Note 6 3 6 6" xfId="44985" xr:uid="{00000000-0005-0000-0000-0000AAAE0000}"/>
    <cellStyle name="Note 6 3 7" xfId="44986" xr:uid="{00000000-0005-0000-0000-0000ABAE0000}"/>
    <cellStyle name="Note 6 3 7 2" xfId="44987" xr:uid="{00000000-0005-0000-0000-0000ACAE0000}"/>
    <cellStyle name="Note 6 3 7 2 2" xfId="44988" xr:uid="{00000000-0005-0000-0000-0000ADAE0000}"/>
    <cellStyle name="Note 6 3 7 2 2 2" xfId="44989" xr:uid="{00000000-0005-0000-0000-0000AEAE0000}"/>
    <cellStyle name="Note 6 3 7 2 3" xfId="44990" xr:uid="{00000000-0005-0000-0000-0000AFAE0000}"/>
    <cellStyle name="Note 6 3 7 3" xfId="44991" xr:uid="{00000000-0005-0000-0000-0000B0AE0000}"/>
    <cellStyle name="Note 6 3 7 3 2" xfId="44992" xr:uid="{00000000-0005-0000-0000-0000B1AE0000}"/>
    <cellStyle name="Note 6 3 7 4" xfId="44993" xr:uid="{00000000-0005-0000-0000-0000B2AE0000}"/>
    <cellStyle name="Note 6 3 8" xfId="44994" xr:uid="{00000000-0005-0000-0000-0000B3AE0000}"/>
    <cellStyle name="Note 6 3 8 2" xfId="44995" xr:uid="{00000000-0005-0000-0000-0000B4AE0000}"/>
    <cellStyle name="Note 6 3 8 2 2" xfId="44996" xr:uid="{00000000-0005-0000-0000-0000B5AE0000}"/>
    <cellStyle name="Note 6 3 8 3" xfId="44997" xr:uid="{00000000-0005-0000-0000-0000B6AE0000}"/>
    <cellStyle name="Note 6 3 9" xfId="44998" xr:uid="{00000000-0005-0000-0000-0000B7AE0000}"/>
    <cellStyle name="Note 6 3 9 2" xfId="44999" xr:uid="{00000000-0005-0000-0000-0000B8AE0000}"/>
    <cellStyle name="Note 6 4" xfId="45000" xr:uid="{00000000-0005-0000-0000-0000B9AE0000}"/>
    <cellStyle name="Note 6 4 2" xfId="45001" xr:uid="{00000000-0005-0000-0000-0000BAAE0000}"/>
    <cellStyle name="Note 6 4 2 2" xfId="45002" xr:uid="{00000000-0005-0000-0000-0000BBAE0000}"/>
    <cellStyle name="Note 6 4 2 2 2" xfId="45003" xr:uid="{00000000-0005-0000-0000-0000BCAE0000}"/>
    <cellStyle name="Note 6 4 2 2 2 2" xfId="45004" xr:uid="{00000000-0005-0000-0000-0000BDAE0000}"/>
    <cellStyle name="Note 6 4 2 2 2 2 2" xfId="45005" xr:uid="{00000000-0005-0000-0000-0000BEAE0000}"/>
    <cellStyle name="Note 6 4 2 2 2 3" xfId="45006" xr:uid="{00000000-0005-0000-0000-0000BFAE0000}"/>
    <cellStyle name="Note 6 4 2 2 3" xfId="45007" xr:uid="{00000000-0005-0000-0000-0000C0AE0000}"/>
    <cellStyle name="Note 6 4 2 2 3 2" xfId="45008" xr:uid="{00000000-0005-0000-0000-0000C1AE0000}"/>
    <cellStyle name="Note 6 4 2 2 4" xfId="45009" xr:uid="{00000000-0005-0000-0000-0000C2AE0000}"/>
    <cellStyle name="Note 6 4 2 3" xfId="45010" xr:uid="{00000000-0005-0000-0000-0000C3AE0000}"/>
    <cellStyle name="Note 6 4 2 3 2" xfId="45011" xr:uid="{00000000-0005-0000-0000-0000C4AE0000}"/>
    <cellStyle name="Note 6 4 2 3 2 2" xfId="45012" xr:uid="{00000000-0005-0000-0000-0000C5AE0000}"/>
    <cellStyle name="Note 6 4 2 3 3" xfId="45013" xr:uid="{00000000-0005-0000-0000-0000C6AE0000}"/>
    <cellStyle name="Note 6 4 2 4" xfId="45014" xr:uid="{00000000-0005-0000-0000-0000C7AE0000}"/>
    <cellStyle name="Note 6 4 2 4 2" xfId="45015" xr:uid="{00000000-0005-0000-0000-0000C8AE0000}"/>
    <cellStyle name="Note 6 4 2 5" xfId="45016" xr:uid="{00000000-0005-0000-0000-0000C9AE0000}"/>
    <cellStyle name="Note 6 4 2 5 2" xfId="45017" xr:uid="{00000000-0005-0000-0000-0000CAAE0000}"/>
    <cellStyle name="Note 6 4 2 6" xfId="45018" xr:uid="{00000000-0005-0000-0000-0000CBAE0000}"/>
    <cellStyle name="Note 6 4 3" xfId="45019" xr:uid="{00000000-0005-0000-0000-0000CCAE0000}"/>
    <cellStyle name="Note 6 4 3 2" xfId="45020" xr:uid="{00000000-0005-0000-0000-0000CDAE0000}"/>
    <cellStyle name="Note 6 4 3 2 2" xfId="45021" xr:uid="{00000000-0005-0000-0000-0000CEAE0000}"/>
    <cellStyle name="Note 6 4 3 2 2 2" xfId="45022" xr:uid="{00000000-0005-0000-0000-0000CFAE0000}"/>
    <cellStyle name="Note 6 4 3 2 2 2 2" xfId="45023" xr:uid="{00000000-0005-0000-0000-0000D0AE0000}"/>
    <cellStyle name="Note 6 4 3 2 2 3" xfId="45024" xr:uid="{00000000-0005-0000-0000-0000D1AE0000}"/>
    <cellStyle name="Note 6 4 3 2 3" xfId="45025" xr:uid="{00000000-0005-0000-0000-0000D2AE0000}"/>
    <cellStyle name="Note 6 4 3 2 3 2" xfId="45026" xr:uid="{00000000-0005-0000-0000-0000D3AE0000}"/>
    <cellStyle name="Note 6 4 3 2 4" xfId="45027" xr:uid="{00000000-0005-0000-0000-0000D4AE0000}"/>
    <cellStyle name="Note 6 4 3 3" xfId="45028" xr:uid="{00000000-0005-0000-0000-0000D5AE0000}"/>
    <cellStyle name="Note 6 4 3 3 2" xfId="45029" xr:uid="{00000000-0005-0000-0000-0000D6AE0000}"/>
    <cellStyle name="Note 6 4 3 3 2 2" xfId="45030" xr:uid="{00000000-0005-0000-0000-0000D7AE0000}"/>
    <cellStyle name="Note 6 4 3 3 3" xfId="45031" xr:uid="{00000000-0005-0000-0000-0000D8AE0000}"/>
    <cellStyle name="Note 6 4 3 4" xfId="45032" xr:uid="{00000000-0005-0000-0000-0000D9AE0000}"/>
    <cellStyle name="Note 6 4 3 4 2" xfId="45033" xr:uid="{00000000-0005-0000-0000-0000DAAE0000}"/>
    <cellStyle name="Note 6 4 3 5" xfId="45034" xr:uid="{00000000-0005-0000-0000-0000DBAE0000}"/>
    <cellStyle name="Note 6 4 3 5 2" xfId="45035" xr:uid="{00000000-0005-0000-0000-0000DCAE0000}"/>
    <cellStyle name="Note 6 4 3 6" xfId="45036" xr:uid="{00000000-0005-0000-0000-0000DDAE0000}"/>
    <cellStyle name="Note 6 4 4" xfId="45037" xr:uid="{00000000-0005-0000-0000-0000DEAE0000}"/>
    <cellStyle name="Note 6 4 4 2" xfId="45038" xr:uid="{00000000-0005-0000-0000-0000DFAE0000}"/>
    <cellStyle name="Note 6 4 4 2 2" xfId="45039" xr:uid="{00000000-0005-0000-0000-0000E0AE0000}"/>
    <cellStyle name="Note 6 4 4 2 2 2" xfId="45040" xr:uid="{00000000-0005-0000-0000-0000E1AE0000}"/>
    <cellStyle name="Note 6 4 4 2 3" xfId="45041" xr:uid="{00000000-0005-0000-0000-0000E2AE0000}"/>
    <cellStyle name="Note 6 4 4 3" xfId="45042" xr:uid="{00000000-0005-0000-0000-0000E3AE0000}"/>
    <cellStyle name="Note 6 4 4 3 2" xfId="45043" xr:uid="{00000000-0005-0000-0000-0000E4AE0000}"/>
    <cellStyle name="Note 6 4 4 4" xfId="45044" xr:uid="{00000000-0005-0000-0000-0000E5AE0000}"/>
    <cellStyle name="Note 6 4 5" xfId="45045" xr:uid="{00000000-0005-0000-0000-0000E6AE0000}"/>
    <cellStyle name="Note 6 4 5 2" xfId="45046" xr:uid="{00000000-0005-0000-0000-0000E7AE0000}"/>
    <cellStyle name="Note 6 4 5 2 2" xfId="45047" xr:uid="{00000000-0005-0000-0000-0000E8AE0000}"/>
    <cellStyle name="Note 6 4 5 3" xfId="45048" xr:uid="{00000000-0005-0000-0000-0000E9AE0000}"/>
    <cellStyle name="Note 6 4 6" xfId="45049" xr:uid="{00000000-0005-0000-0000-0000EAAE0000}"/>
    <cellStyle name="Note 6 4 6 2" xfId="45050" xr:uid="{00000000-0005-0000-0000-0000EBAE0000}"/>
    <cellStyle name="Note 6 4 7" xfId="45051" xr:uid="{00000000-0005-0000-0000-0000ECAE0000}"/>
    <cellStyle name="Note 6 4 7 2" xfId="45052" xr:uid="{00000000-0005-0000-0000-0000EDAE0000}"/>
    <cellStyle name="Note 6 4 8" xfId="45053" xr:uid="{00000000-0005-0000-0000-0000EEAE0000}"/>
    <cellStyle name="Note 6 5" xfId="45054" xr:uid="{00000000-0005-0000-0000-0000EFAE0000}"/>
    <cellStyle name="Note 6 5 2" xfId="45055" xr:uid="{00000000-0005-0000-0000-0000F0AE0000}"/>
    <cellStyle name="Note 6 5 2 2" xfId="45056" xr:uid="{00000000-0005-0000-0000-0000F1AE0000}"/>
    <cellStyle name="Note 6 5 2 2 2" xfId="45057" xr:uid="{00000000-0005-0000-0000-0000F2AE0000}"/>
    <cellStyle name="Note 6 5 2 2 2 2" xfId="45058" xr:uid="{00000000-0005-0000-0000-0000F3AE0000}"/>
    <cellStyle name="Note 6 5 2 2 2 2 2" xfId="45059" xr:uid="{00000000-0005-0000-0000-0000F4AE0000}"/>
    <cellStyle name="Note 6 5 2 2 2 3" xfId="45060" xr:uid="{00000000-0005-0000-0000-0000F5AE0000}"/>
    <cellStyle name="Note 6 5 2 2 3" xfId="45061" xr:uid="{00000000-0005-0000-0000-0000F6AE0000}"/>
    <cellStyle name="Note 6 5 2 2 3 2" xfId="45062" xr:uid="{00000000-0005-0000-0000-0000F7AE0000}"/>
    <cellStyle name="Note 6 5 2 2 4" xfId="45063" xr:uid="{00000000-0005-0000-0000-0000F8AE0000}"/>
    <cellStyle name="Note 6 5 2 3" xfId="45064" xr:uid="{00000000-0005-0000-0000-0000F9AE0000}"/>
    <cellStyle name="Note 6 5 2 3 2" xfId="45065" xr:uid="{00000000-0005-0000-0000-0000FAAE0000}"/>
    <cellStyle name="Note 6 5 2 3 2 2" xfId="45066" xr:uid="{00000000-0005-0000-0000-0000FBAE0000}"/>
    <cellStyle name="Note 6 5 2 3 3" xfId="45067" xr:uid="{00000000-0005-0000-0000-0000FCAE0000}"/>
    <cellStyle name="Note 6 5 2 4" xfId="45068" xr:uid="{00000000-0005-0000-0000-0000FDAE0000}"/>
    <cellStyle name="Note 6 5 2 4 2" xfId="45069" xr:uid="{00000000-0005-0000-0000-0000FEAE0000}"/>
    <cellStyle name="Note 6 5 2 5" xfId="45070" xr:uid="{00000000-0005-0000-0000-0000FFAE0000}"/>
    <cellStyle name="Note 6 5 2 5 2" xfId="45071" xr:uid="{00000000-0005-0000-0000-000000AF0000}"/>
    <cellStyle name="Note 6 5 2 6" xfId="45072" xr:uid="{00000000-0005-0000-0000-000001AF0000}"/>
    <cellStyle name="Note 6 5 3" xfId="45073" xr:uid="{00000000-0005-0000-0000-000002AF0000}"/>
    <cellStyle name="Note 6 5 3 2" xfId="45074" xr:uid="{00000000-0005-0000-0000-000003AF0000}"/>
    <cellStyle name="Note 6 5 3 2 2" xfId="45075" xr:uid="{00000000-0005-0000-0000-000004AF0000}"/>
    <cellStyle name="Note 6 5 3 2 2 2" xfId="45076" xr:uid="{00000000-0005-0000-0000-000005AF0000}"/>
    <cellStyle name="Note 6 5 3 2 2 2 2" xfId="45077" xr:uid="{00000000-0005-0000-0000-000006AF0000}"/>
    <cellStyle name="Note 6 5 3 2 2 3" xfId="45078" xr:uid="{00000000-0005-0000-0000-000007AF0000}"/>
    <cellStyle name="Note 6 5 3 2 3" xfId="45079" xr:uid="{00000000-0005-0000-0000-000008AF0000}"/>
    <cellStyle name="Note 6 5 3 2 3 2" xfId="45080" xr:uid="{00000000-0005-0000-0000-000009AF0000}"/>
    <cellStyle name="Note 6 5 3 2 4" xfId="45081" xr:uid="{00000000-0005-0000-0000-00000AAF0000}"/>
    <cellStyle name="Note 6 5 3 3" xfId="45082" xr:uid="{00000000-0005-0000-0000-00000BAF0000}"/>
    <cellStyle name="Note 6 5 3 3 2" xfId="45083" xr:uid="{00000000-0005-0000-0000-00000CAF0000}"/>
    <cellStyle name="Note 6 5 3 3 2 2" xfId="45084" xr:uid="{00000000-0005-0000-0000-00000DAF0000}"/>
    <cellStyle name="Note 6 5 3 3 3" xfId="45085" xr:uid="{00000000-0005-0000-0000-00000EAF0000}"/>
    <cellStyle name="Note 6 5 3 4" xfId="45086" xr:uid="{00000000-0005-0000-0000-00000FAF0000}"/>
    <cellStyle name="Note 6 5 3 4 2" xfId="45087" xr:uid="{00000000-0005-0000-0000-000010AF0000}"/>
    <cellStyle name="Note 6 5 3 5" xfId="45088" xr:uid="{00000000-0005-0000-0000-000011AF0000}"/>
    <cellStyle name="Note 6 5 3 5 2" xfId="45089" xr:uid="{00000000-0005-0000-0000-000012AF0000}"/>
    <cellStyle name="Note 6 5 3 6" xfId="45090" xr:uid="{00000000-0005-0000-0000-000013AF0000}"/>
    <cellStyle name="Note 6 5 4" xfId="45091" xr:uid="{00000000-0005-0000-0000-000014AF0000}"/>
    <cellStyle name="Note 6 5 4 2" xfId="45092" xr:uid="{00000000-0005-0000-0000-000015AF0000}"/>
    <cellStyle name="Note 6 5 4 2 2" xfId="45093" xr:uid="{00000000-0005-0000-0000-000016AF0000}"/>
    <cellStyle name="Note 6 5 4 2 2 2" xfId="45094" xr:uid="{00000000-0005-0000-0000-000017AF0000}"/>
    <cellStyle name="Note 6 5 4 2 3" xfId="45095" xr:uid="{00000000-0005-0000-0000-000018AF0000}"/>
    <cellStyle name="Note 6 5 4 3" xfId="45096" xr:uid="{00000000-0005-0000-0000-000019AF0000}"/>
    <cellStyle name="Note 6 5 4 3 2" xfId="45097" xr:uid="{00000000-0005-0000-0000-00001AAF0000}"/>
    <cellStyle name="Note 6 5 4 4" xfId="45098" xr:uid="{00000000-0005-0000-0000-00001BAF0000}"/>
    <cellStyle name="Note 6 5 5" xfId="45099" xr:uid="{00000000-0005-0000-0000-00001CAF0000}"/>
    <cellStyle name="Note 6 5 5 2" xfId="45100" xr:uid="{00000000-0005-0000-0000-00001DAF0000}"/>
    <cellStyle name="Note 6 5 5 2 2" xfId="45101" xr:uid="{00000000-0005-0000-0000-00001EAF0000}"/>
    <cellStyle name="Note 6 5 5 3" xfId="45102" xr:uid="{00000000-0005-0000-0000-00001FAF0000}"/>
    <cellStyle name="Note 6 5 6" xfId="45103" xr:uid="{00000000-0005-0000-0000-000020AF0000}"/>
    <cellStyle name="Note 6 5 6 2" xfId="45104" xr:uid="{00000000-0005-0000-0000-000021AF0000}"/>
    <cellStyle name="Note 6 5 7" xfId="45105" xr:uid="{00000000-0005-0000-0000-000022AF0000}"/>
    <cellStyle name="Note 6 5 7 2" xfId="45106" xr:uid="{00000000-0005-0000-0000-000023AF0000}"/>
    <cellStyle name="Note 6 5 8" xfId="45107" xr:uid="{00000000-0005-0000-0000-000024AF0000}"/>
    <cellStyle name="Note 6 6" xfId="45108" xr:uid="{00000000-0005-0000-0000-000025AF0000}"/>
    <cellStyle name="Note 6 6 2" xfId="45109" xr:uid="{00000000-0005-0000-0000-000026AF0000}"/>
    <cellStyle name="Note 6 6 2 2" xfId="45110" xr:uid="{00000000-0005-0000-0000-000027AF0000}"/>
    <cellStyle name="Note 6 6 2 2 2" xfId="45111" xr:uid="{00000000-0005-0000-0000-000028AF0000}"/>
    <cellStyle name="Note 6 6 2 2 2 2" xfId="45112" xr:uid="{00000000-0005-0000-0000-000029AF0000}"/>
    <cellStyle name="Note 6 6 2 2 3" xfId="45113" xr:uid="{00000000-0005-0000-0000-00002AAF0000}"/>
    <cellStyle name="Note 6 6 2 3" xfId="45114" xr:uid="{00000000-0005-0000-0000-00002BAF0000}"/>
    <cellStyle name="Note 6 6 2 3 2" xfId="45115" xr:uid="{00000000-0005-0000-0000-00002CAF0000}"/>
    <cellStyle name="Note 6 6 2 4" xfId="45116" xr:uid="{00000000-0005-0000-0000-00002DAF0000}"/>
    <cellStyle name="Note 6 6 3" xfId="45117" xr:uid="{00000000-0005-0000-0000-00002EAF0000}"/>
    <cellStyle name="Note 6 6 3 2" xfId="45118" xr:uid="{00000000-0005-0000-0000-00002FAF0000}"/>
    <cellStyle name="Note 6 6 3 2 2" xfId="45119" xr:uid="{00000000-0005-0000-0000-000030AF0000}"/>
    <cellStyle name="Note 6 6 3 3" xfId="45120" xr:uid="{00000000-0005-0000-0000-000031AF0000}"/>
    <cellStyle name="Note 6 6 4" xfId="45121" xr:uid="{00000000-0005-0000-0000-000032AF0000}"/>
    <cellStyle name="Note 6 6 4 2" xfId="45122" xr:uid="{00000000-0005-0000-0000-000033AF0000}"/>
    <cellStyle name="Note 6 6 5" xfId="45123" xr:uid="{00000000-0005-0000-0000-000034AF0000}"/>
    <cellStyle name="Note 6 6 5 2" xfId="45124" xr:uid="{00000000-0005-0000-0000-000035AF0000}"/>
    <cellStyle name="Note 6 6 6" xfId="45125" xr:uid="{00000000-0005-0000-0000-000036AF0000}"/>
    <cellStyle name="Note 6 7" xfId="45126" xr:uid="{00000000-0005-0000-0000-000037AF0000}"/>
    <cellStyle name="Note 6 7 2" xfId="45127" xr:uid="{00000000-0005-0000-0000-000038AF0000}"/>
    <cellStyle name="Note 6 7 2 2" xfId="45128" xr:uid="{00000000-0005-0000-0000-000039AF0000}"/>
    <cellStyle name="Note 6 7 2 2 2" xfId="45129" xr:uid="{00000000-0005-0000-0000-00003AAF0000}"/>
    <cellStyle name="Note 6 7 2 2 2 2" xfId="45130" xr:uid="{00000000-0005-0000-0000-00003BAF0000}"/>
    <cellStyle name="Note 6 7 2 2 3" xfId="45131" xr:uid="{00000000-0005-0000-0000-00003CAF0000}"/>
    <cellStyle name="Note 6 7 2 3" xfId="45132" xr:uid="{00000000-0005-0000-0000-00003DAF0000}"/>
    <cellStyle name="Note 6 7 2 3 2" xfId="45133" xr:uid="{00000000-0005-0000-0000-00003EAF0000}"/>
    <cellStyle name="Note 6 7 2 4" xfId="45134" xr:uid="{00000000-0005-0000-0000-00003FAF0000}"/>
    <cellStyle name="Note 6 7 3" xfId="45135" xr:uid="{00000000-0005-0000-0000-000040AF0000}"/>
    <cellStyle name="Note 6 7 3 2" xfId="45136" xr:uid="{00000000-0005-0000-0000-000041AF0000}"/>
    <cellStyle name="Note 6 7 3 2 2" xfId="45137" xr:uid="{00000000-0005-0000-0000-000042AF0000}"/>
    <cellStyle name="Note 6 7 3 3" xfId="45138" xr:uid="{00000000-0005-0000-0000-000043AF0000}"/>
    <cellStyle name="Note 6 7 4" xfId="45139" xr:uid="{00000000-0005-0000-0000-000044AF0000}"/>
    <cellStyle name="Note 6 7 4 2" xfId="45140" xr:uid="{00000000-0005-0000-0000-000045AF0000}"/>
    <cellStyle name="Note 6 7 5" xfId="45141" xr:uid="{00000000-0005-0000-0000-000046AF0000}"/>
    <cellStyle name="Note 6 7 5 2" xfId="45142" xr:uid="{00000000-0005-0000-0000-000047AF0000}"/>
    <cellStyle name="Note 6 7 6" xfId="45143" xr:uid="{00000000-0005-0000-0000-000048AF0000}"/>
    <cellStyle name="Note 6 8" xfId="45144" xr:uid="{00000000-0005-0000-0000-000049AF0000}"/>
    <cellStyle name="Note 6 8 2" xfId="45145" xr:uid="{00000000-0005-0000-0000-00004AAF0000}"/>
    <cellStyle name="Note 6 8 2 2" xfId="45146" xr:uid="{00000000-0005-0000-0000-00004BAF0000}"/>
    <cellStyle name="Note 6 8 2 2 2" xfId="45147" xr:uid="{00000000-0005-0000-0000-00004CAF0000}"/>
    <cellStyle name="Note 6 8 2 2 2 2" xfId="45148" xr:uid="{00000000-0005-0000-0000-00004DAF0000}"/>
    <cellStyle name="Note 6 8 2 2 3" xfId="45149" xr:uid="{00000000-0005-0000-0000-00004EAF0000}"/>
    <cellStyle name="Note 6 8 2 3" xfId="45150" xr:uid="{00000000-0005-0000-0000-00004FAF0000}"/>
    <cellStyle name="Note 6 8 2 3 2" xfId="45151" xr:uid="{00000000-0005-0000-0000-000050AF0000}"/>
    <cellStyle name="Note 6 8 2 4" xfId="45152" xr:uid="{00000000-0005-0000-0000-000051AF0000}"/>
    <cellStyle name="Note 6 8 3" xfId="45153" xr:uid="{00000000-0005-0000-0000-000052AF0000}"/>
    <cellStyle name="Note 6 8 3 2" xfId="45154" xr:uid="{00000000-0005-0000-0000-000053AF0000}"/>
    <cellStyle name="Note 6 8 3 2 2" xfId="45155" xr:uid="{00000000-0005-0000-0000-000054AF0000}"/>
    <cellStyle name="Note 6 8 3 3" xfId="45156" xr:uid="{00000000-0005-0000-0000-000055AF0000}"/>
    <cellStyle name="Note 6 8 4" xfId="45157" xr:uid="{00000000-0005-0000-0000-000056AF0000}"/>
    <cellStyle name="Note 6 8 4 2" xfId="45158" xr:uid="{00000000-0005-0000-0000-000057AF0000}"/>
    <cellStyle name="Note 6 8 5" xfId="45159" xr:uid="{00000000-0005-0000-0000-000058AF0000}"/>
    <cellStyle name="Note 6 8 5 2" xfId="45160" xr:uid="{00000000-0005-0000-0000-000059AF0000}"/>
    <cellStyle name="Note 6 8 6" xfId="45161" xr:uid="{00000000-0005-0000-0000-00005AAF0000}"/>
    <cellStyle name="Note 6 9" xfId="45162" xr:uid="{00000000-0005-0000-0000-00005BAF0000}"/>
    <cellStyle name="Note 6 9 2" xfId="45163" xr:uid="{00000000-0005-0000-0000-00005CAF0000}"/>
    <cellStyle name="Note 6 9 2 2" xfId="45164" xr:uid="{00000000-0005-0000-0000-00005DAF0000}"/>
    <cellStyle name="Note 6 9 2 2 2" xfId="45165" xr:uid="{00000000-0005-0000-0000-00005EAF0000}"/>
    <cellStyle name="Note 6 9 2 3" xfId="45166" xr:uid="{00000000-0005-0000-0000-00005FAF0000}"/>
    <cellStyle name="Note 6 9 3" xfId="45167" xr:uid="{00000000-0005-0000-0000-000060AF0000}"/>
    <cellStyle name="Note 6 9 3 2" xfId="45168" xr:uid="{00000000-0005-0000-0000-000061AF0000}"/>
    <cellStyle name="Note 6 9 4" xfId="45169" xr:uid="{00000000-0005-0000-0000-000062AF0000}"/>
    <cellStyle name="Note 7" xfId="45170" xr:uid="{00000000-0005-0000-0000-000063AF0000}"/>
    <cellStyle name="Note 7 10" xfId="45171" xr:uid="{00000000-0005-0000-0000-000064AF0000}"/>
    <cellStyle name="Note 7 10 2" xfId="45172" xr:uid="{00000000-0005-0000-0000-000065AF0000}"/>
    <cellStyle name="Note 7 11" xfId="45173" xr:uid="{00000000-0005-0000-0000-000066AF0000}"/>
    <cellStyle name="Note 7 11 2" xfId="45174" xr:uid="{00000000-0005-0000-0000-000067AF0000}"/>
    <cellStyle name="Note 7 12" xfId="45175" xr:uid="{00000000-0005-0000-0000-000068AF0000}"/>
    <cellStyle name="Note 7 2" xfId="45176" xr:uid="{00000000-0005-0000-0000-000069AF0000}"/>
    <cellStyle name="Note 7 3" xfId="45177" xr:uid="{00000000-0005-0000-0000-00006AAF0000}"/>
    <cellStyle name="Note 7 3 2" xfId="45178" xr:uid="{00000000-0005-0000-0000-00006BAF0000}"/>
    <cellStyle name="Note 7 3 2 2" xfId="45179" xr:uid="{00000000-0005-0000-0000-00006CAF0000}"/>
    <cellStyle name="Note 7 3 2 2 2" xfId="45180" xr:uid="{00000000-0005-0000-0000-00006DAF0000}"/>
    <cellStyle name="Note 7 3 2 2 2 2" xfId="45181" xr:uid="{00000000-0005-0000-0000-00006EAF0000}"/>
    <cellStyle name="Note 7 3 2 2 2 2 2" xfId="45182" xr:uid="{00000000-0005-0000-0000-00006FAF0000}"/>
    <cellStyle name="Note 7 3 2 2 2 3" xfId="45183" xr:uid="{00000000-0005-0000-0000-000070AF0000}"/>
    <cellStyle name="Note 7 3 2 2 3" xfId="45184" xr:uid="{00000000-0005-0000-0000-000071AF0000}"/>
    <cellStyle name="Note 7 3 2 2 3 2" xfId="45185" xr:uid="{00000000-0005-0000-0000-000072AF0000}"/>
    <cellStyle name="Note 7 3 2 2 4" xfId="45186" xr:uid="{00000000-0005-0000-0000-000073AF0000}"/>
    <cellStyle name="Note 7 3 2 3" xfId="45187" xr:uid="{00000000-0005-0000-0000-000074AF0000}"/>
    <cellStyle name="Note 7 3 2 3 2" xfId="45188" xr:uid="{00000000-0005-0000-0000-000075AF0000}"/>
    <cellStyle name="Note 7 3 2 3 2 2" xfId="45189" xr:uid="{00000000-0005-0000-0000-000076AF0000}"/>
    <cellStyle name="Note 7 3 2 3 3" xfId="45190" xr:uid="{00000000-0005-0000-0000-000077AF0000}"/>
    <cellStyle name="Note 7 3 2 4" xfId="45191" xr:uid="{00000000-0005-0000-0000-000078AF0000}"/>
    <cellStyle name="Note 7 3 2 4 2" xfId="45192" xr:uid="{00000000-0005-0000-0000-000079AF0000}"/>
    <cellStyle name="Note 7 3 2 5" xfId="45193" xr:uid="{00000000-0005-0000-0000-00007AAF0000}"/>
    <cellStyle name="Note 7 3 2 5 2" xfId="45194" xr:uid="{00000000-0005-0000-0000-00007BAF0000}"/>
    <cellStyle name="Note 7 3 2 6" xfId="45195" xr:uid="{00000000-0005-0000-0000-00007CAF0000}"/>
    <cellStyle name="Note 7 3 3" xfId="45196" xr:uid="{00000000-0005-0000-0000-00007DAF0000}"/>
    <cellStyle name="Note 7 3 3 2" xfId="45197" xr:uid="{00000000-0005-0000-0000-00007EAF0000}"/>
    <cellStyle name="Note 7 3 3 2 2" xfId="45198" xr:uid="{00000000-0005-0000-0000-00007FAF0000}"/>
    <cellStyle name="Note 7 3 3 2 2 2" xfId="45199" xr:uid="{00000000-0005-0000-0000-000080AF0000}"/>
    <cellStyle name="Note 7 3 3 2 2 2 2" xfId="45200" xr:uid="{00000000-0005-0000-0000-000081AF0000}"/>
    <cellStyle name="Note 7 3 3 2 2 3" xfId="45201" xr:uid="{00000000-0005-0000-0000-000082AF0000}"/>
    <cellStyle name="Note 7 3 3 2 3" xfId="45202" xr:uid="{00000000-0005-0000-0000-000083AF0000}"/>
    <cellStyle name="Note 7 3 3 2 3 2" xfId="45203" xr:uid="{00000000-0005-0000-0000-000084AF0000}"/>
    <cellStyle name="Note 7 3 3 2 4" xfId="45204" xr:uid="{00000000-0005-0000-0000-000085AF0000}"/>
    <cellStyle name="Note 7 3 3 3" xfId="45205" xr:uid="{00000000-0005-0000-0000-000086AF0000}"/>
    <cellStyle name="Note 7 3 3 3 2" xfId="45206" xr:uid="{00000000-0005-0000-0000-000087AF0000}"/>
    <cellStyle name="Note 7 3 3 3 2 2" xfId="45207" xr:uid="{00000000-0005-0000-0000-000088AF0000}"/>
    <cellStyle name="Note 7 3 3 3 3" xfId="45208" xr:uid="{00000000-0005-0000-0000-000089AF0000}"/>
    <cellStyle name="Note 7 3 3 4" xfId="45209" xr:uid="{00000000-0005-0000-0000-00008AAF0000}"/>
    <cellStyle name="Note 7 3 3 4 2" xfId="45210" xr:uid="{00000000-0005-0000-0000-00008BAF0000}"/>
    <cellStyle name="Note 7 3 3 5" xfId="45211" xr:uid="{00000000-0005-0000-0000-00008CAF0000}"/>
    <cellStyle name="Note 7 3 3 5 2" xfId="45212" xr:uid="{00000000-0005-0000-0000-00008DAF0000}"/>
    <cellStyle name="Note 7 3 3 6" xfId="45213" xr:uid="{00000000-0005-0000-0000-00008EAF0000}"/>
    <cellStyle name="Note 7 3 4" xfId="45214" xr:uid="{00000000-0005-0000-0000-00008FAF0000}"/>
    <cellStyle name="Note 7 3 4 2" xfId="45215" xr:uid="{00000000-0005-0000-0000-000090AF0000}"/>
    <cellStyle name="Note 7 3 4 2 2" xfId="45216" xr:uid="{00000000-0005-0000-0000-000091AF0000}"/>
    <cellStyle name="Note 7 3 4 2 2 2" xfId="45217" xr:uid="{00000000-0005-0000-0000-000092AF0000}"/>
    <cellStyle name="Note 7 3 4 2 3" xfId="45218" xr:uid="{00000000-0005-0000-0000-000093AF0000}"/>
    <cellStyle name="Note 7 3 4 3" xfId="45219" xr:uid="{00000000-0005-0000-0000-000094AF0000}"/>
    <cellStyle name="Note 7 3 4 3 2" xfId="45220" xr:uid="{00000000-0005-0000-0000-000095AF0000}"/>
    <cellStyle name="Note 7 3 4 4" xfId="45221" xr:uid="{00000000-0005-0000-0000-000096AF0000}"/>
    <cellStyle name="Note 7 3 5" xfId="45222" xr:uid="{00000000-0005-0000-0000-000097AF0000}"/>
    <cellStyle name="Note 7 3 5 2" xfId="45223" xr:uid="{00000000-0005-0000-0000-000098AF0000}"/>
    <cellStyle name="Note 7 3 5 2 2" xfId="45224" xr:uid="{00000000-0005-0000-0000-000099AF0000}"/>
    <cellStyle name="Note 7 3 5 3" xfId="45225" xr:uid="{00000000-0005-0000-0000-00009AAF0000}"/>
    <cellStyle name="Note 7 3 6" xfId="45226" xr:uid="{00000000-0005-0000-0000-00009BAF0000}"/>
    <cellStyle name="Note 7 3 6 2" xfId="45227" xr:uid="{00000000-0005-0000-0000-00009CAF0000}"/>
    <cellStyle name="Note 7 3 7" xfId="45228" xr:uid="{00000000-0005-0000-0000-00009DAF0000}"/>
    <cellStyle name="Note 7 3 7 2" xfId="45229" xr:uid="{00000000-0005-0000-0000-00009EAF0000}"/>
    <cellStyle name="Note 7 3 8" xfId="45230" xr:uid="{00000000-0005-0000-0000-00009FAF0000}"/>
    <cellStyle name="Note 7 4" xfId="45231" xr:uid="{00000000-0005-0000-0000-0000A0AF0000}"/>
    <cellStyle name="Note 7 4 2" xfId="45232" xr:uid="{00000000-0005-0000-0000-0000A1AF0000}"/>
    <cellStyle name="Note 7 4 2 2" xfId="45233" xr:uid="{00000000-0005-0000-0000-0000A2AF0000}"/>
    <cellStyle name="Note 7 4 2 2 2" xfId="45234" xr:uid="{00000000-0005-0000-0000-0000A3AF0000}"/>
    <cellStyle name="Note 7 4 2 2 2 2" xfId="45235" xr:uid="{00000000-0005-0000-0000-0000A4AF0000}"/>
    <cellStyle name="Note 7 4 2 2 2 2 2" xfId="45236" xr:uid="{00000000-0005-0000-0000-0000A5AF0000}"/>
    <cellStyle name="Note 7 4 2 2 2 3" xfId="45237" xr:uid="{00000000-0005-0000-0000-0000A6AF0000}"/>
    <cellStyle name="Note 7 4 2 2 3" xfId="45238" xr:uid="{00000000-0005-0000-0000-0000A7AF0000}"/>
    <cellStyle name="Note 7 4 2 2 3 2" xfId="45239" xr:uid="{00000000-0005-0000-0000-0000A8AF0000}"/>
    <cellStyle name="Note 7 4 2 2 4" xfId="45240" xr:uid="{00000000-0005-0000-0000-0000A9AF0000}"/>
    <cellStyle name="Note 7 4 2 3" xfId="45241" xr:uid="{00000000-0005-0000-0000-0000AAAF0000}"/>
    <cellStyle name="Note 7 4 2 3 2" xfId="45242" xr:uid="{00000000-0005-0000-0000-0000ABAF0000}"/>
    <cellStyle name="Note 7 4 2 3 2 2" xfId="45243" xr:uid="{00000000-0005-0000-0000-0000ACAF0000}"/>
    <cellStyle name="Note 7 4 2 3 3" xfId="45244" xr:uid="{00000000-0005-0000-0000-0000ADAF0000}"/>
    <cellStyle name="Note 7 4 2 4" xfId="45245" xr:uid="{00000000-0005-0000-0000-0000AEAF0000}"/>
    <cellStyle name="Note 7 4 2 4 2" xfId="45246" xr:uid="{00000000-0005-0000-0000-0000AFAF0000}"/>
    <cellStyle name="Note 7 4 2 5" xfId="45247" xr:uid="{00000000-0005-0000-0000-0000B0AF0000}"/>
    <cellStyle name="Note 7 4 2 5 2" xfId="45248" xr:uid="{00000000-0005-0000-0000-0000B1AF0000}"/>
    <cellStyle name="Note 7 4 2 6" xfId="45249" xr:uid="{00000000-0005-0000-0000-0000B2AF0000}"/>
    <cellStyle name="Note 7 4 3" xfId="45250" xr:uid="{00000000-0005-0000-0000-0000B3AF0000}"/>
    <cellStyle name="Note 7 4 3 2" xfId="45251" xr:uid="{00000000-0005-0000-0000-0000B4AF0000}"/>
    <cellStyle name="Note 7 4 3 2 2" xfId="45252" xr:uid="{00000000-0005-0000-0000-0000B5AF0000}"/>
    <cellStyle name="Note 7 4 3 2 2 2" xfId="45253" xr:uid="{00000000-0005-0000-0000-0000B6AF0000}"/>
    <cellStyle name="Note 7 4 3 2 2 2 2" xfId="45254" xr:uid="{00000000-0005-0000-0000-0000B7AF0000}"/>
    <cellStyle name="Note 7 4 3 2 2 3" xfId="45255" xr:uid="{00000000-0005-0000-0000-0000B8AF0000}"/>
    <cellStyle name="Note 7 4 3 2 3" xfId="45256" xr:uid="{00000000-0005-0000-0000-0000B9AF0000}"/>
    <cellStyle name="Note 7 4 3 2 3 2" xfId="45257" xr:uid="{00000000-0005-0000-0000-0000BAAF0000}"/>
    <cellStyle name="Note 7 4 3 2 4" xfId="45258" xr:uid="{00000000-0005-0000-0000-0000BBAF0000}"/>
    <cellStyle name="Note 7 4 3 3" xfId="45259" xr:uid="{00000000-0005-0000-0000-0000BCAF0000}"/>
    <cellStyle name="Note 7 4 3 3 2" xfId="45260" xr:uid="{00000000-0005-0000-0000-0000BDAF0000}"/>
    <cellStyle name="Note 7 4 3 3 2 2" xfId="45261" xr:uid="{00000000-0005-0000-0000-0000BEAF0000}"/>
    <cellStyle name="Note 7 4 3 3 3" xfId="45262" xr:uid="{00000000-0005-0000-0000-0000BFAF0000}"/>
    <cellStyle name="Note 7 4 3 4" xfId="45263" xr:uid="{00000000-0005-0000-0000-0000C0AF0000}"/>
    <cellStyle name="Note 7 4 3 4 2" xfId="45264" xr:uid="{00000000-0005-0000-0000-0000C1AF0000}"/>
    <cellStyle name="Note 7 4 3 5" xfId="45265" xr:uid="{00000000-0005-0000-0000-0000C2AF0000}"/>
    <cellStyle name="Note 7 4 3 5 2" xfId="45266" xr:uid="{00000000-0005-0000-0000-0000C3AF0000}"/>
    <cellStyle name="Note 7 4 3 6" xfId="45267" xr:uid="{00000000-0005-0000-0000-0000C4AF0000}"/>
    <cellStyle name="Note 7 4 4" xfId="45268" xr:uid="{00000000-0005-0000-0000-0000C5AF0000}"/>
    <cellStyle name="Note 7 4 4 2" xfId="45269" xr:uid="{00000000-0005-0000-0000-0000C6AF0000}"/>
    <cellStyle name="Note 7 4 4 2 2" xfId="45270" xr:uid="{00000000-0005-0000-0000-0000C7AF0000}"/>
    <cellStyle name="Note 7 4 4 2 2 2" xfId="45271" xr:uid="{00000000-0005-0000-0000-0000C8AF0000}"/>
    <cellStyle name="Note 7 4 4 2 3" xfId="45272" xr:uid="{00000000-0005-0000-0000-0000C9AF0000}"/>
    <cellStyle name="Note 7 4 4 3" xfId="45273" xr:uid="{00000000-0005-0000-0000-0000CAAF0000}"/>
    <cellStyle name="Note 7 4 4 3 2" xfId="45274" xr:uid="{00000000-0005-0000-0000-0000CBAF0000}"/>
    <cellStyle name="Note 7 4 4 4" xfId="45275" xr:uid="{00000000-0005-0000-0000-0000CCAF0000}"/>
    <cellStyle name="Note 7 4 5" xfId="45276" xr:uid="{00000000-0005-0000-0000-0000CDAF0000}"/>
    <cellStyle name="Note 7 4 5 2" xfId="45277" xr:uid="{00000000-0005-0000-0000-0000CEAF0000}"/>
    <cellStyle name="Note 7 4 5 2 2" xfId="45278" xr:uid="{00000000-0005-0000-0000-0000CFAF0000}"/>
    <cellStyle name="Note 7 4 5 3" xfId="45279" xr:uid="{00000000-0005-0000-0000-0000D0AF0000}"/>
    <cellStyle name="Note 7 4 6" xfId="45280" xr:uid="{00000000-0005-0000-0000-0000D1AF0000}"/>
    <cellStyle name="Note 7 4 6 2" xfId="45281" xr:uid="{00000000-0005-0000-0000-0000D2AF0000}"/>
    <cellStyle name="Note 7 4 7" xfId="45282" xr:uid="{00000000-0005-0000-0000-0000D3AF0000}"/>
    <cellStyle name="Note 7 4 7 2" xfId="45283" xr:uid="{00000000-0005-0000-0000-0000D4AF0000}"/>
    <cellStyle name="Note 7 4 8" xfId="45284" xr:uid="{00000000-0005-0000-0000-0000D5AF0000}"/>
    <cellStyle name="Note 7 5" xfId="45285" xr:uid="{00000000-0005-0000-0000-0000D6AF0000}"/>
    <cellStyle name="Note 7 5 2" xfId="45286" xr:uid="{00000000-0005-0000-0000-0000D7AF0000}"/>
    <cellStyle name="Note 7 5 2 2" xfId="45287" xr:uid="{00000000-0005-0000-0000-0000D8AF0000}"/>
    <cellStyle name="Note 7 5 2 2 2" xfId="45288" xr:uid="{00000000-0005-0000-0000-0000D9AF0000}"/>
    <cellStyle name="Note 7 5 2 2 2 2" xfId="45289" xr:uid="{00000000-0005-0000-0000-0000DAAF0000}"/>
    <cellStyle name="Note 7 5 2 2 3" xfId="45290" xr:uid="{00000000-0005-0000-0000-0000DBAF0000}"/>
    <cellStyle name="Note 7 5 2 3" xfId="45291" xr:uid="{00000000-0005-0000-0000-0000DCAF0000}"/>
    <cellStyle name="Note 7 5 2 3 2" xfId="45292" xr:uid="{00000000-0005-0000-0000-0000DDAF0000}"/>
    <cellStyle name="Note 7 5 2 4" xfId="45293" xr:uid="{00000000-0005-0000-0000-0000DEAF0000}"/>
    <cellStyle name="Note 7 5 3" xfId="45294" xr:uid="{00000000-0005-0000-0000-0000DFAF0000}"/>
    <cellStyle name="Note 7 5 3 2" xfId="45295" xr:uid="{00000000-0005-0000-0000-0000E0AF0000}"/>
    <cellStyle name="Note 7 5 3 2 2" xfId="45296" xr:uid="{00000000-0005-0000-0000-0000E1AF0000}"/>
    <cellStyle name="Note 7 5 3 3" xfId="45297" xr:uid="{00000000-0005-0000-0000-0000E2AF0000}"/>
    <cellStyle name="Note 7 5 4" xfId="45298" xr:uid="{00000000-0005-0000-0000-0000E3AF0000}"/>
    <cellStyle name="Note 7 5 4 2" xfId="45299" xr:uid="{00000000-0005-0000-0000-0000E4AF0000}"/>
    <cellStyle name="Note 7 5 5" xfId="45300" xr:uid="{00000000-0005-0000-0000-0000E5AF0000}"/>
    <cellStyle name="Note 7 5 5 2" xfId="45301" xr:uid="{00000000-0005-0000-0000-0000E6AF0000}"/>
    <cellStyle name="Note 7 5 6" xfId="45302" xr:uid="{00000000-0005-0000-0000-0000E7AF0000}"/>
    <cellStyle name="Note 7 6" xfId="45303" xr:uid="{00000000-0005-0000-0000-0000E8AF0000}"/>
    <cellStyle name="Note 7 6 2" xfId="45304" xr:uid="{00000000-0005-0000-0000-0000E9AF0000}"/>
    <cellStyle name="Note 7 6 2 2" xfId="45305" xr:uid="{00000000-0005-0000-0000-0000EAAF0000}"/>
    <cellStyle name="Note 7 6 2 2 2" xfId="45306" xr:uid="{00000000-0005-0000-0000-0000EBAF0000}"/>
    <cellStyle name="Note 7 6 2 2 2 2" xfId="45307" xr:uid="{00000000-0005-0000-0000-0000ECAF0000}"/>
    <cellStyle name="Note 7 6 2 2 3" xfId="45308" xr:uid="{00000000-0005-0000-0000-0000EDAF0000}"/>
    <cellStyle name="Note 7 6 2 3" xfId="45309" xr:uid="{00000000-0005-0000-0000-0000EEAF0000}"/>
    <cellStyle name="Note 7 6 2 3 2" xfId="45310" xr:uid="{00000000-0005-0000-0000-0000EFAF0000}"/>
    <cellStyle name="Note 7 6 2 4" xfId="45311" xr:uid="{00000000-0005-0000-0000-0000F0AF0000}"/>
    <cellStyle name="Note 7 6 3" xfId="45312" xr:uid="{00000000-0005-0000-0000-0000F1AF0000}"/>
    <cellStyle name="Note 7 6 3 2" xfId="45313" xr:uid="{00000000-0005-0000-0000-0000F2AF0000}"/>
    <cellStyle name="Note 7 6 3 2 2" xfId="45314" xr:uid="{00000000-0005-0000-0000-0000F3AF0000}"/>
    <cellStyle name="Note 7 6 3 3" xfId="45315" xr:uid="{00000000-0005-0000-0000-0000F4AF0000}"/>
    <cellStyle name="Note 7 6 4" xfId="45316" xr:uid="{00000000-0005-0000-0000-0000F5AF0000}"/>
    <cellStyle name="Note 7 6 4 2" xfId="45317" xr:uid="{00000000-0005-0000-0000-0000F6AF0000}"/>
    <cellStyle name="Note 7 6 5" xfId="45318" xr:uid="{00000000-0005-0000-0000-0000F7AF0000}"/>
    <cellStyle name="Note 7 6 5 2" xfId="45319" xr:uid="{00000000-0005-0000-0000-0000F8AF0000}"/>
    <cellStyle name="Note 7 6 6" xfId="45320" xr:uid="{00000000-0005-0000-0000-0000F9AF0000}"/>
    <cellStyle name="Note 7 7" xfId="45321" xr:uid="{00000000-0005-0000-0000-0000FAAF0000}"/>
    <cellStyle name="Note 7 7 2" xfId="45322" xr:uid="{00000000-0005-0000-0000-0000FBAF0000}"/>
    <cellStyle name="Note 7 7 2 2" xfId="45323" xr:uid="{00000000-0005-0000-0000-0000FCAF0000}"/>
    <cellStyle name="Note 7 7 2 2 2" xfId="45324" xr:uid="{00000000-0005-0000-0000-0000FDAF0000}"/>
    <cellStyle name="Note 7 7 2 2 2 2" xfId="45325" xr:uid="{00000000-0005-0000-0000-0000FEAF0000}"/>
    <cellStyle name="Note 7 7 2 2 3" xfId="45326" xr:uid="{00000000-0005-0000-0000-0000FFAF0000}"/>
    <cellStyle name="Note 7 7 2 3" xfId="45327" xr:uid="{00000000-0005-0000-0000-000000B00000}"/>
    <cellStyle name="Note 7 7 2 3 2" xfId="45328" xr:uid="{00000000-0005-0000-0000-000001B00000}"/>
    <cellStyle name="Note 7 7 2 4" xfId="45329" xr:uid="{00000000-0005-0000-0000-000002B00000}"/>
    <cellStyle name="Note 7 7 3" xfId="45330" xr:uid="{00000000-0005-0000-0000-000003B00000}"/>
    <cellStyle name="Note 7 7 3 2" xfId="45331" xr:uid="{00000000-0005-0000-0000-000004B00000}"/>
    <cellStyle name="Note 7 7 3 2 2" xfId="45332" xr:uid="{00000000-0005-0000-0000-000005B00000}"/>
    <cellStyle name="Note 7 7 3 3" xfId="45333" xr:uid="{00000000-0005-0000-0000-000006B00000}"/>
    <cellStyle name="Note 7 7 4" xfId="45334" xr:uid="{00000000-0005-0000-0000-000007B00000}"/>
    <cellStyle name="Note 7 7 4 2" xfId="45335" xr:uid="{00000000-0005-0000-0000-000008B00000}"/>
    <cellStyle name="Note 7 7 5" xfId="45336" xr:uid="{00000000-0005-0000-0000-000009B00000}"/>
    <cellStyle name="Note 7 7 5 2" xfId="45337" xr:uid="{00000000-0005-0000-0000-00000AB00000}"/>
    <cellStyle name="Note 7 7 6" xfId="45338" xr:uid="{00000000-0005-0000-0000-00000BB00000}"/>
    <cellStyle name="Note 7 8" xfId="45339" xr:uid="{00000000-0005-0000-0000-00000CB00000}"/>
    <cellStyle name="Note 7 8 2" xfId="45340" xr:uid="{00000000-0005-0000-0000-00000DB00000}"/>
    <cellStyle name="Note 7 8 2 2" xfId="45341" xr:uid="{00000000-0005-0000-0000-00000EB00000}"/>
    <cellStyle name="Note 7 8 2 2 2" xfId="45342" xr:uid="{00000000-0005-0000-0000-00000FB00000}"/>
    <cellStyle name="Note 7 8 2 3" xfId="45343" xr:uid="{00000000-0005-0000-0000-000010B00000}"/>
    <cellStyle name="Note 7 8 3" xfId="45344" xr:uid="{00000000-0005-0000-0000-000011B00000}"/>
    <cellStyle name="Note 7 8 3 2" xfId="45345" xr:uid="{00000000-0005-0000-0000-000012B00000}"/>
    <cellStyle name="Note 7 8 4" xfId="45346" xr:uid="{00000000-0005-0000-0000-000013B00000}"/>
    <cellStyle name="Note 7 9" xfId="45347" xr:uid="{00000000-0005-0000-0000-000014B00000}"/>
    <cellStyle name="Note 7 9 2" xfId="45348" xr:uid="{00000000-0005-0000-0000-000015B00000}"/>
    <cellStyle name="Note 7 9 2 2" xfId="45349" xr:uid="{00000000-0005-0000-0000-000016B00000}"/>
    <cellStyle name="Note 7 9 3" xfId="45350" xr:uid="{00000000-0005-0000-0000-000017B00000}"/>
    <cellStyle name="Note 8" xfId="45351" xr:uid="{00000000-0005-0000-0000-000018B00000}"/>
    <cellStyle name="Note 8 10" xfId="45352" xr:uid="{00000000-0005-0000-0000-000019B00000}"/>
    <cellStyle name="Note 8 10 2" xfId="45353" xr:uid="{00000000-0005-0000-0000-00001AB00000}"/>
    <cellStyle name="Note 8 11" xfId="45354" xr:uid="{00000000-0005-0000-0000-00001BB00000}"/>
    <cellStyle name="Note 8 2" xfId="45355" xr:uid="{00000000-0005-0000-0000-00001CB00000}"/>
    <cellStyle name="Note 8 2 2" xfId="45356" xr:uid="{00000000-0005-0000-0000-00001DB00000}"/>
    <cellStyle name="Note 8 2 2 2" xfId="45357" xr:uid="{00000000-0005-0000-0000-00001EB00000}"/>
    <cellStyle name="Note 8 2 2 2 2" xfId="45358" xr:uid="{00000000-0005-0000-0000-00001FB00000}"/>
    <cellStyle name="Note 8 2 2 2 2 2" xfId="45359" xr:uid="{00000000-0005-0000-0000-000020B00000}"/>
    <cellStyle name="Note 8 2 2 2 2 2 2" xfId="45360" xr:uid="{00000000-0005-0000-0000-000021B00000}"/>
    <cellStyle name="Note 8 2 2 2 2 3" xfId="45361" xr:uid="{00000000-0005-0000-0000-000022B00000}"/>
    <cellStyle name="Note 8 2 2 2 3" xfId="45362" xr:uid="{00000000-0005-0000-0000-000023B00000}"/>
    <cellStyle name="Note 8 2 2 2 3 2" xfId="45363" xr:uid="{00000000-0005-0000-0000-000024B00000}"/>
    <cellStyle name="Note 8 2 2 2 4" xfId="45364" xr:uid="{00000000-0005-0000-0000-000025B00000}"/>
    <cellStyle name="Note 8 2 2 3" xfId="45365" xr:uid="{00000000-0005-0000-0000-000026B00000}"/>
    <cellStyle name="Note 8 2 2 3 2" xfId="45366" xr:uid="{00000000-0005-0000-0000-000027B00000}"/>
    <cellStyle name="Note 8 2 2 3 2 2" xfId="45367" xr:uid="{00000000-0005-0000-0000-000028B00000}"/>
    <cellStyle name="Note 8 2 2 3 3" xfId="45368" xr:uid="{00000000-0005-0000-0000-000029B00000}"/>
    <cellStyle name="Note 8 2 2 4" xfId="45369" xr:uid="{00000000-0005-0000-0000-00002AB00000}"/>
    <cellStyle name="Note 8 2 2 4 2" xfId="45370" xr:uid="{00000000-0005-0000-0000-00002BB00000}"/>
    <cellStyle name="Note 8 2 2 5" xfId="45371" xr:uid="{00000000-0005-0000-0000-00002CB00000}"/>
    <cellStyle name="Note 8 2 2 5 2" xfId="45372" xr:uid="{00000000-0005-0000-0000-00002DB00000}"/>
    <cellStyle name="Note 8 2 2 6" xfId="45373" xr:uid="{00000000-0005-0000-0000-00002EB00000}"/>
    <cellStyle name="Note 8 2 3" xfId="45374" xr:uid="{00000000-0005-0000-0000-00002FB00000}"/>
    <cellStyle name="Note 8 2 3 2" xfId="45375" xr:uid="{00000000-0005-0000-0000-000030B00000}"/>
    <cellStyle name="Note 8 2 3 2 2" xfId="45376" xr:uid="{00000000-0005-0000-0000-000031B00000}"/>
    <cellStyle name="Note 8 2 3 2 2 2" xfId="45377" xr:uid="{00000000-0005-0000-0000-000032B00000}"/>
    <cellStyle name="Note 8 2 3 2 2 2 2" xfId="45378" xr:uid="{00000000-0005-0000-0000-000033B00000}"/>
    <cellStyle name="Note 8 2 3 2 2 3" xfId="45379" xr:uid="{00000000-0005-0000-0000-000034B00000}"/>
    <cellStyle name="Note 8 2 3 2 3" xfId="45380" xr:uid="{00000000-0005-0000-0000-000035B00000}"/>
    <cellStyle name="Note 8 2 3 2 3 2" xfId="45381" xr:uid="{00000000-0005-0000-0000-000036B00000}"/>
    <cellStyle name="Note 8 2 3 2 4" xfId="45382" xr:uid="{00000000-0005-0000-0000-000037B00000}"/>
    <cellStyle name="Note 8 2 3 3" xfId="45383" xr:uid="{00000000-0005-0000-0000-000038B00000}"/>
    <cellStyle name="Note 8 2 3 3 2" xfId="45384" xr:uid="{00000000-0005-0000-0000-000039B00000}"/>
    <cellStyle name="Note 8 2 3 3 2 2" xfId="45385" xr:uid="{00000000-0005-0000-0000-00003AB00000}"/>
    <cellStyle name="Note 8 2 3 3 3" xfId="45386" xr:uid="{00000000-0005-0000-0000-00003BB00000}"/>
    <cellStyle name="Note 8 2 3 4" xfId="45387" xr:uid="{00000000-0005-0000-0000-00003CB00000}"/>
    <cellStyle name="Note 8 2 3 4 2" xfId="45388" xr:uid="{00000000-0005-0000-0000-00003DB00000}"/>
    <cellStyle name="Note 8 2 3 5" xfId="45389" xr:uid="{00000000-0005-0000-0000-00003EB00000}"/>
    <cellStyle name="Note 8 2 3 5 2" xfId="45390" xr:uid="{00000000-0005-0000-0000-00003FB00000}"/>
    <cellStyle name="Note 8 2 3 6" xfId="45391" xr:uid="{00000000-0005-0000-0000-000040B00000}"/>
    <cellStyle name="Note 8 2 4" xfId="45392" xr:uid="{00000000-0005-0000-0000-000041B00000}"/>
    <cellStyle name="Note 8 2 4 2" xfId="45393" xr:uid="{00000000-0005-0000-0000-000042B00000}"/>
    <cellStyle name="Note 8 2 4 2 2" xfId="45394" xr:uid="{00000000-0005-0000-0000-000043B00000}"/>
    <cellStyle name="Note 8 2 4 2 2 2" xfId="45395" xr:uid="{00000000-0005-0000-0000-000044B00000}"/>
    <cellStyle name="Note 8 2 4 2 3" xfId="45396" xr:uid="{00000000-0005-0000-0000-000045B00000}"/>
    <cellStyle name="Note 8 2 4 3" xfId="45397" xr:uid="{00000000-0005-0000-0000-000046B00000}"/>
    <cellStyle name="Note 8 2 4 3 2" xfId="45398" xr:uid="{00000000-0005-0000-0000-000047B00000}"/>
    <cellStyle name="Note 8 2 4 4" xfId="45399" xr:uid="{00000000-0005-0000-0000-000048B00000}"/>
    <cellStyle name="Note 8 2 5" xfId="45400" xr:uid="{00000000-0005-0000-0000-000049B00000}"/>
    <cellStyle name="Note 8 2 5 2" xfId="45401" xr:uid="{00000000-0005-0000-0000-00004AB00000}"/>
    <cellStyle name="Note 8 2 5 2 2" xfId="45402" xr:uid="{00000000-0005-0000-0000-00004BB00000}"/>
    <cellStyle name="Note 8 2 5 3" xfId="45403" xr:uid="{00000000-0005-0000-0000-00004CB00000}"/>
    <cellStyle name="Note 8 2 6" xfId="45404" xr:uid="{00000000-0005-0000-0000-00004DB00000}"/>
    <cellStyle name="Note 8 2 6 2" xfId="45405" xr:uid="{00000000-0005-0000-0000-00004EB00000}"/>
    <cellStyle name="Note 8 2 7" xfId="45406" xr:uid="{00000000-0005-0000-0000-00004FB00000}"/>
    <cellStyle name="Note 8 2 7 2" xfId="45407" xr:uid="{00000000-0005-0000-0000-000050B00000}"/>
    <cellStyle name="Note 8 2 8" xfId="45408" xr:uid="{00000000-0005-0000-0000-000051B00000}"/>
    <cellStyle name="Note 8 3" xfId="45409" xr:uid="{00000000-0005-0000-0000-000052B00000}"/>
    <cellStyle name="Note 8 3 2" xfId="45410" xr:uid="{00000000-0005-0000-0000-000053B00000}"/>
    <cellStyle name="Note 8 3 2 2" xfId="45411" xr:uid="{00000000-0005-0000-0000-000054B00000}"/>
    <cellStyle name="Note 8 3 2 2 2" xfId="45412" xr:uid="{00000000-0005-0000-0000-000055B00000}"/>
    <cellStyle name="Note 8 3 2 2 2 2" xfId="45413" xr:uid="{00000000-0005-0000-0000-000056B00000}"/>
    <cellStyle name="Note 8 3 2 2 2 2 2" xfId="45414" xr:uid="{00000000-0005-0000-0000-000057B00000}"/>
    <cellStyle name="Note 8 3 2 2 2 3" xfId="45415" xr:uid="{00000000-0005-0000-0000-000058B00000}"/>
    <cellStyle name="Note 8 3 2 2 3" xfId="45416" xr:uid="{00000000-0005-0000-0000-000059B00000}"/>
    <cellStyle name="Note 8 3 2 2 3 2" xfId="45417" xr:uid="{00000000-0005-0000-0000-00005AB00000}"/>
    <cellStyle name="Note 8 3 2 2 4" xfId="45418" xr:uid="{00000000-0005-0000-0000-00005BB00000}"/>
    <cellStyle name="Note 8 3 2 3" xfId="45419" xr:uid="{00000000-0005-0000-0000-00005CB00000}"/>
    <cellStyle name="Note 8 3 2 3 2" xfId="45420" xr:uid="{00000000-0005-0000-0000-00005DB00000}"/>
    <cellStyle name="Note 8 3 2 3 2 2" xfId="45421" xr:uid="{00000000-0005-0000-0000-00005EB00000}"/>
    <cellStyle name="Note 8 3 2 3 3" xfId="45422" xr:uid="{00000000-0005-0000-0000-00005FB00000}"/>
    <cellStyle name="Note 8 3 2 4" xfId="45423" xr:uid="{00000000-0005-0000-0000-000060B00000}"/>
    <cellStyle name="Note 8 3 2 4 2" xfId="45424" xr:uid="{00000000-0005-0000-0000-000061B00000}"/>
    <cellStyle name="Note 8 3 2 5" xfId="45425" xr:uid="{00000000-0005-0000-0000-000062B00000}"/>
    <cellStyle name="Note 8 3 2 5 2" xfId="45426" xr:uid="{00000000-0005-0000-0000-000063B00000}"/>
    <cellStyle name="Note 8 3 2 6" xfId="45427" xr:uid="{00000000-0005-0000-0000-000064B00000}"/>
    <cellStyle name="Note 8 3 3" xfId="45428" xr:uid="{00000000-0005-0000-0000-000065B00000}"/>
    <cellStyle name="Note 8 3 3 2" xfId="45429" xr:uid="{00000000-0005-0000-0000-000066B00000}"/>
    <cellStyle name="Note 8 3 3 2 2" xfId="45430" xr:uid="{00000000-0005-0000-0000-000067B00000}"/>
    <cellStyle name="Note 8 3 3 2 2 2" xfId="45431" xr:uid="{00000000-0005-0000-0000-000068B00000}"/>
    <cellStyle name="Note 8 3 3 2 2 2 2" xfId="45432" xr:uid="{00000000-0005-0000-0000-000069B00000}"/>
    <cellStyle name="Note 8 3 3 2 2 3" xfId="45433" xr:uid="{00000000-0005-0000-0000-00006AB00000}"/>
    <cellStyle name="Note 8 3 3 2 3" xfId="45434" xr:uid="{00000000-0005-0000-0000-00006BB00000}"/>
    <cellStyle name="Note 8 3 3 2 3 2" xfId="45435" xr:uid="{00000000-0005-0000-0000-00006CB00000}"/>
    <cellStyle name="Note 8 3 3 2 4" xfId="45436" xr:uid="{00000000-0005-0000-0000-00006DB00000}"/>
    <cellStyle name="Note 8 3 3 3" xfId="45437" xr:uid="{00000000-0005-0000-0000-00006EB00000}"/>
    <cellStyle name="Note 8 3 3 3 2" xfId="45438" xr:uid="{00000000-0005-0000-0000-00006FB00000}"/>
    <cellStyle name="Note 8 3 3 3 2 2" xfId="45439" xr:uid="{00000000-0005-0000-0000-000070B00000}"/>
    <cellStyle name="Note 8 3 3 3 3" xfId="45440" xr:uid="{00000000-0005-0000-0000-000071B00000}"/>
    <cellStyle name="Note 8 3 3 4" xfId="45441" xr:uid="{00000000-0005-0000-0000-000072B00000}"/>
    <cellStyle name="Note 8 3 3 4 2" xfId="45442" xr:uid="{00000000-0005-0000-0000-000073B00000}"/>
    <cellStyle name="Note 8 3 3 5" xfId="45443" xr:uid="{00000000-0005-0000-0000-000074B00000}"/>
    <cellStyle name="Note 8 3 3 5 2" xfId="45444" xr:uid="{00000000-0005-0000-0000-000075B00000}"/>
    <cellStyle name="Note 8 3 3 6" xfId="45445" xr:uid="{00000000-0005-0000-0000-000076B00000}"/>
    <cellStyle name="Note 8 3 4" xfId="45446" xr:uid="{00000000-0005-0000-0000-000077B00000}"/>
    <cellStyle name="Note 8 3 4 2" xfId="45447" xr:uid="{00000000-0005-0000-0000-000078B00000}"/>
    <cellStyle name="Note 8 3 4 2 2" xfId="45448" xr:uid="{00000000-0005-0000-0000-000079B00000}"/>
    <cellStyle name="Note 8 3 4 2 2 2" xfId="45449" xr:uid="{00000000-0005-0000-0000-00007AB00000}"/>
    <cellStyle name="Note 8 3 4 2 3" xfId="45450" xr:uid="{00000000-0005-0000-0000-00007BB00000}"/>
    <cellStyle name="Note 8 3 4 3" xfId="45451" xr:uid="{00000000-0005-0000-0000-00007CB00000}"/>
    <cellStyle name="Note 8 3 4 3 2" xfId="45452" xr:uid="{00000000-0005-0000-0000-00007DB00000}"/>
    <cellStyle name="Note 8 3 4 4" xfId="45453" xr:uid="{00000000-0005-0000-0000-00007EB00000}"/>
    <cellStyle name="Note 8 3 5" xfId="45454" xr:uid="{00000000-0005-0000-0000-00007FB00000}"/>
    <cellStyle name="Note 8 3 5 2" xfId="45455" xr:uid="{00000000-0005-0000-0000-000080B00000}"/>
    <cellStyle name="Note 8 3 5 2 2" xfId="45456" xr:uid="{00000000-0005-0000-0000-000081B00000}"/>
    <cellStyle name="Note 8 3 5 3" xfId="45457" xr:uid="{00000000-0005-0000-0000-000082B00000}"/>
    <cellStyle name="Note 8 3 6" xfId="45458" xr:uid="{00000000-0005-0000-0000-000083B00000}"/>
    <cellStyle name="Note 8 3 6 2" xfId="45459" xr:uid="{00000000-0005-0000-0000-000084B00000}"/>
    <cellStyle name="Note 8 3 7" xfId="45460" xr:uid="{00000000-0005-0000-0000-000085B00000}"/>
    <cellStyle name="Note 8 3 7 2" xfId="45461" xr:uid="{00000000-0005-0000-0000-000086B00000}"/>
    <cellStyle name="Note 8 3 8" xfId="45462" xr:uid="{00000000-0005-0000-0000-000087B00000}"/>
    <cellStyle name="Note 8 4" xfId="45463" xr:uid="{00000000-0005-0000-0000-000088B00000}"/>
    <cellStyle name="Note 8 4 2" xfId="45464" xr:uid="{00000000-0005-0000-0000-000089B00000}"/>
    <cellStyle name="Note 8 4 2 2" xfId="45465" xr:uid="{00000000-0005-0000-0000-00008AB00000}"/>
    <cellStyle name="Note 8 4 2 2 2" xfId="45466" xr:uid="{00000000-0005-0000-0000-00008BB00000}"/>
    <cellStyle name="Note 8 4 2 2 2 2" xfId="45467" xr:uid="{00000000-0005-0000-0000-00008CB00000}"/>
    <cellStyle name="Note 8 4 2 2 3" xfId="45468" xr:uid="{00000000-0005-0000-0000-00008DB00000}"/>
    <cellStyle name="Note 8 4 2 3" xfId="45469" xr:uid="{00000000-0005-0000-0000-00008EB00000}"/>
    <cellStyle name="Note 8 4 2 3 2" xfId="45470" xr:uid="{00000000-0005-0000-0000-00008FB00000}"/>
    <cellStyle name="Note 8 4 2 4" xfId="45471" xr:uid="{00000000-0005-0000-0000-000090B00000}"/>
    <cellStyle name="Note 8 4 3" xfId="45472" xr:uid="{00000000-0005-0000-0000-000091B00000}"/>
    <cellStyle name="Note 8 4 3 2" xfId="45473" xr:uid="{00000000-0005-0000-0000-000092B00000}"/>
    <cellStyle name="Note 8 4 3 2 2" xfId="45474" xr:uid="{00000000-0005-0000-0000-000093B00000}"/>
    <cellStyle name="Note 8 4 3 3" xfId="45475" xr:uid="{00000000-0005-0000-0000-000094B00000}"/>
    <cellStyle name="Note 8 4 4" xfId="45476" xr:uid="{00000000-0005-0000-0000-000095B00000}"/>
    <cellStyle name="Note 8 4 4 2" xfId="45477" xr:uid="{00000000-0005-0000-0000-000096B00000}"/>
    <cellStyle name="Note 8 4 5" xfId="45478" xr:uid="{00000000-0005-0000-0000-000097B00000}"/>
    <cellStyle name="Note 8 4 5 2" xfId="45479" xr:uid="{00000000-0005-0000-0000-000098B00000}"/>
    <cellStyle name="Note 8 4 6" xfId="45480" xr:uid="{00000000-0005-0000-0000-000099B00000}"/>
    <cellStyle name="Note 8 5" xfId="45481" xr:uid="{00000000-0005-0000-0000-00009AB00000}"/>
    <cellStyle name="Note 8 5 2" xfId="45482" xr:uid="{00000000-0005-0000-0000-00009BB00000}"/>
    <cellStyle name="Note 8 5 2 2" xfId="45483" xr:uid="{00000000-0005-0000-0000-00009CB00000}"/>
    <cellStyle name="Note 8 5 2 2 2" xfId="45484" xr:uid="{00000000-0005-0000-0000-00009DB00000}"/>
    <cellStyle name="Note 8 5 2 2 2 2" xfId="45485" xr:uid="{00000000-0005-0000-0000-00009EB00000}"/>
    <cellStyle name="Note 8 5 2 2 3" xfId="45486" xr:uid="{00000000-0005-0000-0000-00009FB00000}"/>
    <cellStyle name="Note 8 5 2 3" xfId="45487" xr:uid="{00000000-0005-0000-0000-0000A0B00000}"/>
    <cellStyle name="Note 8 5 2 3 2" xfId="45488" xr:uid="{00000000-0005-0000-0000-0000A1B00000}"/>
    <cellStyle name="Note 8 5 2 4" xfId="45489" xr:uid="{00000000-0005-0000-0000-0000A2B00000}"/>
    <cellStyle name="Note 8 5 3" xfId="45490" xr:uid="{00000000-0005-0000-0000-0000A3B00000}"/>
    <cellStyle name="Note 8 5 3 2" xfId="45491" xr:uid="{00000000-0005-0000-0000-0000A4B00000}"/>
    <cellStyle name="Note 8 5 3 2 2" xfId="45492" xr:uid="{00000000-0005-0000-0000-0000A5B00000}"/>
    <cellStyle name="Note 8 5 3 3" xfId="45493" xr:uid="{00000000-0005-0000-0000-0000A6B00000}"/>
    <cellStyle name="Note 8 5 4" xfId="45494" xr:uid="{00000000-0005-0000-0000-0000A7B00000}"/>
    <cellStyle name="Note 8 5 4 2" xfId="45495" xr:uid="{00000000-0005-0000-0000-0000A8B00000}"/>
    <cellStyle name="Note 8 5 5" xfId="45496" xr:uid="{00000000-0005-0000-0000-0000A9B00000}"/>
    <cellStyle name="Note 8 5 5 2" xfId="45497" xr:uid="{00000000-0005-0000-0000-0000AAB00000}"/>
    <cellStyle name="Note 8 5 6" xfId="45498" xr:uid="{00000000-0005-0000-0000-0000ABB00000}"/>
    <cellStyle name="Note 8 6" xfId="45499" xr:uid="{00000000-0005-0000-0000-0000ACB00000}"/>
    <cellStyle name="Note 8 6 2" xfId="45500" xr:uid="{00000000-0005-0000-0000-0000ADB00000}"/>
    <cellStyle name="Note 8 6 2 2" xfId="45501" xr:uid="{00000000-0005-0000-0000-0000AEB00000}"/>
    <cellStyle name="Note 8 6 2 2 2" xfId="45502" xr:uid="{00000000-0005-0000-0000-0000AFB00000}"/>
    <cellStyle name="Note 8 6 2 2 2 2" xfId="45503" xr:uid="{00000000-0005-0000-0000-0000B0B00000}"/>
    <cellStyle name="Note 8 6 2 2 3" xfId="45504" xr:uid="{00000000-0005-0000-0000-0000B1B00000}"/>
    <cellStyle name="Note 8 6 2 3" xfId="45505" xr:uid="{00000000-0005-0000-0000-0000B2B00000}"/>
    <cellStyle name="Note 8 6 2 3 2" xfId="45506" xr:uid="{00000000-0005-0000-0000-0000B3B00000}"/>
    <cellStyle name="Note 8 6 2 4" xfId="45507" xr:uid="{00000000-0005-0000-0000-0000B4B00000}"/>
    <cellStyle name="Note 8 6 3" xfId="45508" xr:uid="{00000000-0005-0000-0000-0000B5B00000}"/>
    <cellStyle name="Note 8 6 3 2" xfId="45509" xr:uid="{00000000-0005-0000-0000-0000B6B00000}"/>
    <cellStyle name="Note 8 6 3 2 2" xfId="45510" xr:uid="{00000000-0005-0000-0000-0000B7B00000}"/>
    <cellStyle name="Note 8 6 3 3" xfId="45511" xr:uid="{00000000-0005-0000-0000-0000B8B00000}"/>
    <cellStyle name="Note 8 6 4" xfId="45512" xr:uid="{00000000-0005-0000-0000-0000B9B00000}"/>
    <cellStyle name="Note 8 6 4 2" xfId="45513" xr:uid="{00000000-0005-0000-0000-0000BAB00000}"/>
    <cellStyle name="Note 8 6 5" xfId="45514" xr:uid="{00000000-0005-0000-0000-0000BBB00000}"/>
    <cellStyle name="Note 8 6 5 2" xfId="45515" xr:uid="{00000000-0005-0000-0000-0000BCB00000}"/>
    <cellStyle name="Note 8 6 6" xfId="45516" xr:uid="{00000000-0005-0000-0000-0000BDB00000}"/>
    <cellStyle name="Note 8 7" xfId="45517" xr:uid="{00000000-0005-0000-0000-0000BEB00000}"/>
    <cellStyle name="Note 8 7 2" xfId="45518" xr:uid="{00000000-0005-0000-0000-0000BFB00000}"/>
    <cellStyle name="Note 8 7 2 2" xfId="45519" xr:uid="{00000000-0005-0000-0000-0000C0B00000}"/>
    <cellStyle name="Note 8 7 2 2 2" xfId="45520" xr:uid="{00000000-0005-0000-0000-0000C1B00000}"/>
    <cellStyle name="Note 8 7 2 3" xfId="45521" xr:uid="{00000000-0005-0000-0000-0000C2B00000}"/>
    <cellStyle name="Note 8 7 3" xfId="45522" xr:uid="{00000000-0005-0000-0000-0000C3B00000}"/>
    <cellStyle name="Note 8 7 3 2" xfId="45523" xr:uid="{00000000-0005-0000-0000-0000C4B00000}"/>
    <cellStyle name="Note 8 7 4" xfId="45524" xr:uid="{00000000-0005-0000-0000-0000C5B00000}"/>
    <cellStyle name="Note 8 8" xfId="45525" xr:uid="{00000000-0005-0000-0000-0000C6B00000}"/>
    <cellStyle name="Note 8 8 2" xfId="45526" xr:uid="{00000000-0005-0000-0000-0000C7B00000}"/>
    <cellStyle name="Note 8 8 2 2" xfId="45527" xr:uid="{00000000-0005-0000-0000-0000C8B00000}"/>
    <cellStyle name="Note 8 8 3" xfId="45528" xr:uid="{00000000-0005-0000-0000-0000C9B00000}"/>
    <cellStyle name="Note 8 9" xfId="45529" xr:uid="{00000000-0005-0000-0000-0000CAB00000}"/>
    <cellStyle name="Note 8 9 2" xfId="45530" xr:uid="{00000000-0005-0000-0000-0000CBB00000}"/>
    <cellStyle name="Note 9" xfId="45531" xr:uid="{00000000-0005-0000-0000-0000CCB00000}"/>
    <cellStyle name="Note 9 10" xfId="45532" xr:uid="{00000000-0005-0000-0000-0000CDB00000}"/>
    <cellStyle name="Note 9 10 2" xfId="45533" xr:uid="{00000000-0005-0000-0000-0000CEB00000}"/>
    <cellStyle name="Note 9 11" xfId="45534" xr:uid="{00000000-0005-0000-0000-0000CFB00000}"/>
    <cellStyle name="Note 9 2" xfId="45535" xr:uid="{00000000-0005-0000-0000-0000D0B00000}"/>
    <cellStyle name="Note 9 2 2" xfId="45536" xr:uid="{00000000-0005-0000-0000-0000D1B00000}"/>
    <cellStyle name="Note 9 2 2 2" xfId="45537" xr:uid="{00000000-0005-0000-0000-0000D2B00000}"/>
    <cellStyle name="Note 9 2 2 2 2" xfId="45538" xr:uid="{00000000-0005-0000-0000-0000D3B00000}"/>
    <cellStyle name="Note 9 2 2 2 2 2" xfId="45539" xr:uid="{00000000-0005-0000-0000-0000D4B00000}"/>
    <cellStyle name="Note 9 2 2 2 2 2 2" xfId="45540" xr:uid="{00000000-0005-0000-0000-0000D5B00000}"/>
    <cellStyle name="Note 9 2 2 2 2 3" xfId="45541" xr:uid="{00000000-0005-0000-0000-0000D6B00000}"/>
    <cellStyle name="Note 9 2 2 2 3" xfId="45542" xr:uid="{00000000-0005-0000-0000-0000D7B00000}"/>
    <cellStyle name="Note 9 2 2 2 3 2" xfId="45543" xr:uid="{00000000-0005-0000-0000-0000D8B00000}"/>
    <cellStyle name="Note 9 2 2 2 4" xfId="45544" xr:uid="{00000000-0005-0000-0000-0000D9B00000}"/>
    <cellStyle name="Note 9 2 2 3" xfId="45545" xr:uid="{00000000-0005-0000-0000-0000DAB00000}"/>
    <cellStyle name="Note 9 2 2 3 2" xfId="45546" xr:uid="{00000000-0005-0000-0000-0000DBB00000}"/>
    <cellStyle name="Note 9 2 2 3 2 2" xfId="45547" xr:uid="{00000000-0005-0000-0000-0000DCB00000}"/>
    <cellStyle name="Note 9 2 2 3 3" xfId="45548" xr:uid="{00000000-0005-0000-0000-0000DDB00000}"/>
    <cellStyle name="Note 9 2 2 4" xfId="45549" xr:uid="{00000000-0005-0000-0000-0000DEB00000}"/>
    <cellStyle name="Note 9 2 2 4 2" xfId="45550" xr:uid="{00000000-0005-0000-0000-0000DFB00000}"/>
    <cellStyle name="Note 9 2 2 5" xfId="45551" xr:uid="{00000000-0005-0000-0000-0000E0B00000}"/>
    <cellStyle name="Note 9 2 2 5 2" xfId="45552" xr:uid="{00000000-0005-0000-0000-0000E1B00000}"/>
    <cellStyle name="Note 9 2 2 6" xfId="45553" xr:uid="{00000000-0005-0000-0000-0000E2B00000}"/>
    <cellStyle name="Note 9 2 3" xfId="45554" xr:uid="{00000000-0005-0000-0000-0000E3B00000}"/>
    <cellStyle name="Note 9 2 3 2" xfId="45555" xr:uid="{00000000-0005-0000-0000-0000E4B00000}"/>
    <cellStyle name="Note 9 2 3 2 2" xfId="45556" xr:uid="{00000000-0005-0000-0000-0000E5B00000}"/>
    <cellStyle name="Note 9 2 3 2 2 2" xfId="45557" xr:uid="{00000000-0005-0000-0000-0000E6B00000}"/>
    <cellStyle name="Note 9 2 3 2 2 2 2" xfId="45558" xr:uid="{00000000-0005-0000-0000-0000E7B00000}"/>
    <cellStyle name="Note 9 2 3 2 2 3" xfId="45559" xr:uid="{00000000-0005-0000-0000-0000E8B00000}"/>
    <cellStyle name="Note 9 2 3 2 3" xfId="45560" xr:uid="{00000000-0005-0000-0000-0000E9B00000}"/>
    <cellStyle name="Note 9 2 3 2 3 2" xfId="45561" xr:uid="{00000000-0005-0000-0000-0000EAB00000}"/>
    <cellStyle name="Note 9 2 3 2 4" xfId="45562" xr:uid="{00000000-0005-0000-0000-0000EBB00000}"/>
    <cellStyle name="Note 9 2 3 3" xfId="45563" xr:uid="{00000000-0005-0000-0000-0000ECB00000}"/>
    <cellStyle name="Note 9 2 3 3 2" xfId="45564" xr:uid="{00000000-0005-0000-0000-0000EDB00000}"/>
    <cellStyle name="Note 9 2 3 3 2 2" xfId="45565" xr:uid="{00000000-0005-0000-0000-0000EEB00000}"/>
    <cellStyle name="Note 9 2 3 3 3" xfId="45566" xr:uid="{00000000-0005-0000-0000-0000EFB00000}"/>
    <cellStyle name="Note 9 2 3 4" xfId="45567" xr:uid="{00000000-0005-0000-0000-0000F0B00000}"/>
    <cellStyle name="Note 9 2 3 4 2" xfId="45568" xr:uid="{00000000-0005-0000-0000-0000F1B00000}"/>
    <cellStyle name="Note 9 2 3 5" xfId="45569" xr:uid="{00000000-0005-0000-0000-0000F2B00000}"/>
    <cellStyle name="Note 9 2 3 5 2" xfId="45570" xr:uid="{00000000-0005-0000-0000-0000F3B00000}"/>
    <cellStyle name="Note 9 2 3 6" xfId="45571" xr:uid="{00000000-0005-0000-0000-0000F4B00000}"/>
    <cellStyle name="Note 9 2 4" xfId="45572" xr:uid="{00000000-0005-0000-0000-0000F5B00000}"/>
    <cellStyle name="Note 9 2 4 2" xfId="45573" xr:uid="{00000000-0005-0000-0000-0000F6B00000}"/>
    <cellStyle name="Note 9 2 4 2 2" xfId="45574" xr:uid="{00000000-0005-0000-0000-0000F7B00000}"/>
    <cellStyle name="Note 9 2 4 2 2 2" xfId="45575" xr:uid="{00000000-0005-0000-0000-0000F8B00000}"/>
    <cellStyle name="Note 9 2 4 2 3" xfId="45576" xr:uid="{00000000-0005-0000-0000-0000F9B00000}"/>
    <cellStyle name="Note 9 2 4 3" xfId="45577" xr:uid="{00000000-0005-0000-0000-0000FAB00000}"/>
    <cellStyle name="Note 9 2 4 3 2" xfId="45578" xr:uid="{00000000-0005-0000-0000-0000FBB00000}"/>
    <cellStyle name="Note 9 2 4 4" xfId="45579" xr:uid="{00000000-0005-0000-0000-0000FCB00000}"/>
    <cellStyle name="Note 9 2 5" xfId="45580" xr:uid="{00000000-0005-0000-0000-0000FDB00000}"/>
    <cellStyle name="Note 9 2 5 2" xfId="45581" xr:uid="{00000000-0005-0000-0000-0000FEB00000}"/>
    <cellStyle name="Note 9 2 5 2 2" xfId="45582" xr:uid="{00000000-0005-0000-0000-0000FFB00000}"/>
    <cellStyle name="Note 9 2 5 3" xfId="45583" xr:uid="{00000000-0005-0000-0000-000000B10000}"/>
    <cellStyle name="Note 9 2 6" xfId="45584" xr:uid="{00000000-0005-0000-0000-000001B10000}"/>
    <cellStyle name="Note 9 2 6 2" xfId="45585" xr:uid="{00000000-0005-0000-0000-000002B10000}"/>
    <cellStyle name="Note 9 2 7" xfId="45586" xr:uid="{00000000-0005-0000-0000-000003B10000}"/>
    <cellStyle name="Note 9 2 7 2" xfId="45587" xr:uid="{00000000-0005-0000-0000-000004B10000}"/>
    <cellStyle name="Note 9 2 8" xfId="45588" xr:uid="{00000000-0005-0000-0000-000005B10000}"/>
    <cellStyle name="Note 9 3" xfId="45589" xr:uid="{00000000-0005-0000-0000-000006B10000}"/>
    <cellStyle name="Note 9 3 2" xfId="45590" xr:uid="{00000000-0005-0000-0000-000007B10000}"/>
    <cellStyle name="Note 9 3 2 2" xfId="45591" xr:uid="{00000000-0005-0000-0000-000008B10000}"/>
    <cellStyle name="Note 9 3 2 2 2" xfId="45592" xr:uid="{00000000-0005-0000-0000-000009B10000}"/>
    <cellStyle name="Note 9 3 2 2 2 2" xfId="45593" xr:uid="{00000000-0005-0000-0000-00000AB10000}"/>
    <cellStyle name="Note 9 3 2 2 2 2 2" xfId="45594" xr:uid="{00000000-0005-0000-0000-00000BB10000}"/>
    <cellStyle name="Note 9 3 2 2 2 3" xfId="45595" xr:uid="{00000000-0005-0000-0000-00000CB10000}"/>
    <cellStyle name="Note 9 3 2 2 3" xfId="45596" xr:uid="{00000000-0005-0000-0000-00000DB10000}"/>
    <cellStyle name="Note 9 3 2 2 3 2" xfId="45597" xr:uid="{00000000-0005-0000-0000-00000EB10000}"/>
    <cellStyle name="Note 9 3 2 2 4" xfId="45598" xr:uid="{00000000-0005-0000-0000-00000FB10000}"/>
    <cellStyle name="Note 9 3 2 3" xfId="45599" xr:uid="{00000000-0005-0000-0000-000010B10000}"/>
    <cellStyle name="Note 9 3 2 3 2" xfId="45600" xr:uid="{00000000-0005-0000-0000-000011B10000}"/>
    <cellStyle name="Note 9 3 2 3 2 2" xfId="45601" xr:uid="{00000000-0005-0000-0000-000012B10000}"/>
    <cellStyle name="Note 9 3 2 3 3" xfId="45602" xr:uid="{00000000-0005-0000-0000-000013B10000}"/>
    <cellStyle name="Note 9 3 2 4" xfId="45603" xr:uid="{00000000-0005-0000-0000-000014B10000}"/>
    <cellStyle name="Note 9 3 2 4 2" xfId="45604" xr:uid="{00000000-0005-0000-0000-000015B10000}"/>
    <cellStyle name="Note 9 3 2 5" xfId="45605" xr:uid="{00000000-0005-0000-0000-000016B10000}"/>
    <cellStyle name="Note 9 3 2 5 2" xfId="45606" xr:uid="{00000000-0005-0000-0000-000017B10000}"/>
    <cellStyle name="Note 9 3 2 6" xfId="45607" xr:uid="{00000000-0005-0000-0000-000018B10000}"/>
    <cellStyle name="Note 9 3 3" xfId="45608" xr:uid="{00000000-0005-0000-0000-000019B10000}"/>
    <cellStyle name="Note 9 3 3 2" xfId="45609" xr:uid="{00000000-0005-0000-0000-00001AB10000}"/>
    <cellStyle name="Note 9 3 3 2 2" xfId="45610" xr:uid="{00000000-0005-0000-0000-00001BB10000}"/>
    <cellStyle name="Note 9 3 3 2 2 2" xfId="45611" xr:uid="{00000000-0005-0000-0000-00001CB10000}"/>
    <cellStyle name="Note 9 3 3 2 2 2 2" xfId="45612" xr:uid="{00000000-0005-0000-0000-00001DB10000}"/>
    <cellStyle name="Note 9 3 3 2 2 3" xfId="45613" xr:uid="{00000000-0005-0000-0000-00001EB10000}"/>
    <cellStyle name="Note 9 3 3 2 3" xfId="45614" xr:uid="{00000000-0005-0000-0000-00001FB10000}"/>
    <cellStyle name="Note 9 3 3 2 3 2" xfId="45615" xr:uid="{00000000-0005-0000-0000-000020B10000}"/>
    <cellStyle name="Note 9 3 3 2 4" xfId="45616" xr:uid="{00000000-0005-0000-0000-000021B10000}"/>
    <cellStyle name="Note 9 3 3 3" xfId="45617" xr:uid="{00000000-0005-0000-0000-000022B10000}"/>
    <cellStyle name="Note 9 3 3 3 2" xfId="45618" xr:uid="{00000000-0005-0000-0000-000023B10000}"/>
    <cellStyle name="Note 9 3 3 3 2 2" xfId="45619" xr:uid="{00000000-0005-0000-0000-000024B10000}"/>
    <cellStyle name="Note 9 3 3 3 3" xfId="45620" xr:uid="{00000000-0005-0000-0000-000025B10000}"/>
    <cellStyle name="Note 9 3 3 4" xfId="45621" xr:uid="{00000000-0005-0000-0000-000026B10000}"/>
    <cellStyle name="Note 9 3 3 4 2" xfId="45622" xr:uid="{00000000-0005-0000-0000-000027B10000}"/>
    <cellStyle name="Note 9 3 3 5" xfId="45623" xr:uid="{00000000-0005-0000-0000-000028B10000}"/>
    <cellStyle name="Note 9 3 3 5 2" xfId="45624" xr:uid="{00000000-0005-0000-0000-000029B10000}"/>
    <cellStyle name="Note 9 3 3 6" xfId="45625" xr:uid="{00000000-0005-0000-0000-00002AB10000}"/>
    <cellStyle name="Note 9 3 4" xfId="45626" xr:uid="{00000000-0005-0000-0000-00002BB10000}"/>
    <cellStyle name="Note 9 3 4 2" xfId="45627" xr:uid="{00000000-0005-0000-0000-00002CB10000}"/>
    <cellStyle name="Note 9 3 4 2 2" xfId="45628" xr:uid="{00000000-0005-0000-0000-00002DB10000}"/>
    <cellStyle name="Note 9 3 4 2 2 2" xfId="45629" xr:uid="{00000000-0005-0000-0000-00002EB10000}"/>
    <cellStyle name="Note 9 3 4 2 3" xfId="45630" xr:uid="{00000000-0005-0000-0000-00002FB10000}"/>
    <cellStyle name="Note 9 3 4 3" xfId="45631" xr:uid="{00000000-0005-0000-0000-000030B10000}"/>
    <cellStyle name="Note 9 3 4 3 2" xfId="45632" xr:uid="{00000000-0005-0000-0000-000031B10000}"/>
    <cellStyle name="Note 9 3 4 4" xfId="45633" xr:uid="{00000000-0005-0000-0000-000032B10000}"/>
    <cellStyle name="Note 9 3 5" xfId="45634" xr:uid="{00000000-0005-0000-0000-000033B10000}"/>
    <cellStyle name="Note 9 3 5 2" xfId="45635" xr:uid="{00000000-0005-0000-0000-000034B10000}"/>
    <cellStyle name="Note 9 3 5 2 2" xfId="45636" xr:uid="{00000000-0005-0000-0000-000035B10000}"/>
    <cellStyle name="Note 9 3 5 3" xfId="45637" xr:uid="{00000000-0005-0000-0000-000036B10000}"/>
    <cellStyle name="Note 9 3 6" xfId="45638" xr:uid="{00000000-0005-0000-0000-000037B10000}"/>
    <cellStyle name="Note 9 3 6 2" xfId="45639" xr:uid="{00000000-0005-0000-0000-000038B10000}"/>
    <cellStyle name="Note 9 3 7" xfId="45640" xr:uid="{00000000-0005-0000-0000-000039B10000}"/>
    <cellStyle name="Note 9 3 7 2" xfId="45641" xr:uid="{00000000-0005-0000-0000-00003AB10000}"/>
    <cellStyle name="Note 9 3 8" xfId="45642" xr:uid="{00000000-0005-0000-0000-00003BB10000}"/>
    <cellStyle name="Note 9 4" xfId="45643" xr:uid="{00000000-0005-0000-0000-00003CB10000}"/>
    <cellStyle name="Note 9 4 2" xfId="45644" xr:uid="{00000000-0005-0000-0000-00003DB10000}"/>
    <cellStyle name="Note 9 4 2 2" xfId="45645" xr:uid="{00000000-0005-0000-0000-00003EB10000}"/>
    <cellStyle name="Note 9 4 2 2 2" xfId="45646" xr:uid="{00000000-0005-0000-0000-00003FB10000}"/>
    <cellStyle name="Note 9 4 2 2 2 2" xfId="45647" xr:uid="{00000000-0005-0000-0000-000040B10000}"/>
    <cellStyle name="Note 9 4 2 2 3" xfId="45648" xr:uid="{00000000-0005-0000-0000-000041B10000}"/>
    <cellStyle name="Note 9 4 2 3" xfId="45649" xr:uid="{00000000-0005-0000-0000-000042B10000}"/>
    <cellStyle name="Note 9 4 2 3 2" xfId="45650" xr:uid="{00000000-0005-0000-0000-000043B10000}"/>
    <cellStyle name="Note 9 4 2 4" xfId="45651" xr:uid="{00000000-0005-0000-0000-000044B10000}"/>
    <cellStyle name="Note 9 4 3" xfId="45652" xr:uid="{00000000-0005-0000-0000-000045B10000}"/>
    <cellStyle name="Note 9 4 3 2" xfId="45653" xr:uid="{00000000-0005-0000-0000-000046B10000}"/>
    <cellStyle name="Note 9 4 3 2 2" xfId="45654" xr:uid="{00000000-0005-0000-0000-000047B10000}"/>
    <cellStyle name="Note 9 4 3 3" xfId="45655" xr:uid="{00000000-0005-0000-0000-000048B10000}"/>
    <cellStyle name="Note 9 4 4" xfId="45656" xr:uid="{00000000-0005-0000-0000-000049B10000}"/>
    <cellStyle name="Note 9 4 4 2" xfId="45657" xr:uid="{00000000-0005-0000-0000-00004AB10000}"/>
    <cellStyle name="Note 9 4 5" xfId="45658" xr:uid="{00000000-0005-0000-0000-00004BB10000}"/>
    <cellStyle name="Note 9 4 5 2" xfId="45659" xr:uid="{00000000-0005-0000-0000-00004CB10000}"/>
    <cellStyle name="Note 9 4 6" xfId="45660" xr:uid="{00000000-0005-0000-0000-00004DB10000}"/>
    <cellStyle name="Note 9 5" xfId="45661" xr:uid="{00000000-0005-0000-0000-00004EB10000}"/>
    <cellStyle name="Note 9 5 2" xfId="45662" xr:uid="{00000000-0005-0000-0000-00004FB10000}"/>
    <cellStyle name="Note 9 5 2 2" xfId="45663" xr:uid="{00000000-0005-0000-0000-000050B10000}"/>
    <cellStyle name="Note 9 5 2 2 2" xfId="45664" xr:uid="{00000000-0005-0000-0000-000051B10000}"/>
    <cellStyle name="Note 9 5 2 2 2 2" xfId="45665" xr:uid="{00000000-0005-0000-0000-000052B10000}"/>
    <cellStyle name="Note 9 5 2 2 3" xfId="45666" xr:uid="{00000000-0005-0000-0000-000053B10000}"/>
    <cellStyle name="Note 9 5 2 3" xfId="45667" xr:uid="{00000000-0005-0000-0000-000054B10000}"/>
    <cellStyle name="Note 9 5 2 3 2" xfId="45668" xr:uid="{00000000-0005-0000-0000-000055B10000}"/>
    <cellStyle name="Note 9 5 2 4" xfId="45669" xr:uid="{00000000-0005-0000-0000-000056B10000}"/>
    <cellStyle name="Note 9 5 3" xfId="45670" xr:uid="{00000000-0005-0000-0000-000057B10000}"/>
    <cellStyle name="Note 9 5 3 2" xfId="45671" xr:uid="{00000000-0005-0000-0000-000058B10000}"/>
    <cellStyle name="Note 9 5 3 2 2" xfId="45672" xr:uid="{00000000-0005-0000-0000-000059B10000}"/>
    <cellStyle name="Note 9 5 3 3" xfId="45673" xr:uid="{00000000-0005-0000-0000-00005AB10000}"/>
    <cellStyle name="Note 9 5 4" xfId="45674" xr:uid="{00000000-0005-0000-0000-00005BB10000}"/>
    <cellStyle name="Note 9 5 4 2" xfId="45675" xr:uid="{00000000-0005-0000-0000-00005CB10000}"/>
    <cellStyle name="Note 9 5 5" xfId="45676" xr:uid="{00000000-0005-0000-0000-00005DB10000}"/>
    <cellStyle name="Note 9 5 5 2" xfId="45677" xr:uid="{00000000-0005-0000-0000-00005EB10000}"/>
    <cellStyle name="Note 9 5 6" xfId="45678" xr:uid="{00000000-0005-0000-0000-00005FB10000}"/>
    <cellStyle name="Note 9 6" xfId="45679" xr:uid="{00000000-0005-0000-0000-000060B10000}"/>
    <cellStyle name="Note 9 6 2" xfId="45680" xr:uid="{00000000-0005-0000-0000-000061B10000}"/>
    <cellStyle name="Note 9 6 2 2" xfId="45681" xr:uid="{00000000-0005-0000-0000-000062B10000}"/>
    <cellStyle name="Note 9 6 2 2 2" xfId="45682" xr:uid="{00000000-0005-0000-0000-000063B10000}"/>
    <cellStyle name="Note 9 6 2 2 2 2" xfId="45683" xr:uid="{00000000-0005-0000-0000-000064B10000}"/>
    <cellStyle name="Note 9 6 2 2 3" xfId="45684" xr:uid="{00000000-0005-0000-0000-000065B10000}"/>
    <cellStyle name="Note 9 6 2 3" xfId="45685" xr:uid="{00000000-0005-0000-0000-000066B10000}"/>
    <cellStyle name="Note 9 6 2 3 2" xfId="45686" xr:uid="{00000000-0005-0000-0000-000067B10000}"/>
    <cellStyle name="Note 9 6 2 4" xfId="45687" xr:uid="{00000000-0005-0000-0000-000068B10000}"/>
    <cellStyle name="Note 9 6 3" xfId="45688" xr:uid="{00000000-0005-0000-0000-000069B10000}"/>
    <cellStyle name="Note 9 6 3 2" xfId="45689" xr:uid="{00000000-0005-0000-0000-00006AB10000}"/>
    <cellStyle name="Note 9 6 3 2 2" xfId="45690" xr:uid="{00000000-0005-0000-0000-00006BB10000}"/>
    <cellStyle name="Note 9 6 3 3" xfId="45691" xr:uid="{00000000-0005-0000-0000-00006CB10000}"/>
    <cellStyle name="Note 9 6 4" xfId="45692" xr:uid="{00000000-0005-0000-0000-00006DB10000}"/>
    <cellStyle name="Note 9 6 4 2" xfId="45693" xr:uid="{00000000-0005-0000-0000-00006EB10000}"/>
    <cellStyle name="Note 9 6 5" xfId="45694" xr:uid="{00000000-0005-0000-0000-00006FB10000}"/>
    <cellStyle name="Note 9 6 5 2" xfId="45695" xr:uid="{00000000-0005-0000-0000-000070B10000}"/>
    <cellStyle name="Note 9 6 6" xfId="45696" xr:uid="{00000000-0005-0000-0000-000071B10000}"/>
    <cellStyle name="Note 9 7" xfId="45697" xr:uid="{00000000-0005-0000-0000-000072B10000}"/>
    <cellStyle name="Note 9 7 2" xfId="45698" xr:uid="{00000000-0005-0000-0000-000073B10000}"/>
    <cellStyle name="Note 9 7 2 2" xfId="45699" xr:uid="{00000000-0005-0000-0000-000074B10000}"/>
    <cellStyle name="Note 9 7 2 2 2" xfId="45700" xr:uid="{00000000-0005-0000-0000-000075B10000}"/>
    <cellStyle name="Note 9 7 2 3" xfId="45701" xr:uid="{00000000-0005-0000-0000-000076B10000}"/>
    <cellStyle name="Note 9 7 3" xfId="45702" xr:uid="{00000000-0005-0000-0000-000077B10000}"/>
    <cellStyle name="Note 9 7 3 2" xfId="45703" xr:uid="{00000000-0005-0000-0000-000078B10000}"/>
    <cellStyle name="Note 9 7 4" xfId="45704" xr:uid="{00000000-0005-0000-0000-000079B10000}"/>
    <cellStyle name="Note 9 8" xfId="45705" xr:uid="{00000000-0005-0000-0000-00007AB10000}"/>
    <cellStyle name="Note 9 8 2" xfId="45706" xr:uid="{00000000-0005-0000-0000-00007BB10000}"/>
    <cellStyle name="Note 9 8 2 2" xfId="45707" xr:uid="{00000000-0005-0000-0000-00007CB10000}"/>
    <cellStyle name="Note 9 8 3" xfId="45708" xr:uid="{00000000-0005-0000-0000-00007DB10000}"/>
    <cellStyle name="Note 9 9" xfId="45709" xr:uid="{00000000-0005-0000-0000-00007EB10000}"/>
    <cellStyle name="Note 9 9 2" xfId="45710" xr:uid="{00000000-0005-0000-0000-00007FB10000}"/>
    <cellStyle name="Number" xfId="891" xr:uid="{00000000-0005-0000-0000-000080B10000}"/>
    <cellStyle name="Number Input" xfId="892" xr:uid="{00000000-0005-0000-0000-000081B10000}"/>
    <cellStyle name="Number Total" xfId="893" xr:uid="{00000000-0005-0000-0000-000082B10000}"/>
    <cellStyle name="Number." xfId="661" xr:uid="{00000000-0005-0000-0000-000083B10000}"/>
    <cellStyle name="Number. 2" xfId="716" xr:uid="{00000000-0005-0000-0000-000084B10000}"/>
    <cellStyle name="NumberWholeUnlocked" xfId="894" xr:uid="{00000000-0005-0000-0000-000085B10000}"/>
    <cellStyle name="OffSheet" xfId="182" xr:uid="{00000000-0005-0000-0000-000086B10000}"/>
    <cellStyle name="Output 2" xfId="183" xr:uid="{00000000-0005-0000-0000-000087B10000}"/>
    <cellStyle name="Output 2 2" xfId="278" xr:uid="{00000000-0005-0000-0000-000088B10000}"/>
    <cellStyle name="Output 2 3" xfId="45711" xr:uid="{00000000-0005-0000-0000-000089B10000}"/>
    <cellStyle name="Output 3" xfId="45712" xr:uid="{00000000-0005-0000-0000-00008AB10000}"/>
    <cellStyle name="Output 3 2" xfId="45713" xr:uid="{00000000-0005-0000-0000-00008BB10000}"/>
    <cellStyle name="Output 4" xfId="45714" xr:uid="{00000000-0005-0000-0000-00008CB10000}"/>
    <cellStyle name="Output Amounts" xfId="414" xr:uid="{00000000-0005-0000-0000-00008DB10000}"/>
    <cellStyle name="OUTPUT AMOUNTS 2" xfId="895" xr:uid="{00000000-0005-0000-0000-00008EB10000}"/>
    <cellStyle name="Output Column Headings" xfId="415" xr:uid="{00000000-0005-0000-0000-00008FB10000}"/>
    <cellStyle name="Output Company Name" xfId="896" xr:uid="{00000000-0005-0000-0000-000090B10000}"/>
    <cellStyle name="Output Forecast Currency" xfId="897" xr:uid="{00000000-0005-0000-0000-000091B10000}"/>
    <cellStyle name="Output Forecast Date" xfId="898" xr:uid="{00000000-0005-0000-0000-000092B10000}"/>
    <cellStyle name="Output Forecast Multiple" xfId="899" xr:uid="{00000000-0005-0000-0000-000093B10000}"/>
    <cellStyle name="Output Forecast Number" xfId="900" xr:uid="{00000000-0005-0000-0000-000094B10000}"/>
    <cellStyle name="Output Forecast Percentage" xfId="901" xr:uid="{00000000-0005-0000-0000-000095B10000}"/>
    <cellStyle name="Output Forecast Period Title" xfId="902" xr:uid="{00000000-0005-0000-0000-000096B10000}"/>
    <cellStyle name="Output Forecast Year" xfId="903" xr:uid="{00000000-0005-0000-0000-000097B10000}"/>
    <cellStyle name="Output Heading 1" xfId="904" xr:uid="{00000000-0005-0000-0000-000098B10000}"/>
    <cellStyle name="Output Heading 2" xfId="905" xr:uid="{00000000-0005-0000-0000-000099B10000}"/>
    <cellStyle name="Output Heading 3" xfId="906" xr:uid="{00000000-0005-0000-0000-00009AB10000}"/>
    <cellStyle name="Output Heading 4" xfId="907" xr:uid="{00000000-0005-0000-0000-00009BB10000}"/>
    <cellStyle name="Output Line Items" xfId="416" xr:uid="{00000000-0005-0000-0000-00009CB10000}"/>
    <cellStyle name="Output Middle Currency" xfId="908" xr:uid="{00000000-0005-0000-0000-00009DB10000}"/>
    <cellStyle name="Output Middle Date" xfId="909" xr:uid="{00000000-0005-0000-0000-00009EB10000}"/>
    <cellStyle name="Output Middle Multiple" xfId="910" xr:uid="{00000000-0005-0000-0000-00009FB10000}"/>
    <cellStyle name="Output Middle Number" xfId="911" xr:uid="{00000000-0005-0000-0000-0000A0B10000}"/>
    <cellStyle name="Output Middle Percentage" xfId="912" xr:uid="{00000000-0005-0000-0000-0000A1B10000}"/>
    <cellStyle name="Output Middle Title / Name" xfId="913" xr:uid="{00000000-0005-0000-0000-0000A2B10000}"/>
    <cellStyle name="Output Middle Year" xfId="914" xr:uid="{00000000-0005-0000-0000-0000A3B10000}"/>
    <cellStyle name="Output Report Heading" xfId="417" xr:uid="{00000000-0005-0000-0000-0000A4B10000}"/>
    <cellStyle name="Output Report Title" xfId="418" xr:uid="{00000000-0005-0000-0000-0000A5B10000}"/>
    <cellStyle name="Output Sheet Title" xfId="915" xr:uid="{00000000-0005-0000-0000-0000A6B10000}"/>
    <cellStyle name="Page Number" xfId="916" xr:uid="{00000000-0005-0000-0000-0000A7B10000}"/>
    <cellStyle name="Percent" xfId="268" builtinId="5"/>
    <cellStyle name="Percent [2]" xfId="184" xr:uid="{00000000-0005-0000-0000-0000A9B10000}"/>
    <cellStyle name="Percent [2] 2" xfId="185" xr:uid="{00000000-0005-0000-0000-0000AAB10000}"/>
    <cellStyle name="Percent [2] 3" xfId="615" xr:uid="{00000000-0005-0000-0000-0000ABB10000}"/>
    <cellStyle name="Percent [2]_29(d) - Gas extensions -tariffs" xfId="186" xr:uid="{00000000-0005-0000-0000-0000ACB10000}"/>
    <cellStyle name="Percent 10" xfId="272" xr:uid="{00000000-0005-0000-0000-0000ADB10000}"/>
    <cellStyle name="Percent 10 2" xfId="616" xr:uid="{00000000-0005-0000-0000-0000AEB10000}"/>
    <cellStyle name="Percent 11" xfId="617" xr:uid="{00000000-0005-0000-0000-0000AFB10000}"/>
    <cellStyle name="Percent 12" xfId="618" xr:uid="{00000000-0005-0000-0000-0000B0B10000}"/>
    <cellStyle name="Percent 13" xfId="619" xr:uid="{00000000-0005-0000-0000-0000B1B10000}"/>
    <cellStyle name="Percent 14" xfId="620" xr:uid="{00000000-0005-0000-0000-0000B2B10000}"/>
    <cellStyle name="Percent 15" xfId="621" xr:uid="{00000000-0005-0000-0000-0000B3B10000}"/>
    <cellStyle name="Percent 16" xfId="622" xr:uid="{00000000-0005-0000-0000-0000B4B10000}"/>
    <cellStyle name="Percent 17" xfId="623" xr:uid="{00000000-0005-0000-0000-0000B5B10000}"/>
    <cellStyle name="Percent 18" xfId="45857" xr:uid="{00000000-0005-0000-0000-0000B6B10000}"/>
    <cellStyle name="Percent 19" xfId="343" xr:uid="{00000000-0005-0000-0000-0000B7B10000}"/>
    <cellStyle name="Percent 2" xfId="187" xr:uid="{00000000-0005-0000-0000-0000B8B10000}"/>
    <cellStyle name="Percent 2 2" xfId="188" xr:uid="{00000000-0005-0000-0000-0000B9B10000}"/>
    <cellStyle name="Percent 2 2 2" xfId="45715" xr:uid="{00000000-0005-0000-0000-0000BAB10000}"/>
    <cellStyle name="Percent 2 2 2 2" xfId="45716" xr:uid="{00000000-0005-0000-0000-0000BBB10000}"/>
    <cellStyle name="Percent 2 2 2 3" xfId="45717" xr:uid="{00000000-0005-0000-0000-0000BCB10000}"/>
    <cellStyle name="Percent 2 2 2 4" xfId="45718" xr:uid="{00000000-0005-0000-0000-0000BDB10000}"/>
    <cellStyle name="Percent 2 2 3" xfId="45719" xr:uid="{00000000-0005-0000-0000-0000BEB10000}"/>
    <cellStyle name="Percent 2 2 4" xfId="45720" xr:uid="{00000000-0005-0000-0000-0000BFB10000}"/>
    <cellStyle name="Percent 2 2 4 2" xfId="45721" xr:uid="{00000000-0005-0000-0000-0000C0B10000}"/>
    <cellStyle name="Percent 2 2 5" xfId="45722" xr:uid="{00000000-0005-0000-0000-0000C1B10000}"/>
    <cellStyle name="Percent 2 2 6" xfId="1030" xr:uid="{00000000-0005-0000-0000-0000C2B10000}"/>
    <cellStyle name="Percent 2 2 7" xfId="750" xr:uid="{00000000-0005-0000-0000-0000C3B10000}"/>
    <cellStyle name="Percent 2 3" xfId="291" xr:uid="{00000000-0005-0000-0000-0000C4B10000}"/>
    <cellStyle name="Percent 2 3 2" xfId="45724" xr:uid="{00000000-0005-0000-0000-0000C5B10000}"/>
    <cellStyle name="Percent 2 3 3" xfId="45723" xr:uid="{00000000-0005-0000-0000-0000C6B10000}"/>
    <cellStyle name="Percent 2 3 4" xfId="748" xr:uid="{00000000-0005-0000-0000-0000C7B10000}"/>
    <cellStyle name="Percent 2 3 5" xfId="421" xr:uid="{00000000-0005-0000-0000-0000C8B10000}"/>
    <cellStyle name="Percent 2 4" xfId="420" xr:uid="{00000000-0005-0000-0000-0000C9B10000}"/>
    <cellStyle name="Percent 2 4 2" xfId="45726" xr:uid="{00000000-0005-0000-0000-0000CAB10000}"/>
    <cellStyle name="Percent 2 4 2 2" xfId="45727" xr:uid="{00000000-0005-0000-0000-0000CBB10000}"/>
    <cellStyle name="Percent 2 4 2 3" xfId="45728" xr:uid="{00000000-0005-0000-0000-0000CCB10000}"/>
    <cellStyle name="Percent 2 4 3" xfId="45729" xr:uid="{00000000-0005-0000-0000-0000CDB10000}"/>
    <cellStyle name="Percent 2 4 3 2" xfId="45730" xr:uid="{00000000-0005-0000-0000-0000CEB10000}"/>
    <cellStyle name="Percent 2 4 4" xfId="45731" xr:uid="{00000000-0005-0000-0000-0000CFB10000}"/>
    <cellStyle name="Percent 2 4 4 2" xfId="45732" xr:uid="{00000000-0005-0000-0000-0000D0B10000}"/>
    <cellStyle name="Percent 2 4 5" xfId="45733" xr:uid="{00000000-0005-0000-0000-0000D1B10000}"/>
    <cellStyle name="Percent 2 4 6" xfId="45725" xr:uid="{00000000-0005-0000-0000-0000D2B10000}"/>
    <cellStyle name="Percent 2 4 7" xfId="625" xr:uid="{00000000-0005-0000-0000-0000D3B10000}"/>
    <cellStyle name="Percent 2 5" xfId="45734" xr:uid="{00000000-0005-0000-0000-0000D4B10000}"/>
    <cellStyle name="Percent 2 6" xfId="45735" xr:uid="{00000000-0005-0000-0000-0000D5B10000}"/>
    <cellStyle name="Percent 2 7" xfId="662" xr:uid="{00000000-0005-0000-0000-0000D6B10000}"/>
    <cellStyle name="Percent 2 8" xfId="624" xr:uid="{00000000-0005-0000-0000-0000D7B10000}"/>
    <cellStyle name="Percent 3" xfId="189" xr:uid="{00000000-0005-0000-0000-0000D8B10000}"/>
    <cellStyle name="Percent 3 2" xfId="190" xr:uid="{00000000-0005-0000-0000-0000D9B10000}"/>
    <cellStyle name="Percent 3 3" xfId="450" xr:uid="{00000000-0005-0000-0000-0000DAB10000}"/>
    <cellStyle name="Percent 3 3 2" xfId="505" xr:uid="{00000000-0005-0000-0000-0000DBB10000}"/>
    <cellStyle name="Percent 3 3 2 2" xfId="627" xr:uid="{00000000-0005-0000-0000-0000DCB10000}"/>
    <cellStyle name="Percent 3 3 3" xfId="532" xr:uid="{00000000-0005-0000-0000-0000DDB10000}"/>
    <cellStyle name="Percent 3 3 4" xfId="473" xr:uid="{00000000-0005-0000-0000-0000DEB10000}"/>
    <cellStyle name="Percent 3 3 5" xfId="626" xr:uid="{00000000-0005-0000-0000-0000DFB10000}"/>
    <cellStyle name="Percent 3 4" xfId="917" xr:uid="{00000000-0005-0000-0000-0000E0B10000}"/>
    <cellStyle name="Percent 4" xfId="191" xr:uid="{00000000-0005-0000-0000-0000E1B10000}"/>
    <cellStyle name="Percent 4 2" xfId="494" xr:uid="{00000000-0005-0000-0000-0000E2B10000}"/>
    <cellStyle name="Percent 4 3" xfId="499" xr:uid="{00000000-0005-0000-0000-0000E3B10000}"/>
    <cellStyle name="Percent 4 3 2" xfId="1031" xr:uid="{00000000-0005-0000-0000-0000E4B10000}"/>
    <cellStyle name="Percent 4 4" xfId="518" xr:uid="{00000000-0005-0000-0000-0000E5B10000}"/>
    <cellStyle name="Percent 4 5" xfId="456" xr:uid="{00000000-0005-0000-0000-0000E6B10000}"/>
    <cellStyle name="Percent 4 6" xfId="554" xr:uid="{00000000-0005-0000-0000-0000E7B10000}"/>
    <cellStyle name="Percent 4 7" xfId="628" xr:uid="{00000000-0005-0000-0000-0000E8B10000}"/>
    <cellStyle name="Percent 4 8" xfId="422" xr:uid="{00000000-0005-0000-0000-0000E9B10000}"/>
    <cellStyle name="Percent 5" xfId="192" xr:uid="{00000000-0005-0000-0000-0000EAB10000}"/>
    <cellStyle name="Percent 5 2" xfId="288" xr:uid="{00000000-0005-0000-0000-0000EBB10000}"/>
    <cellStyle name="Percent 5 2 2" xfId="479" xr:uid="{00000000-0005-0000-0000-0000ECB10000}"/>
    <cellStyle name="Percent 5 3" xfId="354" xr:uid="{00000000-0005-0000-0000-0000EDB10000}"/>
    <cellStyle name="Percent 6" xfId="264" xr:uid="{00000000-0005-0000-0000-0000EEB10000}"/>
    <cellStyle name="Percent 6 2" xfId="495" xr:uid="{00000000-0005-0000-0000-0000EFB10000}"/>
    <cellStyle name="Percent 6 3" xfId="419" xr:uid="{00000000-0005-0000-0000-0000F0B10000}"/>
    <cellStyle name="Percent 7" xfId="193" xr:uid="{00000000-0005-0000-0000-0000F1B10000}"/>
    <cellStyle name="Percent 7 2" xfId="629" xr:uid="{00000000-0005-0000-0000-0000F2B10000}"/>
    <cellStyle name="Percent 7 3" xfId="496" xr:uid="{00000000-0005-0000-0000-0000F3B10000}"/>
    <cellStyle name="Percent 8" xfId="266" xr:uid="{00000000-0005-0000-0000-0000F4B10000}"/>
    <cellStyle name="Percent 8 2" xfId="45824" xr:uid="{00000000-0005-0000-0000-0000F5B10000}"/>
    <cellStyle name="Percent 8 3" xfId="497" xr:uid="{00000000-0005-0000-0000-0000F6B10000}"/>
    <cellStyle name="Percent 9" xfId="289" xr:uid="{00000000-0005-0000-0000-0000F7B10000}"/>
    <cellStyle name="Percent 9 2" xfId="538" xr:uid="{00000000-0005-0000-0000-0000F8B10000}"/>
    <cellStyle name="Percent 9 3" xfId="507" xr:uid="{00000000-0005-0000-0000-0000F9B10000}"/>
    <cellStyle name="Percent Input" xfId="918" xr:uid="{00000000-0005-0000-0000-0000FAB10000}"/>
    <cellStyle name="Percentage" xfId="194" xr:uid="{00000000-0005-0000-0000-0000FBB10000}"/>
    <cellStyle name="Percentage." xfId="663" xr:uid="{00000000-0005-0000-0000-0000FCB10000}"/>
    <cellStyle name="Percentage. 2" xfId="717" xr:uid="{00000000-0005-0000-0000-0000FDB10000}"/>
    <cellStyle name="Period Title" xfId="195" xr:uid="{00000000-0005-0000-0000-0000FEB10000}"/>
    <cellStyle name="Period Title." xfId="664" xr:uid="{00000000-0005-0000-0000-0000FFB10000}"/>
    <cellStyle name="Period Title. 2" xfId="718" xr:uid="{00000000-0005-0000-0000-000000B20000}"/>
    <cellStyle name="Period Title_Book3 (2)" xfId="919" xr:uid="{00000000-0005-0000-0000-000001B20000}"/>
    <cellStyle name="Presentation Currency" xfId="423" xr:uid="{00000000-0005-0000-0000-000002B20000}"/>
    <cellStyle name="Presentation Currency 2" xfId="920" xr:uid="{00000000-0005-0000-0000-000003B20000}"/>
    <cellStyle name="Presentation Currency." xfId="665" xr:uid="{00000000-0005-0000-0000-000004B20000}"/>
    <cellStyle name="Presentation Currency. 2" xfId="719" xr:uid="{00000000-0005-0000-0000-000005B20000}"/>
    <cellStyle name="Presentation Currency_20110216 Corp Capex Workingsv4" xfId="921" xr:uid="{00000000-0005-0000-0000-000006B20000}"/>
    <cellStyle name="Presentation Date" xfId="424" xr:uid="{00000000-0005-0000-0000-000007B20000}"/>
    <cellStyle name="Presentation Date 2" xfId="922" xr:uid="{00000000-0005-0000-0000-000008B20000}"/>
    <cellStyle name="Presentation Date." xfId="666" xr:uid="{00000000-0005-0000-0000-000009B20000}"/>
    <cellStyle name="Presentation Date. 2" xfId="720" xr:uid="{00000000-0005-0000-0000-00000AB20000}"/>
    <cellStyle name="Presentation Date_20110216 Corp Capex Workingsv4" xfId="923" xr:uid="{00000000-0005-0000-0000-00000BB20000}"/>
    <cellStyle name="Presentation Heading 1" xfId="425" xr:uid="{00000000-0005-0000-0000-00000CB20000}"/>
    <cellStyle name="Presentation Heading 1 2" xfId="924" xr:uid="{00000000-0005-0000-0000-00000DB20000}"/>
    <cellStyle name="Presentation Heading 1." xfId="667" xr:uid="{00000000-0005-0000-0000-00000EB20000}"/>
    <cellStyle name="Presentation Heading 1. 2" xfId="721" xr:uid="{00000000-0005-0000-0000-00000FB20000}"/>
    <cellStyle name="Presentation Heading 1_20110216 Corp Capex Workingsv4" xfId="925" xr:uid="{00000000-0005-0000-0000-000010B20000}"/>
    <cellStyle name="Presentation Heading 2" xfId="426" xr:uid="{00000000-0005-0000-0000-000011B20000}"/>
    <cellStyle name="Presentation Heading 2 2" xfId="926" xr:uid="{00000000-0005-0000-0000-000012B20000}"/>
    <cellStyle name="Presentation Heading 2." xfId="668" xr:uid="{00000000-0005-0000-0000-000013B20000}"/>
    <cellStyle name="Presentation Heading 2. 2" xfId="722" xr:uid="{00000000-0005-0000-0000-000014B20000}"/>
    <cellStyle name="Presentation Heading 2_20110216 Corp Capex Workingsv4" xfId="927" xr:uid="{00000000-0005-0000-0000-000015B20000}"/>
    <cellStyle name="Presentation Heading 3" xfId="427" xr:uid="{00000000-0005-0000-0000-000016B20000}"/>
    <cellStyle name="Presentation Heading 3 2" xfId="928" xr:uid="{00000000-0005-0000-0000-000017B20000}"/>
    <cellStyle name="Presentation Heading 3." xfId="669" xr:uid="{00000000-0005-0000-0000-000018B20000}"/>
    <cellStyle name="Presentation Heading 3. 2" xfId="723" xr:uid="{00000000-0005-0000-0000-000019B20000}"/>
    <cellStyle name="Presentation Heading 3_20110216 Corp Capex Workingsv4" xfId="929" xr:uid="{00000000-0005-0000-0000-00001AB20000}"/>
    <cellStyle name="Presentation Heading 4" xfId="428" xr:uid="{00000000-0005-0000-0000-00001BB20000}"/>
    <cellStyle name="Presentation Heading 4 2" xfId="930" xr:uid="{00000000-0005-0000-0000-00001CB20000}"/>
    <cellStyle name="Presentation Heading 4." xfId="670" xr:uid="{00000000-0005-0000-0000-00001DB20000}"/>
    <cellStyle name="Presentation Heading 4. 2" xfId="724" xr:uid="{00000000-0005-0000-0000-00001EB20000}"/>
    <cellStyle name="Presentation Heading 4_20110216 Corp Capex Workingsv4" xfId="931" xr:uid="{00000000-0005-0000-0000-00001FB20000}"/>
    <cellStyle name="Presentation Hyperlink Arrow" xfId="429" xr:uid="{00000000-0005-0000-0000-000020B20000}"/>
    <cellStyle name="Presentation Hyperlink Arrow 2" xfId="932" xr:uid="{00000000-0005-0000-0000-000021B20000}"/>
    <cellStyle name="Presentation Hyperlink Arrow." xfId="671" xr:uid="{00000000-0005-0000-0000-000022B20000}"/>
    <cellStyle name="Presentation Hyperlink Arrow_20110216 Corp Capex Workingsv4" xfId="933" xr:uid="{00000000-0005-0000-0000-000023B20000}"/>
    <cellStyle name="Presentation Hyperlink Check" xfId="430" xr:uid="{00000000-0005-0000-0000-000024B20000}"/>
    <cellStyle name="Presentation Hyperlink Check 2" xfId="934" xr:uid="{00000000-0005-0000-0000-000025B20000}"/>
    <cellStyle name="Presentation Hyperlink Check." xfId="672" xr:uid="{00000000-0005-0000-0000-000026B20000}"/>
    <cellStyle name="Presentation Hyperlink Check_20110216 Corp Capex Workingsv4" xfId="935" xr:uid="{00000000-0005-0000-0000-000027B20000}"/>
    <cellStyle name="Presentation Hyperlink Text" xfId="431" xr:uid="{00000000-0005-0000-0000-000028B20000}"/>
    <cellStyle name="Presentation Hyperlink Text 2" xfId="936" xr:uid="{00000000-0005-0000-0000-000029B20000}"/>
    <cellStyle name="Presentation Hyperlink Text." xfId="673" xr:uid="{00000000-0005-0000-0000-00002AB20000}"/>
    <cellStyle name="Presentation Hyperlink Text. 2" xfId="725" xr:uid="{00000000-0005-0000-0000-00002BB20000}"/>
    <cellStyle name="Presentation Hyperlink Text_20110216 Corp Capex Workingsv4" xfId="937" xr:uid="{00000000-0005-0000-0000-00002CB20000}"/>
    <cellStyle name="Presentation Model Name" xfId="432" xr:uid="{00000000-0005-0000-0000-00002DB20000}"/>
    <cellStyle name="Presentation Model Name 2" xfId="938" xr:uid="{00000000-0005-0000-0000-00002EB20000}"/>
    <cellStyle name="Presentation Model Name." xfId="674" xr:uid="{00000000-0005-0000-0000-00002FB20000}"/>
    <cellStyle name="Presentation Model Name. 2" xfId="726" xr:uid="{00000000-0005-0000-0000-000030B20000}"/>
    <cellStyle name="Presentation Model Name_20110216 Corp Capex Workingsv4" xfId="939" xr:uid="{00000000-0005-0000-0000-000031B20000}"/>
    <cellStyle name="Presentation Multiple" xfId="433" xr:uid="{00000000-0005-0000-0000-000032B20000}"/>
    <cellStyle name="Presentation Multiple 2" xfId="940" xr:uid="{00000000-0005-0000-0000-000033B20000}"/>
    <cellStyle name="Presentation Multiple." xfId="675" xr:uid="{00000000-0005-0000-0000-000034B20000}"/>
    <cellStyle name="Presentation Multiple. 2" xfId="727" xr:uid="{00000000-0005-0000-0000-000035B20000}"/>
    <cellStyle name="Presentation Multiple_20110216 Corp Capex Workingsv4" xfId="941" xr:uid="{00000000-0005-0000-0000-000036B20000}"/>
    <cellStyle name="Presentation Normal" xfId="434" xr:uid="{00000000-0005-0000-0000-000037B20000}"/>
    <cellStyle name="Presentation Normal 2" xfId="942" xr:uid="{00000000-0005-0000-0000-000038B20000}"/>
    <cellStyle name="Presentation Normal." xfId="676" xr:uid="{00000000-0005-0000-0000-000039B20000}"/>
    <cellStyle name="Presentation Normal. 2" xfId="728" xr:uid="{00000000-0005-0000-0000-00003AB20000}"/>
    <cellStyle name="Presentation Normal_20110216 Corp Capex Workingsv4" xfId="943" xr:uid="{00000000-0005-0000-0000-00003BB20000}"/>
    <cellStyle name="Presentation Number" xfId="435" xr:uid="{00000000-0005-0000-0000-00003CB20000}"/>
    <cellStyle name="Presentation Number 2" xfId="944" xr:uid="{00000000-0005-0000-0000-00003DB20000}"/>
    <cellStyle name="Presentation Number." xfId="677" xr:uid="{00000000-0005-0000-0000-00003EB20000}"/>
    <cellStyle name="Presentation Number. 2" xfId="729" xr:uid="{00000000-0005-0000-0000-00003FB20000}"/>
    <cellStyle name="Presentation Number_20110216 Corp Capex Workingsv4" xfId="945" xr:uid="{00000000-0005-0000-0000-000040B20000}"/>
    <cellStyle name="Presentation Percentage" xfId="436" xr:uid="{00000000-0005-0000-0000-000041B20000}"/>
    <cellStyle name="Presentation Percentage 2" xfId="946" xr:uid="{00000000-0005-0000-0000-000042B20000}"/>
    <cellStyle name="Presentation Percentage." xfId="678" xr:uid="{00000000-0005-0000-0000-000043B20000}"/>
    <cellStyle name="Presentation Percentage. 2" xfId="730" xr:uid="{00000000-0005-0000-0000-000044B20000}"/>
    <cellStyle name="Presentation Percentage_20110216 Corp Capex Workingsv4" xfId="947" xr:uid="{00000000-0005-0000-0000-000045B20000}"/>
    <cellStyle name="Presentation Period Title" xfId="437" xr:uid="{00000000-0005-0000-0000-000046B20000}"/>
    <cellStyle name="Presentation Period Title 2" xfId="948" xr:uid="{00000000-0005-0000-0000-000047B20000}"/>
    <cellStyle name="Presentation Period Title." xfId="679" xr:uid="{00000000-0005-0000-0000-000048B20000}"/>
    <cellStyle name="Presentation Period Title. 2" xfId="731" xr:uid="{00000000-0005-0000-0000-000049B20000}"/>
    <cellStyle name="Presentation Period Title_20110216 Corp Capex Workingsv4" xfId="949" xr:uid="{00000000-0005-0000-0000-00004AB20000}"/>
    <cellStyle name="Presentation Section Number" xfId="438" xr:uid="{00000000-0005-0000-0000-00004BB20000}"/>
    <cellStyle name="Presentation Section Number 2" xfId="950" xr:uid="{00000000-0005-0000-0000-00004CB20000}"/>
    <cellStyle name="Presentation Section Number." xfId="680" xr:uid="{00000000-0005-0000-0000-00004DB20000}"/>
    <cellStyle name="Presentation Section Number. 2" xfId="732" xr:uid="{00000000-0005-0000-0000-00004EB20000}"/>
    <cellStyle name="Presentation Section Number_20110216 Corp Capex Workingsv4" xfId="951" xr:uid="{00000000-0005-0000-0000-00004FB20000}"/>
    <cellStyle name="Presentation Sheet Title" xfId="439" xr:uid="{00000000-0005-0000-0000-000050B20000}"/>
    <cellStyle name="Presentation Sheet Title 2" xfId="952" xr:uid="{00000000-0005-0000-0000-000051B20000}"/>
    <cellStyle name="Presentation Sheet Title." xfId="681" xr:uid="{00000000-0005-0000-0000-000052B20000}"/>
    <cellStyle name="Presentation Sheet Title. 2" xfId="733" xr:uid="{00000000-0005-0000-0000-000053B20000}"/>
    <cellStyle name="Presentation Sheet Title_20110216 Corp Capex Workingsv4" xfId="953" xr:uid="{00000000-0005-0000-0000-000054B20000}"/>
    <cellStyle name="Presentation Sub Total." xfId="682" xr:uid="{00000000-0005-0000-0000-000055B20000}"/>
    <cellStyle name="Presentation Sub Total. 2" xfId="734" xr:uid="{00000000-0005-0000-0000-000056B20000}"/>
    <cellStyle name="Presentation TOC 1." xfId="683" xr:uid="{00000000-0005-0000-0000-000057B20000}"/>
    <cellStyle name="Presentation TOC 2." xfId="684" xr:uid="{00000000-0005-0000-0000-000058B20000}"/>
    <cellStyle name="Presentation TOC 2. 2" xfId="735" xr:uid="{00000000-0005-0000-0000-000059B20000}"/>
    <cellStyle name="Presentation TOC 3." xfId="685" xr:uid="{00000000-0005-0000-0000-00005AB20000}"/>
    <cellStyle name="Presentation TOC 3. 2" xfId="736" xr:uid="{00000000-0005-0000-0000-00005BB20000}"/>
    <cellStyle name="Presentation TOC 4." xfId="686" xr:uid="{00000000-0005-0000-0000-00005CB20000}"/>
    <cellStyle name="Presentation TOC 4. 2" xfId="737" xr:uid="{00000000-0005-0000-0000-00005DB20000}"/>
    <cellStyle name="Presentation Year" xfId="440" xr:uid="{00000000-0005-0000-0000-00005EB20000}"/>
    <cellStyle name="Presentation Year 2" xfId="954" xr:uid="{00000000-0005-0000-0000-00005FB20000}"/>
    <cellStyle name="Presentation Year." xfId="687" xr:uid="{00000000-0005-0000-0000-000060B20000}"/>
    <cellStyle name="Presentation Year. 2" xfId="738" xr:uid="{00000000-0005-0000-0000-000061B20000}"/>
    <cellStyle name="Presentation Year_20110216 Corp Capex Workingsv4" xfId="955" xr:uid="{00000000-0005-0000-0000-000062B20000}"/>
    <cellStyle name="PSChar" xfId="196" xr:uid="{00000000-0005-0000-0000-000063B20000}"/>
    <cellStyle name="PSChar 2" xfId="45736" xr:uid="{00000000-0005-0000-0000-000064B20000}"/>
    <cellStyle name="PSChar 3" xfId="45737" xr:uid="{00000000-0005-0000-0000-000065B20000}"/>
    <cellStyle name="PSChar 3 2" xfId="45738" xr:uid="{00000000-0005-0000-0000-000066B20000}"/>
    <cellStyle name="PSChar 3 2 2" xfId="45739" xr:uid="{00000000-0005-0000-0000-000067B20000}"/>
    <cellStyle name="PSChar 3 2 3" xfId="45740" xr:uid="{00000000-0005-0000-0000-000068B20000}"/>
    <cellStyle name="PSChar 3 3" xfId="45741" xr:uid="{00000000-0005-0000-0000-000069B20000}"/>
    <cellStyle name="PSChar 3 3 2" xfId="45742" xr:uid="{00000000-0005-0000-0000-00006AB20000}"/>
    <cellStyle name="PSChar 3 4" xfId="45743" xr:uid="{00000000-0005-0000-0000-00006BB20000}"/>
    <cellStyle name="PSChar 3 4 2" xfId="45744" xr:uid="{00000000-0005-0000-0000-00006CB20000}"/>
    <cellStyle name="PSChar 3 5" xfId="45745" xr:uid="{00000000-0005-0000-0000-00006DB20000}"/>
    <cellStyle name="PSChar 4" xfId="45746" xr:uid="{00000000-0005-0000-0000-00006EB20000}"/>
    <cellStyle name="PSDate" xfId="197" xr:uid="{00000000-0005-0000-0000-00006FB20000}"/>
    <cellStyle name="PSDate 2" xfId="45747" xr:uid="{00000000-0005-0000-0000-000070B20000}"/>
    <cellStyle name="PSDate 3" xfId="45748" xr:uid="{00000000-0005-0000-0000-000071B20000}"/>
    <cellStyle name="PSDate 3 2" xfId="45749" xr:uid="{00000000-0005-0000-0000-000072B20000}"/>
    <cellStyle name="PSDate 3 2 2" xfId="45750" xr:uid="{00000000-0005-0000-0000-000073B20000}"/>
    <cellStyle name="PSDate 3 2 3" xfId="45751" xr:uid="{00000000-0005-0000-0000-000074B20000}"/>
    <cellStyle name="PSDate 3 3" xfId="45752" xr:uid="{00000000-0005-0000-0000-000075B20000}"/>
    <cellStyle name="PSDate 3 3 2" xfId="45753" xr:uid="{00000000-0005-0000-0000-000076B20000}"/>
    <cellStyle name="PSDate 3 4" xfId="45754" xr:uid="{00000000-0005-0000-0000-000077B20000}"/>
    <cellStyle name="PSDate 3 4 2" xfId="45755" xr:uid="{00000000-0005-0000-0000-000078B20000}"/>
    <cellStyle name="PSDate 3 5" xfId="45756" xr:uid="{00000000-0005-0000-0000-000079B20000}"/>
    <cellStyle name="PSDate 4" xfId="45757" xr:uid="{00000000-0005-0000-0000-00007AB20000}"/>
    <cellStyle name="PSDec" xfId="198" xr:uid="{00000000-0005-0000-0000-00007BB20000}"/>
    <cellStyle name="PSDec 2" xfId="45758" xr:uid="{00000000-0005-0000-0000-00007CB20000}"/>
    <cellStyle name="PSDec 3" xfId="45759" xr:uid="{00000000-0005-0000-0000-00007DB20000}"/>
    <cellStyle name="PSDec 3 2" xfId="45760" xr:uid="{00000000-0005-0000-0000-00007EB20000}"/>
    <cellStyle name="PSDec 3 2 2" xfId="45761" xr:uid="{00000000-0005-0000-0000-00007FB20000}"/>
    <cellStyle name="PSDec 3 2 3" xfId="45762" xr:uid="{00000000-0005-0000-0000-000080B20000}"/>
    <cellStyle name="PSDec 3 3" xfId="45763" xr:uid="{00000000-0005-0000-0000-000081B20000}"/>
    <cellStyle name="PSDec 3 3 2" xfId="45764" xr:uid="{00000000-0005-0000-0000-000082B20000}"/>
    <cellStyle name="PSDec 3 4" xfId="45765" xr:uid="{00000000-0005-0000-0000-000083B20000}"/>
    <cellStyle name="PSDec 3 4 2" xfId="45766" xr:uid="{00000000-0005-0000-0000-000084B20000}"/>
    <cellStyle name="PSDec 3 5" xfId="45767" xr:uid="{00000000-0005-0000-0000-000085B20000}"/>
    <cellStyle name="PSDec 4" xfId="45768" xr:uid="{00000000-0005-0000-0000-000086B20000}"/>
    <cellStyle name="PSDetail" xfId="199" xr:uid="{00000000-0005-0000-0000-000087B20000}"/>
    <cellStyle name="PSHeading" xfId="200" xr:uid="{00000000-0005-0000-0000-000088B20000}"/>
    <cellStyle name="PSHeading 2" xfId="45769" xr:uid="{00000000-0005-0000-0000-000089B20000}"/>
    <cellStyle name="PSHeading 3" xfId="45770" xr:uid="{00000000-0005-0000-0000-00008AB20000}"/>
    <cellStyle name="PSHeading 3 2" xfId="45771" xr:uid="{00000000-0005-0000-0000-00008BB20000}"/>
    <cellStyle name="PSHeading 3 2 2" xfId="45772" xr:uid="{00000000-0005-0000-0000-00008CB20000}"/>
    <cellStyle name="PSHeading 3 2 3" xfId="45773" xr:uid="{00000000-0005-0000-0000-00008DB20000}"/>
    <cellStyle name="PSHeading 3 3" xfId="45774" xr:uid="{00000000-0005-0000-0000-00008EB20000}"/>
    <cellStyle name="PSHeading 3 3 2" xfId="45775" xr:uid="{00000000-0005-0000-0000-00008FB20000}"/>
    <cellStyle name="PSHeading 3 4" xfId="45776" xr:uid="{00000000-0005-0000-0000-000090B20000}"/>
    <cellStyle name="PSHeading 3 4 2" xfId="45777" xr:uid="{00000000-0005-0000-0000-000091B20000}"/>
    <cellStyle name="PSHeading 3 5" xfId="45778" xr:uid="{00000000-0005-0000-0000-000092B20000}"/>
    <cellStyle name="PSHeading 4" xfId="45779" xr:uid="{00000000-0005-0000-0000-000093B20000}"/>
    <cellStyle name="PSInt" xfId="201" xr:uid="{00000000-0005-0000-0000-000094B20000}"/>
    <cellStyle name="PSInt 2" xfId="45780" xr:uid="{00000000-0005-0000-0000-000095B20000}"/>
    <cellStyle name="PSInt 3" xfId="45781" xr:uid="{00000000-0005-0000-0000-000096B20000}"/>
    <cellStyle name="PSInt 3 2" xfId="45782" xr:uid="{00000000-0005-0000-0000-000097B20000}"/>
    <cellStyle name="PSInt 3 2 2" xfId="45783" xr:uid="{00000000-0005-0000-0000-000098B20000}"/>
    <cellStyle name="PSInt 3 2 3" xfId="45784" xr:uid="{00000000-0005-0000-0000-000099B20000}"/>
    <cellStyle name="PSInt 3 3" xfId="45785" xr:uid="{00000000-0005-0000-0000-00009AB20000}"/>
    <cellStyle name="PSInt 3 3 2" xfId="45786" xr:uid="{00000000-0005-0000-0000-00009BB20000}"/>
    <cellStyle name="PSInt 3 4" xfId="45787" xr:uid="{00000000-0005-0000-0000-00009CB20000}"/>
    <cellStyle name="PSInt 3 4 2" xfId="45788" xr:uid="{00000000-0005-0000-0000-00009DB20000}"/>
    <cellStyle name="PSInt 3 5" xfId="45789" xr:uid="{00000000-0005-0000-0000-00009EB20000}"/>
    <cellStyle name="PSInt 4" xfId="45790" xr:uid="{00000000-0005-0000-0000-00009FB20000}"/>
    <cellStyle name="PSSpacer" xfId="202" xr:uid="{00000000-0005-0000-0000-0000A0B20000}"/>
    <cellStyle name="PSSpacer 2" xfId="45791" xr:uid="{00000000-0005-0000-0000-0000A1B20000}"/>
    <cellStyle name="PSSpacer 3" xfId="45792" xr:uid="{00000000-0005-0000-0000-0000A2B20000}"/>
    <cellStyle name="PSSpacer 3 2" xfId="45793" xr:uid="{00000000-0005-0000-0000-0000A3B20000}"/>
    <cellStyle name="PSSpacer 3 2 2" xfId="45794" xr:uid="{00000000-0005-0000-0000-0000A4B20000}"/>
    <cellStyle name="PSSpacer 3 2 3" xfId="45795" xr:uid="{00000000-0005-0000-0000-0000A5B20000}"/>
    <cellStyle name="PSSpacer 3 3" xfId="45796" xr:uid="{00000000-0005-0000-0000-0000A6B20000}"/>
    <cellStyle name="PSSpacer 3 3 2" xfId="45797" xr:uid="{00000000-0005-0000-0000-0000A7B20000}"/>
    <cellStyle name="PSSpacer 3 4" xfId="45798" xr:uid="{00000000-0005-0000-0000-0000A8B20000}"/>
    <cellStyle name="PSSpacer 3 4 2" xfId="45799" xr:uid="{00000000-0005-0000-0000-0000A9B20000}"/>
    <cellStyle name="PSSpacer 3 5" xfId="45800" xr:uid="{00000000-0005-0000-0000-0000AAB20000}"/>
    <cellStyle name="PSSpacer 4" xfId="45801" xr:uid="{00000000-0005-0000-0000-0000ABB20000}"/>
    <cellStyle name="Ratio" xfId="203" xr:uid="{00000000-0005-0000-0000-0000ACB20000}"/>
    <cellStyle name="Ratio 2" xfId="204" xr:uid="{00000000-0005-0000-0000-0000ADB20000}"/>
    <cellStyle name="Ratio_29(d) - Gas extensions -tariffs" xfId="205" xr:uid="{00000000-0005-0000-0000-0000AEB20000}"/>
    <cellStyle name="Right Currency" xfId="441" xr:uid="{00000000-0005-0000-0000-0000AFB20000}"/>
    <cellStyle name="Right Currency 2" xfId="45802" xr:uid="{00000000-0005-0000-0000-0000B0B20000}"/>
    <cellStyle name="Right Currency 3" xfId="956" xr:uid="{00000000-0005-0000-0000-0000B1B20000}"/>
    <cellStyle name="Right Date" xfId="206" xr:uid="{00000000-0005-0000-0000-0000B2B20000}"/>
    <cellStyle name="Right Date 2" xfId="45803" xr:uid="{00000000-0005-0000-0000-0000B3B20000}"/>
    <cellStyle name="Right Date 3" xfId="957" xr:uid="{00000000-0005-0000-0000-0000B4B20000}"/>
    <cellStyle name="Right Multiple" xfId="442" xr:uid="{00000000-0005-0000-0000-0000B5B20000}"/>
    <cellStyle name="Right Multiple 2" xfId="45804" xr:uid="{00000000-0005-0000-0000-0000B6B20000}"/>
    <cellStyle name="Right Multiple 3" xfId="958" xr:uid="{00000000-0005-0000-0000-0000B7B20000}"/>
    <cellStyle name="Right Number" xfId="207" xr:uid="{00000000-0005-0000-0000-0000B8B20000}"/>
    <cellStyle name="Right Number 2" xfId="45805" xr:uid="{00000000-0005-0000-0000-0000B9B20000}"/>
    <cellStyle name="Right Number 3" xfId="959" xr:uid="{00000000-0005-0000-0000-0000BAB20000}"/>
    <cellStyle name="Right Percentage" xfId="443" xr:uid="{00000000-0005-0000-0000-0000BBB20000}"/>
    <cellStyle name="Right Percentage 2" xfId="45806" xr:uid="{00000000-0005-0000-0000-0000BCB20000}"/>
    <cellStyle name="Right Percentage 3" xfId="960" xr:uid="{00000000-0005-0000-0000-0000BDB20000}"/>
    <cellStyle name="Right Year" xfId="208" xr:uid="{00000000-0005-0000-0000-0000BEB20000}"/>
    <cellStyle name="Right Year 2" xfId="45807" xr:uid="{00000000-0005-0000-0000-0000BFB20000}"/>
    <cellStyle name="Right Year 3" xfId="961" xr:uid="{00000000-0005-0000-0000-0000C0B20000}"/>
    <cellStyle name="SAPError" xfId="209" xr:uid="{00000000-0005-0000-0000-0000C1B20000}"/>
    <cellStyle name="SAPError 2" xfId="210" xr:uid="{00000000-0005-0000-0000-0000C2B20000}"/>
    <cellStyle name="SAPKey" xfId="211" xr:uid="{00000000-0005-0000-0000-0000C3B20000}"/>
    <cellStyle name="SAPKey 2" xfId="212" xr:uid="{00000000-0005-0000-0000-0000C4B20000}"/>
    <cellStyle name="SAPLocked" xfId="213" xr:uid="{00000000-0005-0000-0000-0000C5B20000}"/>
    <cellStyle name="SAPLocked 2" xfId="214" xr:uid="{00000000-0005-0000-0000-0000C6B20000}"/>
    <cellStyle name="SAPOutput" xfId="215" xr:uid="{00000000-0005-0000-0000-0000C7B20000}"/>
    <cellStyle name="SAPOutput 2" xfId="216" xr:uid="{00000000-0005-0000-0000-0000C8B20000}"/>
    <cellStyle name="SAPSpace" xfId="217" xr:uid="{00000000-0005-0000-0000-0000C9B20000}"/>
    <cellStyle name="SAPSpace 2" xfId="218" xr:uid="{00000000-0005-0000-0000-0000CAB20000}"/>
    <cellStyle name="SAPText" xfId="219" xr:uid="{00000000-0005-0000-0000-0000CBB20000}"/>
    <cellStyle name="SAPText 2" xfId="220" xr:uid="{00000000-0005-0000-0000-0000CCB20000}"/>
    <cellStyle name="SAPUnLocked" xfId="221" xr:uid="{00000000-0005-0000-0000-0000CDB20000}"/>
    <cellStyle name="SAPUnLocked 2" xfId="222" xr:uid="{00000000-0005-0000-0000-0000CEB20000}"/>
    <cellStyle name="Section Number" xfId="444" xr:uid="{00000000-0005-0000-0000-0000CFB20000}"/>
    <cellStyle name="Section Number 2" xfId="45808" xr:uid="{00000000-0005-0000-0000-0000D0B20000}"/>
    <cellStyle name="Section Number 3" xfId="962" xr:uid="{00000000-0005-0000-0000-0000D1B20000}"/>
    <cellStyle name="Section Number." xfId="688" xr:uid="{00000000-0005-0000-0000-0000D2B20000}"/>
    <cellStyle name="Section Number. 2" xfId="739" xr:uid="{00000000-0005-0000-0000-0000D3B20000}"/>
    <cellStyle name="Section Number_20110216 Corp Capex Workingsv4" xfId="963" xr:uid="{00000000-0005-0000-0000-0000D4B20000}"/>
    <cellStyle name="Sheet Title" xfId="223" xr:uid="{00000000-0005-0000-0000-0000D5B20000}"/>
    <cellStyle name="Sheet Title 2" xfId="498" xr:uid="{00000000-0005-0000-0000-0000D6B20000}"/>
    <cellStyle name="Sheet Title 3" xfId="45825" xr:uid="{00000000-0005-0000-0000-0000D7B20000}"/>
    <cellStyle name="Sheet Title 4" xfId="964" xr:uid="{00000000-0005-0000-0000-0000D8B20000}"/>
    <cellStyle name="Sheet Title 5" xfId="445" xr:uid="{00000000-0005-0000-0000-0000D9B20000}"/>
    <cellStyle name="Sheet Title." xfId="689" xr:uid="{00000000-0005-0000-0000-0000DAB20000}"/>
    <cellStyle name="Sheet Title. 2" xfId="740" xr:uid="{00000000-0005-0000-0000-0000DBB20000}"/>
    <cellStyle name="Sheet Title_20110216 Corp Capex Workingsv4" xfId="965" xr:uid="{00000000-0005-0000-0000-0000DCB20000}"/>
    <cellStyle name="SheetHeader1" xfId="224" xr:uid="{00000000-0005-0000-0000-0000DDB20000}"/>
    <cellStyle name="SheetHeader2" xfId="225" xr:uid="{00000000-0005-0000-0000-0000DEB20000}"/>
    <cellStyle name="SheetHeader3" xfId="226" xr:uid="{00000000-0005-0000-0000-0000DFB20000}"/>
    <cellStyle name="Style 1" xfId="227" xr:uid="{00000000-0005-0000-0000-0000E0B20000}"/>
    <cellStyle name="Style 1 2" xfId="228" xr:uid="{00000000-0005-0000-0000-0000E1B20000}"/>
    <cellStyle name="Style 1_29(d) - Gas extensions -tariffs" xfId="229" xr:uid="{00000000-0005-0000-0000-0000E2B20000}"/>
    <cellStyle name="Style2" xfId="230" xr:uid="{00000000-0005-0000-0000-0000E3B20000}"/>
    <cellStyle name="Style3" xfId="231" xr:uid="{00000000-0005-0000-0000-0000E4B20000}"/>
    <cellStyle name="Style4" xfId="232" xr:uid="{00000000-0005-0000-0000-0000E5B20000}"/>
    <cellStyle name="Style4 2" xfId="233" xr:uid="{00000000-0005-0000-0000-0000E6B20000}"/>
    <cellStyle name="Style4_29(d) - Gas extensions -tariffs" xfId="234" xr:uid="{00000000-0005-0000-0000-0000E7B20000}"/>
    <cellStyle name="Style5" xfId="235" xr:uid="{00000000-0005-0000-0000-0000E8B20000}"/>
    <cellStyle name="Style5 2" xfId="236" xr:uid="{00000000-0005-0000-0000-0000E9B20000}"/>
    <cellStyle name="Style5_29(d) - Gas extensions -tariffs" xfId="237" xr:uid="{00000000-0005-0000-0000-0000EAB20000}"/>
    <cellStyle name="Sub Total." xfId="690" xr:uid="{00000000-0005-0000-0000-0000EBB20000}"/>
    <cellStyle name="Sub Total. 2" xfId="741" xr:uid="{00000000-0005-0000-0000-0000ECB20000}"/>
    <cellStyle name="Table Head" xfId="966" xr:uid="{00000000-0005-0000-0000-0000EDB20000}"/>
    <cellStyle name="Table Head Aligned" xfId="967" xr:uid="{00000000-0005-0000-0000-0000EEB20000}"/>
    <cellStyle name="Table Head Blue" xfId="968" xr:uid="{00000000-0005-0000-0000-0000EFB20000}"/>
    <cellStyle name="Table Head Green" xfId="238" xr:uid="{00000000-0005-0000-0000-0000F0B20000}"/>
    <cellStyle name="Table Head_pldt" xfId="239" xr:uid="{00000000-0005-0000-0000-0000F1B20000}"/>
    <cellStyle name="Table Source" xfId="240" xr:uid="{00000000-0005-0000-0000-0000F2B20000}"/>
    <cellStyle name="Table Title" xfId="969" xr:uid="{00000000-0005-0000-0000-0000F3B20000}"/>
    <cellStyle name="Table Units" xfId="241" xr:uid="{00000000-0005-0000-0000-0000F4B20000}"/>
    <cellStyle name="Table_Heading" xfId="242" xr:uid="{00000000-0005-0000-0000-0000F5B20000}"/>
    <cellStyle name="TableLvl2" xfId="349" xr:uid="{00000000-0005-0000-0000-0000F6B20000}"/>
    <cellStyle name="TableLvl3" xfId="350" xr:uid="{00000000-0005-0000-0000-0000F7B20000}"/>
    <cellStyle name="Technical_Input" xfId="243" xr:uid="{00000000-0005-0000-0000-0000F8B20000}"/>
    <cellStyle name="Text" xfId="244" xr:uid="{00000000-0005-0000-0000-0000F9B20000}"/>
    <cellStyle name="Text 2" xfId="245" xr:uid="{00000000-0005-0000-0000-0000FAB20000}"/>
    <cellStyle name="Text 3" xfId="246" xr:uid="{00000000-0005-0000-0000-0000FBB20000}"/>
    <cellStyle name="Text Head 1" xfId="247" xr:uid="{00000000-0005-0000-0000-0000FCB20000}"/>
    <cellStyle name="Text Head 2" xfId="248" xr:uid="{00000000-0005-0000-0000-0000FDB20000}"/>
    <cellStyle name="Text Indent 2" xfId="249" xr:uid="{00000000-0005-0000-0000-0000FEB20000}"/>
    <cellStyle name="Theirs" xfId="250" xr:uid="{00000000-0005-0000-0000-0000FFB20000}"/>
    <cellStyle name="Tickmark" xfId="970" xr:uid="{00000000-0005-0000-0000-000000B30000}"/>
    <cellStyle name="Times New Roman" xfId="630" xr:uid="{00000000-0005-0000-0000-000001B30000}"/>
    <cellStyle name="Title 2" xfId="251" xr:uid="{00000000-0005-0000-0000-000002B30000}"/>
    <cellStyle name="Title 2 2" xfId="45809" xr:uid="{00000000-0005-0000-0000-000003B30000}"/>
    <cellStyle name="Title 3" xfId="45810" xr:uid="{00000000-0005-0000-0000-000004B30000}"/>
    <cellStyle name="Title 3 2" xfId="45811" xr:uid="{00000000-0005-0000-0000-000005B30000}"/>
    <cellStyle name="Title 4" xfId="45812" xr:uid="{00000000-0005-0000-0000-000006B30000}"/>
    <cellStyle name="TOC 1" xfId="252" xr:uid="{00000000-0005-0000-0000-000007B30000}"/>
    <cellStyle name="TOC 1 2" xfId="1032" xr:uid="{00000000-0005-0000-0000-000008B30000}"/>
    <cellStyle name="TOC 1 3" xfId="971" xr:uid="{00000000-0005-0000-0000-000009B30000}"/>
    <cellStyle name="TOC 2" xfId="253" xr:uid="{00000000-0005-0000-0000-00000AB30000}"/>
    <cellStyle name="TOC 2 2" xfId="1033" xr:uid="{00000000-0005-0000-0000-00000BB30000}"/>
    <cellStyle name="TOC 2 3" xfId="45850" xr:uid="{00000000-0005-0000-0000-00000CB30000}"/>
    <cellStyle name="TOC 2 4" xfId="972" xr:uid="{00000000-0005-0000-0000-00000DB30000}"/>
    <cellStyle name="TOC 2 5" xfId="446" xr:uid="{00000000-0005-0000-0000-00000EB30000}"/>
    <cellStyle name="TOC 3" xfId="254" xr:uid="{00000000-0005-0000-0000-00000FB30000}"/>
    <cellStyle name="TOC 3 2" xfId="1034" xr:uid="{00000000-0005-0000-0000-000010B30000}"/>
    <cellStyle name="TOC 3 3" xfId="973" xr:uid="{00000000-0005-0000-0000-000011B30000}"/>
    <cellStyle name="TOC 3 4" xfId="691" xr:uid="{00000000-0005-0000-0000-000012B30000}"/>
    <cellStyle name="TOC 4" xfId="447" xr:uid="{00000000-0005-0000-0000-000013B30000}"/>
    <cellStyle name="TOC 4 2" xfId="1035" xr:uid="{00000000-0005-0000-0000-000014B30000}"/>
    <cellStyle name="TOC 4 3" xfId="974" xr:uid="{00000000-0005-0000-0000-000015B30000}"/>
    <cellStyle name="TOC 4 4" xfId="692" xr:uid="{00000000-0005-0000-0000-000016B30000}"/>
    <cellStyle name="Total 2" xfId="255" xr:uid="{00000000-0005-0000-0000-000017B30000}"/>
    <cellStyle name="Total 2 2" xfId="279" xr:uid="{00000000-0005-0000-0000-000018B30000}"/>
    <cellStyle name="Total 2 3" xfId="45813" xr:uid="{00000000-0005-0000-0000-000019B30000}"/>
    <cellStyle name="Total 3" xfId="45814" xr:uid="{00000000-0005-0000-0000-00001AB30000}"/>
    <cellStyle name="Total 3 2" xfId="45815" xr:uid="{00000000-0005-0000-0000-00001BB30000}"/>
    <cellStyle name="Total 4" xfId="45816" xr:uid="{00000000-0005-0000-0000-00001CB30000}"/>
    <cellStyle name="Totals" xfId="256" xr:uid="{00000000-0005-0000-0000-00001DB30000}"/>
    <cellStyle name="unit" xfId="257" xr:uid="{00000000-0005-0000-0000-00001EB30000}"/>
    <cellStyle name="User_Input" xfId="258" xr:uid="{00000000-0005-0000-0000-00001FB30000}"/>
    <cellStyle name="Warning Text 2" xfId="259" xr:uid="{00000000-0005-0000-0000-000020B30000}"/>
    <cellStyle name="Warning Text 3" xfId="45817" xr:uid="{00000000-0005-0000-0000-000021B30000}"/>
    <cellStyle name="Warning Text 3 2" xfId="45818" xr:uid="{00000000-0005-0000-0000-000022B30000}"/>
    <cellStyle name="Warning Text 4" xfId="45819" xr:uid="{00000000-0005-0000-0000-000023B30000}"/>
    <cellStyle name="year" xfId="260" xr:uid="{00000000-0005-0000-0000-000024B30000}"/>
    <cellStyle name="year 2" xfId="261" xr:uid="{00000000-0005-0000-0000-000025B30000}"/>
    <cellStyle name="Year." xfId="693" xr:uid="{00000000-0005-0000-0000-000026B30000}"/>
    <cellStyle name="Year. 2" xfId="742" xr:uid="{00000000-0005-0000-0000-000027B30000}"/>
    <cellStyle name="year_29(d) - Gas extensions -tariffs" xfId="262" xr:uid="{00000000-0005-0000-0000-000028B30000}"/>
  </cellStyles>
  <dxfs count="3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FF00FF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link.pq.net.au\1pq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7109375" style="1" customWidth="1"/>
    <col min="6" max="6" width="2.7109375" style="2" customWidth="1"/>
    <col min="7" max="28" width="12.7109375" style="2" hidden="1" customWidth="1"/>
    <col min="29" max="16384" width="9.28515625" style="2" hidden="1"/>
  </cols>
  <sheetData>
    <row r="1" spans="2:13" s="5" customFormat="1" ht="18" customHeight="1">
      <c r="B1" s="3" t="str">
        <f>'Input | General'!$B$1</f>
        <v>Powerlink 2022-27 Proposal - Capital expenditure sharing scheme model</v>
      </c>
      <c r="D1" s="4"/>
      <c r="E1" s="4"/>
    </row>
    <row r="2" spans="2:13" ht="18" customHeight="1">
      <c r="B2" s="33" t="s">
        <v>0</v>
      </c>
    </row>
    <row r="3" spans="2:13" ht="3" customHeight="1">
      <c r="C3" s="2"/>
    </row>
    <row r="4" spans="2:13" s="8" customFormat="1" ht="12.75" customHeight="1">
      <c r="C4" s="29" t="s">
        <v>1</v>
      </c>
      <c r="D4" s="7"/>
      <c r="E4" s="7"/>
    </row>
    <row r="5" spans="2:13" ht="11.25" customHeight="1"/>
    <row r="6" spans="2:13" ht="11.25" customHeight="1">
      <c r="C6" s="31" t="s">
        <v>2</v>
      </c>
      <c r="D6" s="31" t="s">
        <v>3</v>
      </c>
      <c r="E6" s="31"/>
    </row>
    <row r="7" spans="2:13" ht="11.25" customHeight="1">
      <c r="C7" s="106" t="s">
        <v>4</v>
      </c>
      <c r="D7" s="32" t="s">
        <v>5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6" t="s">
        <v>6</v>
      </c>
      <c r="D8" s="32" t="s">
        <v>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6" t="s">
        <v>8</v>
      </c>
      <c r="D9" s="32" t="s">
        <v>9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6" t="s">
        <v>10</v>
      </c>
      <c r="D10" s="32" t="s">
        <v>11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6" t="s">
        <v>12</v>
      </c>
      <c r="D11" s="32" t="s">
        <v>13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6"/>
      <c r="D12" s="32"/>
      <c r="E12" s="32"/>
      <c r="F12" s="30"/>
      <c r="G12" s="30"/>
      <c r="H12" s="30"/>
      <c r="I12" s="30"/>
      <c r="J12" s="30"/>
      <c r="K12" s="30"/>
      <c r="L12" s="30"/>
      <c r="M12" s="30"/>
    </row>
    <row r="13" spans="2:13" s="8" customFormat="1" ht="12.6" customHeight="1">
      <c r="C13" s="29" t="s">
        <v>14</v>
      </c>
      <c r="D13" s="7"/>
      <c r="E13" s="7"/>
    </row>
    <row r="22" ht="0.6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zoomScaleNormal="100" workbookViewId="0">
      <selection activeCell="D9" sqref="D9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7109375" style="14" customWidth="1"/>
    <col min="13" max="22" width="9.28515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Powerlink 2022-27 Proposal - Capital expenditure sharing scheme model</v>
      </c>
      <c r="F1" s="102"/>
      <c r="G1" s="103" t="s">
        <v>15</v>
      </c>
      <c r="H1" s="153" t="s">
        <v>16</v>
      </c>
      <c r="I1" s="158" t="s">
        <v>17</v>
      </c>
      <c r="M1" s="104"/>
    </row>
    <row r="2" spans="1:13" s="11" customFormat="1" ht="18" customHeight="1">
      <c r="B2" s="13" t="s">
        <v>4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4</v>
      </c>
    </row>
    <row r="5" spans="1:13" s="30" customFormat="1" ht="11.25" customHeight="1">
      <c r="C5" s="31"/>
    </row>
    <row r="6" spans="1:13" s="69" customFormat="1" ht="11.25" customHeight="1">
      <c r="C6" s="68" t="s">
        <v>18</v>
      </c>
      <c r="D6" s="154" t="s">
        <v>19</v>
      </c>
      <c r="J6" s="78"/>
      <c r="K6" s="78"/>
      <c r="L6" s="78"/>
      <c r="M6" s="78"/>
    </row>
    <row r="7" spans="1:13" s="69" customFormat="1" ht="11.25" customHeight="1">
      <c r="C7" s="68" t="s">
        <v>20</v>
      </c>
      <c r="D7" s="154" t="s">
        <v>21</v>
      </c>
      <c r="I7" s="78"/>
      <c r="J7" s="78"/>
      <c r="K7" s="78"/>
      <c r="L7" s="78"/>
    </row>
    <row r="8" spans="1:13" s="69" customFormat="1" ht="11.25" customHeight="1">
      <c r="C8" s="68" t="s">
        <v>22</v>
      </c>
      <c r="D8" s="154" t="s">
        <v>23</v>
      </c>
      <c r="J8" s="78"/>
      <c r="K8" s="78"/>
      <c r="L8" s="78"/>
      <c r="M8" s="78"/>
    </row>
    <row r="9" spans="1:13" s="69" customFormat="1" ht="11.25" customHeight="1">
      <c r="C9" s="184" t="s">
        <v>24</v>
      </c>
      <c r="D9" s="154" t="s">
        <v>25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31" t="s">
        <v>26</v>
      </c>
      <c r="J11" s="78"/>
      <c r="K11" s="78"/>
      <c r="L11" s="78"/>
      <c r="M11" s="78"/>
    </row>
    <row r="12" spans="1:13" s="69" customFormat="1" ht="11.25" customHeight="1">
      <c r="C12" s="68"/>
      <c r="D12" s="70" t="s">
        <v>27</v>
      </c>
      <c r="E12" s="70" t="s">
        <v>28</v>
      </c>
      <c r="F12" s="70" t="s">
        <v>29</v>
      </c>
      <c r="G12" s="70" t="s">
        <v>30</v>
      </c>
      <c r="H12" s="70" t="s">
        <v>31</v>
      </c>
      <c r="J12" s="78"/>
      <c r="K12" s="78"/>
      <c r="L12" s="78"/>
      <c r="M12" s="78"/>
    </row>
    <row r="13" spans="1:13" s="69" customFormat="1" ht="11.25" customHeight="1">
      <c r="C13" s="68" t="s">
        <v>32</v>
      </c>
      <c r="D13" s="183" t="str">
        <f t="shared" ref="D13:F13" si="0">IF(LEN(E13)&gt;4,CONCATENATE(LEFT(E13,4)-1&amp;"–"&amp;IF(RIGHT(E13,2)="00","99",IF(RIGHT(E13,2)-1&lt;10,"0","")&amp;RIGHT(E13,2)-1)),E13-1)</f>
        <v>2017–18</v>
      </c>
      <c r="E13" s="183" t="str">
        <f t="shared" si="0"/>
        <v>2018–19</v>
      </c>
      <c r="F13" s="183" t="str">
        <f t="shared" si="0"/>
        <v>2019–20</v>
      </c>
      <c r="G13" s="183" t="str">
        <f>IF(LEN(H13)&gt;4,CONCATENATE(LEFT(H13,4)-1&amp;"–"&amp;IF(RIGHT(H13,2)="00","99",IF(RIGHT(H13,2)-1&lt;10,"0","")&amp;RIGHT(H13,2)-1)),H13-1)</f>
        <v>2020–21</v>
      </c>
      <c r="H13" s="183" t="str">
        <f>IF(LEN(D9)&gt;4,CONCATENATE(LEFT(D9,4)-1&amp;"–"&amp;IF(RIGHT(D9,2)="00","99",IF(RIGHT(D9,2)-1&lt;10,"0","")&amp;RIGHT(D9,2)-1)),D9-1)</f>
        <v>2021–22</v>
      </c>
      <c r="J13" s="78"/>
      <c r="K13" s="78"/>
      <c r="L13" s="78"/>
      <c r="M13" s="78"/>
    </row>
    <row r="14" spans="1:13" s="69" customFormat="1" ht="11.25" customHeight="1">
      <c r="C14" s="68" t="s">
        <v>33</v>
      </c>
      <c r="D14" s="154" t="s">
        <v>34</v>
      </c>
      <c r="E14" s="154" t="s">
        <v>34</v>
      </c>
      <c r="F14" s="154" t="s">
        <v>34</v>
      </c>
      <c r="G14" s="154" t="s">
        <v>34</v>
      </c>
      <c r="H14" s="154" t="s">
        <v>34</v>
      </c>
      <c r="J14" s="78"/>
      <c r="K14" s="78"/>
      <c r="L14" s="78"/>
      <c r="M14" s="78"/>
    </row>
    <row r="15" spans="1:13" s="69" customFormat="1" ht="11.25" customHeight="1">
      <c r="C15" s="68" t="s">
        <v>35</v>
      </c>
      <c r="D15" s="154" t="s">
        <v>36</v>
      </c>
      <c r="E15" s="154" t="s">
        <v>36</v>
      </c>
      <c r="F15" s="154" t="s">
        <v>36</v>
      </c>
      <c r="G15" s="154" t="s">
        <v>37</v>
      </c>
      <c r="H15" s="154" t="s">
        <v>37</v>
      </c>
      <c r="J15" s="78"/>
      <c r="K15" s="78"/>
      <c r="L15" s="78"/>
      <c r="M15" s="78"/>
    </row>
    <row r="16" spans="1:13" s="69" customFormat="1" ht="11.25" customHeight="1">
      <c r="C16" s="68"/>
      <c r="D16" s="78"/>
      <c r="E16" s="78"/>
      <c r="F16" s="78"/>
      <c r="G16" s="78"/>
      <c r="H16" s="78"/>
      <c r="J16" s="78"/>
      <c r="K16" s="78"/>
      <c r="L16" s="78"/>
      <c r="M16" s="78"/>
    </row>
    <row r="17" spans="1:13" s="69" customFormat="1" ht="11.25" customHeight="1">
      <c r="C17" s="68"/>
      <c r="D17" s="70" t="s">
        <v>27</v>
      </c>
      <c r="E17" s="70" t="s">
        <v>28</v>
      </c>
      <c r="F17" s="70" t="s">
        <v>29</v>
      </c>
      <c r="G17" s="70" t="s">
        <v>30</v>
      </c>
      <c r="H17" s="70" t="s">
        <v>31</v>
      </c>
      <c r="J17" s="78"/>
      <c r="K17" s="78"/>
      <c r="L17" s="78"/>
      <c r="M17" s="78"/>
    </row>
    <row r="18" spans="1:13" s="69" customFormat="1" ht="11.25" customHeight="1">
      <c r="C18" s="68" t="s">
        <v>38</v>
      </c>
      <c r="D18" s="183" t="str">
        <f>D9</f>
        <v>2022-23</v>
      </c>
      <c r="E18" s="183" t="str">
        <f>IF(LEN(D18)&gt;4,CONCATENATE(LEFT(D18,4)+1&amp;"–"&amp;IF(RIGHT(D18,2)+1&gt;9,"","0")&amp;RIGHT(D18,2)+1),D18+1)</f>
        <v>2023–24</v>
      </c>
      <c r="F18" s="183" t="str">
        <f t="shared" ref="F18:H18" si="1">IF(LEN(E18)&gt;4,CONCATENATE(LEFT(E18,4)+1&amp;"–"&amp;IF(RIGHT(E18,2)+1&gt;9,"","0")&amp;RIGHT(E18,2)+1),E18+1)</f>
        <v>2024–25</v>
      </c>
      <c r="G18" s="183" t="str">
        <f t="shared" si="1"/>
        <v>2025–26</v>
      </c>
      <c r="H18" s="183" t="str">
        <f t="shared" si="1"/>
        <v>2026–27</v>
      </c>
      <c r="J18" s="78"/>
      <c r="K18" s="78"/>
      <c r="L18" s="78"/>
      <c r="M18" s="78"/>
    </row>
    <row r="19" spans="1:13" s="69" customFormat="1" ht="11.25" customHeight="1">
      <c r="C19" s="7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1" customFormat="1" ht="12.75" customHeight="1">
      <c r="A20" s="8"/>
      <c r="B20" s="29" t="s">
        <v>14</v>
      </c>
    </row>
    <row r="21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8"/>
  <sheetViews>
    <sheetView showGridLines="0" zoomScaleNormal="100" workbookViewId="0">
      <selection activeCell="K15" sqref="K15"/>
    </sheetView>
  </sheetViews>
  <sheetFormatPr defaultColWidth="0" defaultRowHeight="18" customHeight="1" zeroHeight="1"/>
  <cols>
    <col min="1" max="2" width="1.28515625" style="24" customWidth="1"/>
    <col min="3" max="3" width="36.7109375" style="24" customWidth="1"/>
    <col min="4" max="5" width="22.71093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7109375" style="24" customWidth="1"/>
    <col min="19" max="32" width="12.7109375" style="24" hidden="1" customWidth="1"/>
    <col min="33" max="16384" width="9.28515625" style="24" hidden="1"/>
  </cols>
  <sheetData>
    <row r="1" spans="1:20" s="11" customFormat="1" ht="18" customHeight="1">
      <c r="B1" s="3" t="str">
        <f>'Input | General'!$B$1</f>
        <v>Powerlink 2022-27 Proposal - Capital expenditure sharing scheme model</v>
      </c>
      <c r="D1" s="12"/>
      <c r="E1" s="12"/>
      <c r="F1" s="12"/>
      <c r="G1" s="102"/>
      <c r="I1" s="103" t="s">
        <v>15</v>
      </c>
      <c r="J1" s="153" t="s">
        <v>16</v>
      </c>
      <c r="K1" s="158" t="s">
        <v>17</v>
      </c>
      <c r="L1" s="202" t="s">
        <v>104</v>
      </c>
      <c r="N1" s="104"/>
      <c r="O1" s="78"/>
      <c r="P1" s="78"/>
      <c r="Q1" s="78"/>
      <c r="R1" s="78"/>
      <c r="S1" s="78"/>
      <c r="T1" s="78"/>
    </row>
    <row r="2" spans="1:20" s="11" customFormat="1" ht="18" customHeight="1">
      <c r="C2" s="13" t="s">
        <v>39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0" customFormat="1" ht="12.75" customHeight="1">
      <c r="C4" s="29" t="s">
        <v>40</v>
      </c>
      <c r="D4" s="81"/>
      <c r="E4" s="81"/>
      <c r="F4" s="81"/>
      <c r="M4" s="82"/>
    </row>
    <row r="5" spans="1:20" ht="11.25" customHeight="1">
      <c r="A5" s="11"/>
      <c r="B5" s="11"/>
      <c r="C5" s="16"/>
      <c r="D5" s="78"/>
      <c r="E5" s="78"/>
      <c r="F5" s="78"/>
      <c r="J5" s="189"/>
      <c r="K5" s="189"/>
      <c r="N5" s="11"/>
    </row>
    <row r="6" spans="1:20" ht="11.25" customHeight="1">
      <c r="A6" s="11"/>
      <c r="B6" s="11"/>
      <c r="C6" s="16"/>
      <c r="D6" s="74" t="s">
        <v>41</v>
      </c>
      <c r="E6" s="74" t="s">
        <v>42</v>
      </c>
      <c r="F6" s="74"/>
      <c r="J6" s="189"/>
      <c r="K6" s="189"/>
      <c r="N6" s="11"/>
    </row>
    <row r="7" spans="1:20" ht="11.25" customHeight="1">
      <c r="A7" s="11"/>
      <c r="B7" s="11"/>
      <c r="C7" s="16"/>
      <c r="D7" s="78"/>
      <c r="E7" s="78"/>
      <c r="F7" s="170" t="str">
        <f>IF(LEN(G7)&gt;4,CONCATENATE(LEFT(G7,4)-1&amp;"–"&amp;IF(RIGHT(G7,2)="00","99",IF(RIGHT(G7,2)-1&lt;10,"0","")&amp;RIGHT(G7,2)-1)),G7-1)</f>
        <v>2016–17</v>
      </c>
      <c r="G7" s="169" t="str">
        <f>'Input | General'!D13</f>
        <v>2017–18</v>
      </c>
      <c r="H7" s="169" t="str">
        <f>'Input | General'!E13</f>
        <v>2018–19</v>
      </c>
      <c r="I7" s="169" t="str">
        <f>'Input | General'!F13</f>
        <v>2019–20</v>
      </c>
      <c r="J7" s="169" t="str">
        <f>'Input | General'!G13</f>
        <v>2020–21</v>
      </c>
      <c r="K7" s="169" t="str">
        <f>'Input | General'!H13</f>
        <v>2021–22</v>
      </c>
      <c r="L7" s="169" t="str">
        <f>'Input | General'!D18</f>
        <v>2022-23</v>
      </c>
      <c r="M7" s="169" t="str">
        <f>'Input | General'!E18</f>
        <v>2023–24</v>
      </c>
      <c r="N7" s="169" t="str">
        <f>'Input | General'!F18</f>
        <v>2024–25</v>
      </c>
      <c r="O7" s="169" t="str">
        <f>'Input | General'!G18</f>
        <v>2025–26</v>
      </c>
      <c r="P7" s="169" t="str">
        <f>'Input | General'!H18</f>
        <v>2026–27</v>
      </c>
    </row>
    <row r="8" spans="1:20" ht="11.25" customHeight="1">
      <c r="A8" s="11"/>
      <c r="B8" s="11"/>
      <c r="C8" s="79" t="s">
        <v>43</v>
      </c>
      <c r="D8" s="77" t="s">
        <v>44</v>
      </c>
      <c r="E8" s="77" t="s">
        <v>45</v>
      </c>
      <c r="F8" s="186"/>
      <c r="G8" s="155">
        <v>1.9090909090909047E-2</v>
      </c>
      <c r="H8" s="155">
        <v>1.7841213202497874E-2</v>
      </c>
      <c r="I8" s="155">
        <v>1.8404907975460238E-2</v>
      </c>
      <c r="J8" s="155">
        <v>8.6058519793459354E-3</v>
      </c>
      <c r="K8" s="201">
        <v>3.4982935153583528E-2</v>
      </c>
      <c r="L8" s="85"/>
      <c r="M8" s="85"/>
      <c r="N8" s="85"/>
      <c r="O8" s="85"/>
      <c r="P8" s="85"/>
    </row>
    <row r="9" spans="1:20" ht="11.25" customHeight="1">
      <c r="A9" s="11"/>
      <c r="B9" s="11"/>
      <c r="C9" s="79" t="s">
        <v>46</v>
      </c>
      <c r="D9" s="77" t="s">
        <v>44</v>
      </c>
      <c r="E9" s="77" t="s">
        <v>45</v>
      </c>
      <c r="F9" s="77"/>
      <c r="G9" s="127"/>
      <c r="H9" s="127"/>
      <c r="I9" s="127"/>
      <c r="J9" s="127"/>
      <c r="K9" s="127"/>
      <c r="L9" s="201">
        <v>2.6499539862928634E-2</v>
      </c>
      <c r="M9" s="138">
        <f t="shared" ref="M9:P9" si="0">L9</f>
        <v>2.6499539862928634E-2</v>
      </c>
      <c r="N9" s="138">
        <f t="shared" si="0"/>
        <v>2.6499539862928634E-2</v>
      </c>
      <c r="O9" s="138">
        <f t="shared" si="0"/>
        <v>2.6499539862928634E-2</v>
      </c>
      <c r="P9" s="138">
        <f t="shared" si="0"/>
        <v>2.6499539862928634E-2</v>
      </c>
    </row>
    <row r="10" spans="1:20" ht="11.25" customHeight="1">
      <c r="A10" s="11"/>
      <c r="B10" s="11"/>
      <c r="C10" s="136" t="str">
        <f>"CPI Index (base year "&amp;F7&amp;")"</f>
        <v>CPI Index (base year 2016–17)</v>
      </c>
      <c r="D10" s="77" t="s">
        <v>44</v>
      </c>
      <c r="E10" s="77" t="s">
        <v>0</v>
      </c>
      <c r="F10" s="134">
        <v>1</v>
      </c>
      <c r="G10" s="120">
        <f>IF(G7&lt;&gt;"",(F10*(1+G8)),"")</f>
        <v>1.019090909090909</v>
      </c>
      <c r="H10" s="120">
        <f>IF(H7&lt;&gt;"",(G10*(1+H8)),"")</f>
        <v>1.0372727272727273</v>
      </c>
      <c r="I10" s="120">
        <f>IF(I7&lt;&gt;"",(H10*(1+I8)),"")</f>
        <v>1.0563636363636366</v>
      </c>
      <c r="J10" s="120">
        <f>IF(J7&lt;&gt;"",(I10*(1+J8)),"")</f>
        <v>1.0654545454545457</v>
      </c>
      <c r="K10" s="120">
        <f>IF(K7&lt;&gt;"",(J10*(1+K8)),"")</f>
        <v>1.1027272727272728</v>
      </c>
      <c r="L10" s="86">
        <f t="shared" ref="L10:P10" si="1">IF(L7&lt;&gt;"",(K10*(1+L9)),"")</f>
        <v>1.1319490380488477</v>
      </c>
      <c r="M10" s="86">
        <f t="shared" si="1"/>
        <v>1.1619451667054268</v>
      </c>
      <c r="N10" s="86">
        <f t="shared" si="1"/>
        <v>1.1927361789690745</v>
      </c>
      <c r="O10" s="86">
        <f t="shared" si="1"/>
        <v>1.2243431388896227</v>
      </c>
      <c r="P10" s="86">
        <f t="shared" si="1"/>
        <v>1.2567876687045314</v>
      </c>
    </row>
    <row r="11" spans="1:20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8"/>
      <c r="L11" s="128"/>
      <c r="M11" s="128"/>
      <c r="N11" s="128"/>
      <c r="O11" s="128"/>
      <c r="P11" s="128"/>
    </row>
    <row r="12" spans="1:20" ht="11.25" customHeight="1">
      <c r="A12" s="11"/>
      <c r="B12" s="11"/>
      <c r="C12" s="79"/>
      <c r="D12" s="77"/>
      <c r="E12" s="77"/>
      <c r="F12" s="77"/>
      <c r="G12" s="124"/>
      <c r="H12" s="124"/>
      <c r="I12" s="124"/>
      <c r="J12" s="124"/>
      <c r="K12" s="24"/>
      <c r="L12" s="24"/>
      <c r="M12" s="24"/>
    </row>
    <row r="13" spans="1:20" ht="11.25" customHeight="1">
      <c r="A13" s="11"/>
      <c r="B13" s="11"/>
      <c r="C13" s="79" t="s">
        <v>43</v>
      </c>
      <c r="D13" s="77" t="s">
        <v>47</v>
      </c>
      <c r="E13" s="77" t="s">
        <v>45</v>
      </c>
      <c r="F13" s="186"/>
      <c r="G13" s="155">
        <v>1.9090909090909047E-2</v>
      </c>
      <c r="H13" s="155">
        <v>1.7841213202497874E-2</v>
      </c>
      <c r="I13" s="155">
        <v>1.8404907975460238E-2</v>
      </c>
      <c r="J13" s="155">
        <v>8.6058519793459354E-3</v>
      </c>
      <c r="K13" s="201">
        <v>3.4982935153583528E-2</v>
      </c>
      <c r="L13" s="124"/>
      <c r="M13" s="124"/>
      <c r="N13" s="124"/>
      <c r="O13" s="124"/>
      <c r="P13" s="124"/>
    </row>
    <row r="14" spans="1:20" ht="11.25" customHeight="1">
      <c r="A14" s="11"/>
      <c r="B14" s="11"/>
      <c r="C14" s="79" t="s">
        <v>46</v>
      </c>
      <c r="D14" s="77" t="s">
        <v>47</v>
      </c>
      <c r="E14" s="77" t="s">
        <v>45</v>
      </c>
      <c r="F14" s="77"/>
      <c r="G14" s="85"/>
      <c r="H14" s="85"/>
      <c r="I14" s="85"/>
      <c r="J14" s="85"/>
      <c r="K14" s="85"/>
      <c r="L14" s="201">
        <v>2.6499539862928634E-2</v>
      </c>
      <c r="M14" s="138">
        <f t="shared" ref="M14:P14" si="2">L14</f>
        <v>2.6499539862928634E-2</v>
      </c>
      <c r="N14" s="138">
        <f t="shared" si="2"/>
        <v>2.6499539862928634E-2</v>
      </c>
      <c r="O14" s="138">
        <f t="shared" si="2"/>
        <v>2.6499539862928634E-2</v>
      </c>
      <c r="P14" s="138">
        <f t="shared" si="2"/>
        <v>2.6499539862928634E-2</v>
      </c>
    </row>
    <row r="15" spans="1:20" ht="11.25" customHeight="1">
      <c r="A15" s="11"/>
      <c r="B15" s="11"/>
      <c r="C15" s="136" t="str">
        <f>"CPI Index (base year "&amp;F7&amp;")"</f>
        <v>CPI Index (base year 2016–17)</v>
      </c>
      <c r="D15" s="77" t="s">
        <v>47</v>
      </c>
      <c r="E15" s="77" t="s">
        <v>0</v>
      </c>
      <c r="F15" s="134">
        <v>1</v>
      </c>
      <c r="G15" s="120">
        <f>IF(G7&lt;&gt;"",(F15*(1+G13)),"")</f>
        <v>1.019090909090909</v>
      </c>
      <c r="H15" s="120">
        <f>IF(H7&lt;&gt;"",(G15*(1+H13)),"")</f>
        <v>1.0372727272727273</v>
      </c>
      <c r="I15" s="120">
        <f>IF(I7&lt;&gt;"",(H15*(1+I13)),"")</f>
        <v>1.0563636363636366</v>
      </c>
      <c r="J15" s="120">
        <f>IF(J7&lt;&gt;"",(I15*(1+J13)),"")</f>
        <v>1.0654545454545457</v>
      </c>
      <c r="K15" s="86">
        <f>IF(K7&lt;&gt;"",(J15*(1+K13)),"")</f>
        <v>1.1027272727272728</v>
      </c>
      <c r="L15" s="86">
        <f t="shared" ref="L15:P15" si="3">IF(L7&lt;&gt;"",(K15*(1+L14)),"")</f>
        <v>1.1319490380488477</v>
      </c>
      <c r="M15" s="86">
        <f t="shared" si="3"/>
        <v>1.1619451667054268</v>
      </c>
      <c r="N15" s="86">
        <f t="shared" si="3"/>
        <v>1.1927361789690745</v>
      </c>
      <c r="O15" s="86">
        <f t="shared" si="3"/>
        <v>1.2243431388896227</v>
      </c>
      <c r="P15" s="86">
        <f t="shared" si="3"/>
        <v>1.2567876687045314</v>
      </c>
    </row>
    <row r="16" spans="1:20" s="126" customFormat="1" ht="11.25" customHeight="1">
      <c r="A16" s="2"/>
      <c r="B16" s="2"/>
      <c r="C16" s="79"/>
      <c r="D16" s="125"/>
      <c r="E16" s="125"/>
      <c r="F16" s="125"/>
      <c r="G16" s="85"/>
      <c r="H16" s="85"/>
      <c r="I16" s="85"/>
      <c r="J16" s="85"/>
      <c r="K16" s="129"/>
      <c r="L16" s="129"/>
      <c r="M16" s="129"/>
      <c r="N16" s="129"/>
      <c r="O16" s="129"/>
      <c r="P16" s="129"/>
    </row>
    <row r="17" spans="1:16" s="80" customFormat="1" ht="12.75" customHeight="1">
      <c r="C17" s="29" t="s">
        <v>48</v>
      </c>
      <c r="D17" s="81"/>
      <c r="E17" s="81"/>
      <c r="F17" s="81"/>
      <c r="M17" s="82"/>
    </row>
    <row r="18" spans="1:16" ht="11.25" customHeight="1">
      <c r="A18" s="16"/>
      <c r="B18" s="78"/>
      <c r="C18" s="78"/>
      <c r="D18" s="78"/>
      <c r="E18" s="78"/>
      <c r="F18" s="74"/>
      <c r="N18" s="11"/>
    </row>
    <row r="19" spans="1:16" ht="11.25" customHeight="1">
      <c r="C19" s="16"/>
      <c r="D19" s="74" t="s">
        <v>41</v>
      </c>
      <c r="E19" s="74" t="s">
        <v>42</v>
      </c>
      <c r="F19" s="78"/>
      <c r="G19" s="169" t="str">
        <f>G7</f>
        <v>2017–18</v>
      </c>
      <c r="H19" s="169" t="str">
        <f t="shared" ref="H19:P19" si="4">H7</f>
        <v>2018–19</v>
      </c>
      <c r="I19" s="169" t="str">
        <f t="shared" si="4"/>
        <v>2019–20</v>
      </c>
      <c r="J19" s="169" t="str">
        <f t="shared" si="4"/>
        <v>2020–21</v>
      </c>
      <c r="K19" s="169" t="str">
        <f t="shared" si="4"/>
        <v>2021–22</v>
      </c>
      <c r="L19" s="169" t="str">
        <f t="shared" si="4"/>
        <v>2022-23</v>
      </c>
      <c r="M19" s="169" t="str">
        <f t="shared" si="4"/>
        <v>2023–24</v>
      </c>
      <c r="N19" s="169" t="str">
        <f t="shared" si="4"/>
        <v>2024–25</v>
      </c>
      <c r="O19" s="169" t="str">
        <f t="shared" si="4"/>
        <v>2025–26</v>
      </c>
      <c r="P19" s="169" t="str">
        <f t="shared" si="4"/>
        <v>2026–27</v>
      </c>
    </row>
    <row r="20" spans="1:16" ht="11.25" customHeight="1">
      <c r="C20" s="79" t="s">
        <v>49</v>
      </c>
      <c r="D20" s="77" t="s">
        <v>47</v>
      </c>
      <c r="E20" s="77" t="s">
        <v>45</v>
      </c>
      <c r="F20" s="78"/>
      <c r="G20" s="201">
        <v>3.4835798514469607E-2</v>
      </c>
      <c r="H20" s="201">
        <v>3.448802247773064E-2</v>
      </c>
      <c r="I20" s="201">
        <v>3.4265871063243969E-2</v>
      </c>
      <c r="J20" s="201">
        <v>3.3124275074797094E-2</v>
      </c>
      <c r="K20" s="201">
        <v>3.1439582795088628E-2</v>
      </c>
      <c r="L20" s="85"/>
      <c r="M20" s="85"/>
      <c r="N20" s="85"/>
      <c r="O20" s="85"/>
      <c r="P20" s="85"/>
    </row>
    <row r="21" spans="1:16" ht="11.25" customHeight="1">
      <c r="C21" s="149" t="s">
        <v>50</v>
      </c>
      <c r="D21" s="77" t="s">
        <v>47</v>
      </c>
      <c r="E21" s="77" t="s">
        <v>45</v>
      </c>
      <c r="F21" s="78"/>
      <c r="G21" s="78"/>
      <c r="H21" s="78"/>
      <c r="I21" s="78"/>
      <c r="J21" s="78"/>
      <c r="K21" s="78"/>
      <c r="L21" s="201">
        <v>2.3640489482881489E-2</v>
      </c>
      <c r="M21" s="201">
        <v>2.268343381075031E-2</v>
      </c>
      <c r="N21" s="201">
        <v>2.1726378138619128E-2</v>
      </c>
      <c r="O21" s="201">
        <v>2.0769322466487952E-2</v>
      </c>
      <c r="P21" s="201">
        <v>1.981226679435677E-2</v>
      </c>
    </row>
    <row r="22" spans="1:16" ht="11.25" customHeight="1">
      <c r="C22" s="79" t="s">
        <v>51</v>
      </c>
      <c r="D22" s="77" t="s">
        <v>52</v>
      </c>
      <c r="E22" s="77" t="s">
        <v>45</v>
      </c>
      <c r="F22" s="78"/>
      <c r="G22" s="139">
        <f>IF(AND(G13&lt;&gt;"",G20&lt;&gt;""),((1+G20)*(1+G13)-1),"")</f>
        <v>5.4591754667927539E-2</v>
      </c>
      <c r="H22" s="139">
        <f>IF(AND(H13&lt;&gt;"",H20&lt;&gt;""),((1+H20)*(1+H13)-1),"")</f>
        <v>5.2944543842186276E-2</v>
      </c>
      <c r="I22" s="139">
        <f>IF(AND(I13&lt;&gt;"",I20&lt;&gt;""),((1+I20)*(1+I13)-1),"")</f>
        <v>5.3301439242322113E-2</v>
      </c>
      <c r="J22" s="139">
        <f>IF(AND(J13&lt;&gt;"",J20&lt;&gt;""),((1+J20)*(1+J13)-1),"")</f>
        <v>4.2015189662359953E-2</v>
      </c>
      <c r="K22" s="139">
        <f>IF(AND(K13&lt;&gt;"",K20&lt;&gt;""),((1+K20)*(1+K13)-1),"")</f>
        <v>6.7522366834848357E-2</v>
      </c>
      <c r="L22" s="139">
        <f>IF(AND(L14&lt;&gt;"",L21&lt;&gt;""),((1+L21)*(1+L14)-1),"")</f>
        <v>5.0766491439240946E-2</v>
      </c>
      <c r="M22" s="139">
        <f t="shared" ref="M22:P22" si="5">IF(AND(M14&lt;&gt;"",M21&lt;&gt;""),((1+M21)*(1+M14)-1),"")</f>
        <v>4.9784074232174902E-2</v>
      </c>
      <c r="N22" s="139">
        <f t="shared" si="5"/>
        <v>4.8801657025109302E-2</v>
      </c>
      <c r="O22" s="139">
        <f t="shared" si="5"/>
        <v>4.7819239818043258E-2</v>
      </c>
      <c r="P22" s="139">
        <f t="shared" si="5"/>
        <v>4.6836822610977435E-2</v>
      </c>
    </row>
    <row r="23" spans="1:16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N23" s="11"/>
    </row>
    <row r="24" spans="1:16" s="61" customFormat="1" ht="12.75" customHeight="1">
      <c r="A24" s="8"/>
      <c r="B24" s="29" t="s">
        <v>14</v>
      </c>
      <c r="D24" s="62"/>
      <c r="E24" s="62"/>
    </row>
    <row r="25" spans="1:16" ht="18" hidden="1" customHeight="1">
      <c r="G25" s="84"/>
      <c r="H25" s="84"/>
      <c r="I25" s="84"/>
      <c r="J25" s="84"/>
      <c r="K25" s="84"/>
      <c r="L25" s="84"/>
      <c r="M25" s="84"/>
    </row>
    <row r="26" spans="1:16" ht="18" hidden="1" customHeight="1">
      <c r="G26" s="84"/>
      <c r="H26" s="84"/>
      <c r="I26" s="84"/>
      <c r="J26" s="84"/>
      <c r="K26" s="84"/>
      <c r="L26" s="84"/>
      <c r="M26" s="84"/>
    </row>
    <row r="27" spans="1:16" ht="18" hidden="1" customHeight="1">
      <c r="G27" s="84"/>
      <c r="H27" s="84"/>
      <c r="I27" s="84"/>
      <c r="J27" s="84"/>
      <c r="K27" s="84"/>
      <c r="L27" s="84"/>
      <c r="M27" s="84"/>
    </row>
    <row r="28" spans="1:16" ht="18" hidden="1" customHeight="1">
      <c r="G28" s="84"/>
      <c r="H28" s="84"/>
      <c r="I28" s="84"/>
      <c r="J28" s="84"/>
      <c r="K28" s="84"/>
      <c r="L28" s="84"/>
      <c r="M28" s="8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6"/>
  <sheetViews>
    <sheetView zoomScale="115" zoomScaleNormal="115" workbookViewId="0">
      <selection activeCell="L11" sqref="L11"/>
    </sheetView>
  </sheetViews>
  <sheetFormatPr defaultColWidth="0" defaultRowHeight="18" customHeight="1" zeroHeight="1"/>
  <cols>
    <col min="1" max="2" width="1.28515625" style="11" customWidth="1"/>
    <col min="3" max="3" width="49.7109375" style="16" customWidth="1"/>
    <col min="4" max="4" width="23.7109375" style="16" customWidth="1"/>
    <col min="5" max="5" width="13.42578125" style="16" customWidth="1"/>
    <col min="6" max="6" width="9.28515625" style="16" customWidth="1"/>
    <col min="7" max="7" width="2.7109375" style="16" customWidth="1"/>
    <col min="8" max="12" width="13.7109375" style="11" bestFit="1" customWidth="1"/>
    <col min="13" max="14" width="2.71093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Powerlink 2022-27 Proposal - Capital expenditure sharing scheme model</v>
      </c>
      <c r="D1" s="12"/>
      <c r="E1" s="12"/>
      <c r="F1" s="12"/>
      <c r="G1" s="12"/>
      <c r="H1" s="102"/>
      <c r="I1" s="103" t="s">
        <v>15</v>
      </c>
      <c r="J1" s="153" t="s">
        <v>16</v>
      </c>
      <c r="K1" s="158" t="s">
        <v>17</v>
      </c>
    </row>
    <row r="2" spans="2:14" ht="18" customHeight="1">
      <c r="B2" s="13" t="s">
        <v>53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54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  <c r="J5" s="196"/>
      <c r="K5" s="196"/>
      <c r="L5" s="196"/>
    </row>
    <row r="6" spans="2:14" s="67" customFormat="1" ht="10.5" customHeight="1">
      <c r="D6" s="74" t="s">
        <v>41</v>
      </c>
      <c r="E6" s="74" t="s">
        <v>42</v>
      </c>
      <c r="F6" s="74" t="s">
        <v>55</v>
      </c>
      <c r="G6" s="63"/>
      <c r="H6" s="171" t="str">
        <f>IF('Input | General'!D14="Yes",'Input | General'!D13,"n/a")</f>
        <v>2017–18</v>
      </c>
      <c r="I6" s="171" t="str">
        <f>IF('Input | General'!E14="Yes",'Input | General'!E13,"n/a")</f>
        <v>2018–19</v>
      </c>
      <c r="J6" s="171" t="str">
        <f>IF('Input | General'!F14="Yes",'Input | General'!F13,"n/a")</f>
        <v>2019–20</v>
      </c>
      <c r="K6" s="171" t="str">
        <f>IF('Input | General'!G14="Yes",'Input | General'!G13,"n/a")</f>
        <v>2020–21</v>
      </c>
      <c r="L6" s="171" t="str">
        <f>IF('Input | General'!H14="Yes",'Input | General'!H13,"n/a")</f>
        <v>2021–22</v>
      </c>
      <c r="M6" s="105"/>
      <c r="N6" s="105"/>
    </row>
    <row r="7" spans="2:14" s="67" customFormat="1" ht="10.5" customHeight="1">
      <c r="H7" s="195"/>
      <c r="I7" s="195"/>
      <c r="J7" s="195"/>
      <c r="K7" s="195"/>
      <c r="L7" s="195"/>
      <c r="M7" s="105"/>
      <c r="N7" s="105"/>
    </row>
    <row r="8" spans="2:14" ht="10.5" customHeight="1">
      <c r="C8" s="79" t="s">
        <v>56</v>
      </c>
      <c r="D8" s="77" t="s">
        <v>47</v>
      </c>
      <c r="E8" s="77" t="s">
        <v>57</v>
      </c>
      <c r="F8" s="174" t="str">
        <f>'Input | Inflation and Disc Rate'!$F$7</f>
        <v>2016–17</v>
      </c>
      <c r="G8" s="67"/>
      <c r="H8" s="156">
        <v>164.46961786716855</v>
      </c>
      <c r="I8" s="156">
        <v>165.13684504868502</v>
      </c>
      <c r="J8" s="156">
        <v>168.22192347420099</v>
      </c>
      <c r="K8" s="156">
        <v>175.03333001370586</v>
      </c>
      <c r="L8" s="156">
        <v>163.66478090061435</v>
      </c>
      <c r="M8" s="2"/>
      <c r="N8" s="2"/>
    </row>
    <row r="9" spans="2:14" ht="10.5" customHeight="1">
      <c r="C9" s="79" t="s">
        <v>58</v>
      </c>
      <c r="D9" s="77" t="s">
        <v>47</v>
      </c>
      <c r="E9" s="77" t="s">
        <v>57</v>
      </c>
      <c r="F9" s="174" t="str">
        <f>'Input | Inflation and Disc Rate'!$F$7</f>
        <v>2016–17</v>
      </c>
      <c r="G9" s="67"/>
      <c r="H9" s="156">
        <v>0.38190943560734802</v>
      </c>
      <c r="I9" s="156">
        <v>0.50603000217973604</v>
      </c>
      <c r="J9" s="156">
        <v>0.53467320985028699</v>
      </c>
      <c r="K9" s="156">
        <v>0.69698471998341005</v>
      </c>
      <c r="L9" s="156">
        <v>0.496482266289552</v>
      </c>
      <c r="M9" s="2"/>
      <c r="N9" s="2"/>
    </row>
    <row r="10" spans="2:14" s="67" customFormat="1" ht="10.5" customHeight="1">
      <c r="H10" s="199"/>
      <c r="I10" s="199"/>
      <c r="J10" s="199"/>
      <c r="K10" s="199"/>
      <c r="L10" s="199"/>
      <c r="M10" s="105"/>
      <c r="N10" s="105"/>
    </row>
    <row r="11" spans="2:14" ht="10.5" customHeight="1">
      <c r="C11" s="76" t="s">
        <v>59</v>
      </c>
      <c r="D11" s="75" t="s">
        <v>52</v>
      </c>
      <c r="E11" s="172" t="s">
        <v>57</v>
      </c>
      <c r="F11" s="173" t="str">
        <f>'Input | Inflation and Disc Rate'!$F$7</f>
        <v>2016–17</v>
      </c>
      <c r="G11" s="67"/>
      <c r="H11" s="65">
        <f>IF(H6="", "", H8-H9)</f>
        <v>164.0877084315612</v>
      </c>
      <c r="I11" s="65">
        <f t="shared" ref="I11:L11" si="0">IF(I6="", "", I8-I9)</f>
        <v>164.63081504650529</v>
      </c>
      <c r="J11" s="65">
        <f t="shared" si="0"/>
        <v>167.68725026435069</v>
      </c>
      <c r="K11" s="65">
        <f t="shared" si="0"/>
        <v>174.33634529372245</v>
      </c>
      <c r="L11" s="65">
        <f t="shared" si="0"/>
        <v>163.1682986343248</v>
      </c>
      <c r="M11" s="2"/>
      <c r="N11" s="2"/>
    </row>
    <row r="12" spans="2:14" ht="10.5" customHeight="1">
      <c r="D12" s="67"/>
      <c r="E12" s="67"/>
      <c r="F12" s="67"/>
      <c r="G12" s="67"/>
      <c r="M12" s="71"/>
      <c r="N12" s="71"/>
    </row>
    <row r="13" spans="2:14" s="8" customFormat="1" ht="12.75" customHeight="1">
      <c r="B13" s="73" t="s">
        <v>60</v>
      </c>
      <c r="D13" s="18"/>
      <c r="E13" s="18"/>
      <c r="F13" s="18"/>
      <c r="G13" s="18"/>
    </row>
    <row r="14" spans="2:14" s="2" customFormat="1" ht="10.5" customHeight="1">
      <c r="B14" s="72"/>
      <c r="D14" s="21"/>
      <c r="E14" s="21"/>
      <c r="F14" s="21"/>
      <c r="G14" s="21"/>
    </row>
    <row r="15" spans="2:14" s="2" customFormat="1" ht="10.5" customHeight="1">
      <c r="B15" s="72"/>
      <c r="C15" s="67"/>
      <c r="D15" s="74" t="s">
        <v>41</v>
      </c>
      <c r="E15" s="74" t="s">
        <v>42</v>
      </c>
      <c r="F15" s="74" t="s">
        <v>55</v>
      </c>
      <c r="G15" s="63"/>
      <c r="H15" s="171" t="str">
        <f>H6</f>
        <v>2017–18</v>
      </c>
      <c r="I15" s="171" t="str">
        <f>I6</f>
        <v>2018–19</v>
      </c>
      <c r="J15" s="171" t="str">
        <f>J6</f>
        <v>2019–20</v>
      </c>
      <c r="K15" s="171" t="str">
        <f>K6</f>
        <v>2020–21</v>
      </c>
      <c r="L15" s="171" t="str">
        <f>L6</f>
        <v>2021–22</v>
      </c>
      <c r="M15" s="105"/>
      <c r="N15" s="105"/>
    </row>
    <row r="16" spans="2:14" s="2" customFormat="1" ht="10.5" customHeight="1">
      <c r="B16" s="72"/>
      <c r="C16" s="67"/>
      <c r="D16" s="67"/>
      <c r="E16" s="67"/>
      <c r="F16" s="67"/>
      <c r="G16" s="67"/>
      <c r="H16" s="200"/>
      <c r="I16" s="200"/>
      <c r="J16" s="200"/>
      <c r="K16" s="200"/>
      <c r="L16" s="200"/>
      <c r="M16" s="105"/>
      <c r="N16" s="105"/>
    </row>
    <row r="17" spans="1:14" s="2" customFormat="1" ht="10.5" customHeight="1">
      <c r="B17" s="72"/>
      <c r="C17" s="79" t="s">
        <v>61</v>
      </c>
      <c r="D17" s="77" t="s">
        <v>47</v>
      </c>
      <c r="E17" s="77" t="s">
        <v>57</v>
      </c>
      <c r="F17" s="77" t="s">
        <v>62</v>
      </c>
      <c r="G17" s="67"/>
      <c r="H17" s="203">
        <v>149.78719232</v>
      </c>
      <c r="I17" s="157">
        <v>166.98993686</v>
      </c>
      <c r="J17" s="157">
        <v>167.49591014000001</v>
      </c>
      <c r="K17" s="203">
        <v>180.12848731161304</v>
      </c>
      <c r="L17" s="157">
        <v>202.15775779505384</v>
      </c>
    </row>
    <row r="18" spans="1:14" s="2" customFormat="1" ht="10.5" customHeight="1">
      <c r="B18" s="72"/>
      <c r="C18" s="79" t="s">
        <v>58</v>
      </c>
      <c r="D18" s="77" t="s">
        <v>47</v>
      </c>
      <c r="E18" s="77" t="s">
        <v>57</v>
      </c>
      <c r="F18" s="77" t="s">
        <v>62</v>
      </c>
      <c r="G18" s="137"/>
      <c r="H18" s="157">
        <v>2.3757727699999998</v>
      </c>
      <c r="I18" s="157">
        <v>0.79967272</v>
      </c>
      <c r="J18" s="157">
        <v>1.7399099699999998</v>
      </c>
      <c r="K18" s="157">
        <v>3.6018180000000002</v>
      </c>
      <c r="L18" s="203">
        <v>5.2106037286177331</v>
      </c>
    </row>
    <row r="19" spans="1:14" s="2" customFormat="1" ht="10.5" customHeight="1">
      <c r="B19" s="72"/>
      <c r="C19" s="150" t="s">
        <v>63</v>
      </c>
      <c r="D19" s="77" t="s">
        <v>47</v>
      </c>
      <c r="E19" s="77" t="s">
        <v>57</v>
      </c>
      <c r="F19" s="77" t="s">
        <v>62</v>
      </c>
      <c r="G19" s="137"/>
      <c r="H19" s="157">
        <v>0</v>
      </c>
      <c r="I19" s="157">
        <v>0</v>
      </c>
      <c r="J19" s="157">
        <v>0</v>
      </c>
      <c r="K19" s="157">
        <v>0</v>
      </c>
      <c r="L19" s="157">
        <v>0</v>
      </c>
    </row>
    <row r="20" spans="1:14" s="2" customFormat="1" ht="10.5" customHeight="1">
      <c r="B20" s="72"/>
      <c r="C20" s="67"/>
      <c r="D20" s="67"/>
      <c r="E20" s="67"/>
      <c r="F20" s="67"/>
      <c r="G20" s="67"/>
      <c r="H20" s="66"/>
      <c r="I20" s="66"/>
      <c r="J20" s="66"/>
      <c r="K20" s="66"/>
      <c r="L20" s="66"/>
      <c r="M20" s="105"/>
      <c r="N20" s="105"/>
    </row>
    <row r="21" spans="1:14" s="2" customFormat="1" ht="10.5" customHeight="1">
      <c r="B21" s="72"/>
      <c r="C21" s="76" t="s">
        <v>64</v>
      </c>
      <c r="D21" s="75" t="s">
        <v>52</v>
      </c>
      <c r="E21" s="175" t="s">
        <v>57</v>
      </c>
      <c r="F21" s="175" t="s">
        <v>62</v>
      </c>
      <c r="G21" s="67"/>
      <c r="H21" s="65">
        <f>IF(H15="", "", H17-H18-H19)</f>
        <v>147.41141955000001</v>
      </c>
      <c r="I21" s="65">
        <f t="shared" ref="I21:L21" si="1">IF(I15="", "", I17-I18-I19)</f>
        <v>166.19026414000001</v>
      </c>
      <c r="J21" s="65">
        <f t="shared" si="1"/>
        <v>165.75600016999999</v>
      </c>
      <c r="K21" s="65">
        <f t="shared" si="1"/>
        <v>176.52666931161303</v>
      </c>
      <c r="L21" s="65">
        <f t="shared" si="1"/>
        <v>196.9471540664361</v>
      </c>
    </row>
    <row r="22" spans="1:14" s="2" customFormat="1" ht="10.5" customHeight="1">
      <c r="B22" s="72"/>
      <c r="D22" s="21"/>
      <c r="E22" s="21"/>
      <c r="F22" s="21"/>
      <c r="G22" s="21"/>
      <c r="M22" s="71"/>
      <c r="N22" s="71"/>
    </row>
    <row r="23" spans="1:14" s="8" customFormat="1" ht="12.75" customHeight="1">
      <c r="B23" s="73" t="s">
        <v>65</v>
      </c>
      <c r="D23" s="18"/>
      <c r="E23" s="18"/>
      <c r="F23" s="18"/>
      <c r="G23" s="18"/>
    </row>
    <row r="24" spans="1:14" ht="10.5" customHeight="1">
      <c r="D24" s="67"/>
      <c r="E24" s="67"/>
      <c r="F24" s="67"/>
      <c r="G24" s="67"/>
      <c r="M24" s="2"/>
      <c r="N24" s="2"/>
    </row>
    <row r="25" spans="1:14" ht="10.5" customHeight="1">
      <c r="D25" s="67"/>
      <c r="E25" s="67"/>
      <c r="F25" s="67"/>
      <c r="G25" s="67"/>
      <c r="H25" s="171" t="str">
        <f>'Input | General'!D18</f>
        <v>2022-23</v>
      </c>
      <c r="I25" s="171" t="str">
        <f>'Input | General'!E18</f>
        <v>2023–24</v>
      </c>
      <c r="J25" s="171" t="str">
        <f>'Input | General'!F18</f>
        <v>2024–25</v>
      </c>
      <c r="K25" s="171" t="str">
        <f>'Input | General'!G18</f>
        <v>2025–26</v>
      </c>
      <c r="L25" s="171" t="str">
        <f>'Input | General'!H18</f>
        <v>2026–27</v>
      </c>
      <c r="M25" s="2"/>
      <c r="N25" s="2"/>
    </row>
    <row r="26" spans="1:14" s="17" customFormat="1" ht="10.5" customHeight="1">
      <c r="C26" s="16"/>
      <c r="D26" s="67"/>
      <c r="E26" s="67"/>
      <c r="F26" s="67"/>
      <c r="G26" s="67"/>
      <c r="M26" s="19"/>
      <c r="N26" s="19"/>
    </row>
    <row r="27" spans="1:14" ht="11.25" customHeight="1">
      <c r="C27" s="83" t="s">
        <v>66</v>
      </c>
      <c r="D27" s="64" t="s">
        <v>44</v>
      </c>
      <c r="E27" s="77" t="s">
        <v>57</v>
      </c>
      <c r="F27" s="77" t="s">
        <v>62</v>
      </c>
      <c r="G27" s="67"/>
      <c r="H27" s="156">
        <v>1.5320215778695452</v>
      </c>
      <c r="I27" s="156">
        <v>11.48218255497018</v>
      </c>
      <c r="J27" s="156">
        <v>5.74109127748509</v>
      </c>
      <c r="K27" s="156">
        <v>0</v>
      </c>
      <c r="L27" s="156">
        <v>0</v>
      </c>
      <c r="M27" s="2"/>
      <c r="N27" s="2"/>
    </row>
    <row r="28" spans="1:14" ht="11.25" customHeight="1">
      <c r="C28" s="83" t="s">
        <v>66</v>
      </c>
      <c r="D28" s="64" t="s">
        <v>52</v>
      </c>
      <c r="E28" s="77" t="s">
        <v>57</v>
      </c>
      <c r="F28" s="77" t="str">
        <f>'Input | Inflation and Disc Rate'!$F$7</f>
        <v>2016–17</v>
      </c>
      <c r="G28" s="67"/>
      <c r="H28" s="144">
        <f>IF(H27&lt;&gt;"",H27/('Input | Inflation and Disc Rate'!K10*(1+'Input | Inflation and Disc Rate'!L9)^0.5),"")</f>
        <v>1.3712523566546282</v>
      </c>
      <c r="I28" s="144">
        <f>IF(I27&lt;&gt;"",I27/('Input | Inflation and Disc Rate'!L10*(1+'Input | Inflation and Disc Rate'!M9)^0.5),"")</f>
        <v>10.011938959977011</v>
      </c>
      <c r="J28" s="144">
        <f>IF(J27&lt;&gt;"",J27/('Input | Inflation and Disc Rate'!M10*(1+'Input | Inflation and Disc Rate'!N9)^0.5),"")</f>
        <v>4.8767381626463928</v>
      </c>
      <c r="K28" s="144">
        <f>IF(K27&lt;&gt;"",K27/('Input | Inflation and Disc Rate'!N10*(1+'Input | Inflation and Disc Rate'!O9)^0.5),"")</f>
        <v>0</v>
      </c>
      <c r="L28" s="144">
        <f>IF(L27&lt;&gt;"",L27/('Input | Inflation and Disc Rate'!O10*(1+'Input | Inflation and Disc Rate'!P9)^0.5),"")</f>
        <v>0</v>
      </c>
      <c r="M28" s="2"/>
      <c r="N28" s="2"/>
    </row>
    <row r="29" spans="1:14" ht="11.25" customHeight="1">
      <c r="C29" s="83" t="s">
        <v>66</v>
      </c>
      <c r="D29" s="64" t="s">
        <v>47</v>
      </c>
      <c r="E29" s="77" t="s">
        <v>57</v>
      </c>
      <c r="F29" s="77" t="s">
        <v>62</v>
      </c>
      <c r="G29" s="67"/>
      <c r="H29" s="144">
        <f>IF(H27&lt;&gt;"",H28*'Input | Inflation and Disc Rate'!K15*(1+'Input | Inflation and Disc Rate'!L14)^0.5,"")</f>
        <v>1.5320215778695452</v>
      </c>
      <c r="I29" s="144">
        <f>IF(I27&lt;&gt;"",I28*'Input | Inflation and Disc Rate'!L15*(1+'Input | Inflation and Disc Rate'!M14)^0.5,"")</f>
        <v>11.482182554970178</v>
      </c>
      <c r="J29" s="144">
        <f>IF(J27&lt;&gt;"",J28*'Input | Inflation and Disc Rate'!M15*(1+'Input | Inflation and Disc Rate'!N14)^0.5,"")</f>
        <v>5.74109127748509</v>
      </c>
      <c r="K29" s="144">
        <f>IF(K27&lt;&gt;"",K28*'Input | Inflation and Disc Rate'!N15*(1+'Input | Inflation and Disc Rate'!O14)^0.5,"")</f>
        <v>0</v>
      </c>
      <c r="L29" s="144">
        <f>IF(L27&lt;&gt;"",L28*'Input | Inflation and Disc Rate'!O15*(1+'Input | Inflation and Disc Rate'!P14)^0.5,"")</f>
        <v>0</v>
      </c>
      <c r="M29" s="2"/>
      <c r="N29" s="2"/>
    </row>
    <row r="30" spans="1:14" ht="10.5" customHeight="1">
      <c r="D30" s="67"/>
      <c r="E30" s="67"/>
      <c r="F30" s="67"/>
      <c r="G30" s="67"/>
      <c r="M30" s="71"/>
      <c r="N30" s="71"/>
    </row>
    <row r="31" spans="1:14" s="61" customFormat="1" ht="12.75" customHeight="1">
      <c r="A31" s="8"/>
      <c r="B31" s="29" t="s">
        <v>14</v>
      </c>
      <c r="D31" s="62"/>
      <c r="E31" s="62"/>
      <c r="F31" s="62"/>
    </row>
    <row r="32" spans="1:14" ht="10.5" hidden="1" customHeight="1"/>
    <row r="34" s="2" customFormat="1" ht="18" hidden="1" customHeight="1"/>
    <row r="37" s="17" customFormat="1" ht="18" hidden="1" customHeight="1"/>
    <row r="42" s="17" customFormat="1" ht="18" hidden="1" customHeight="1"/>
    <row r="49" spans="3:14" s="2" customFormat="1" ht="18" hidden="1" customHeight="1"/>
    <row r="53" spans="3:14" s="17" customFormat="1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</sheetData>
  <conditionalFormatting sqref="H8:L9">
    <cfRule type="expression" dxfId="2" priority="19">
      <formula>IF($H$6&lt;&gt;"","FALSE","TRUE")</formula>
    </cfRule>
  </conditionalFormatting>
  <conditionalFormatting sqref="H17:L19">
    <cfRule type="expression" dxfId="1" priority="9">
      <formula>IF($H$6&lt;&gt;"","FALSE","TRUE")</formula>
    </cfRule>
  </conditionalFormatting>
  <conditionalFormatting sqref="H27:L27">
    <cfRule type="expression" dxfId="0" priority="3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H10" sqref="H10"/>
    </sheetView>
  </sheetViews>
  <sheetFormatPr defaultColWidth="0" defaultRowHeight="0" customHeight="1" zeroHeight="1"/>
  <cols>
    <col min="1" max="2" width="1.28515625" style="2" customWidth="1"/>
    <col min="3" max="3" width="70.7109375" style="9" customWidth="1"/>
    <col min="4" max="8" width="12.7109375" style="2" customWidth="1"/>
    <col min="9" max="9" width="5.28515625" style="2" bestFit="1" customWidth="1"/>
    <col min="10" max="10" width="12.7109375" style="1" customWidth="1"/>
    <col min="11" max="14" width="12.7109375" style="2" customWidth="1"/>
    <col min="15" max="16" width="2.71093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Powerlink 2022-27 Proposal - Capital expenditure sharing scheme model</v>
      </c>
      <c r="J1" s="119"/>
      <c r="K1" s="103" t="s">
        <v>15</v>
      </c>
      <c r="L1" s="153" t="s">
        <v>16</v>
      </c>
      <c r="M1" s="158" t="s">
        <v>17</v>
      </c>
      <c r="N1"/>
      <c r="Q1" s="104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67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68</v>
      </c>
      <c r="J4" s="23"/>
      <c r="K4" s="23"/>
    </row>
    <row r="5" spans="2:23" ht="11.25" customHeight="1">
      <c r="C5" s="92"/>
      <c r="D5" s="92"/>
      <c r="E5" s="92"/>
      <c r="F5" s="92"/>
      <c r="G5" s="92"/>
      <c r="H5" s="92"/>
      <c r="I5" s="87"/>
      <c r="J5" s="87"/>
      <c r="K5" s="87"/>
      <c r="L5" s="87"/>
      <c r="M5" s="87"/>
      <c r="N5" s="87"/>
      <c r="O5" s="87"/>
    </row>
    <row r="6" spans="2:23" ht="11.25" customHeight="1">
      <c r="C6" s="115" t="s">
        <v>69</v>
      </c>
      <c r="D6" s="116"/>
      <c r="E6" s="117"/>
      <c r="F6" s="117"/>
      <c r="G6" s="117"/>
      <c r="H6" s="117"/>
      <c r="I6" s="94"/>
    </row>
    <row r="7" spans="2:23" ht="11.25" customHeight="1">
      <c r="C7" s="114" t="s">
        <v>70</v>
      </c>
      <c r="D7" s="171" t="str">
        <f>IF('Input | General'!D14="Yes",'Input | General'!D13,"n/a")</f>
        <v>2017–18</v>
      </c>
      <c r="E7" s="171" t="str">
        <f>IF('Input | General'!E14="Yes",'Input | General'!E13,"n/a")</f>
        <v>2018–19</v>
      </c>
      <c r="F7" s="171" t="str">
        <f>IF('Input | General'!F14="Yes",'Input | General'!F13,"n/a")</f>
        <v>2019–20</v>
      </c>
      <c r="G7" s="171" t="str">
        <f>IF('Input | General'!G14="Yes",'Input | General'!G13,"n/a")</f>
        <v>2020–21</v>
      </c>
      <c r="H7" s="176" t="str">
        <f>IF('Input | General'!H14="Yes",'Input | General'!H13,"n/a")</f>
        <v>2021–22</v>
      </c>
      <c r="I7" s="94"/>
    </row>
    <row r="8" spans="2:23" ht="11.25" customHeight="1">
      <c r="C8" s="140" t="s">
        <v>71</v>
      </c>
      <c r="D8" s="159">
        <f>'Input | Inflation and Disc Rate'!G20</f>
        <v>3.4835798514469607E-2</v>
      </c>
      <c r="E8" s="160">
        <f>'Input | Inflation and Disc Rate'!H20</f>
        <v>3.448802247773064E-2</v>
      </c>
      <c r="F8" s="160">
        <f>'Input | Inflation and Disc Rate'!I20</f>
        <v>3.4265871063243969E-2</v>
      </c>
      <c r="G8" s="160">
        <f>'Input | Inflation and Disc Rate'!J20</f>
        <v>3.3124275074797094E-2</v>
      </c>
      <c r="H8" s="161">
        <f>'Input | Inflation and Disc Rate'!K20</f>
        <v>3.1439582795088628E-2</v>
      </c>
      <c r="I8" s="94"/>
      <c r="J8" s="78"/>
      <c r="K8" s="78"/>
    </row>
    <row r="9" spans="2:23" ht="11.25" customHeight="1">
      <c r="C9" s="140" t="s">
        <v>72</v>
      </c>
      <c r="D9" s="159">
        <f>'Input | Inflation and Disc Rate'!G22</f>
        <v>5.4591754667927539E-2</v>
      </c>
      <c r="E9" s="160">
        <f>'Input | Inflation and Disc Rate'!H22</f>
        <v>5.2944543842186276E-2</v>
      </c>
      <c r="F9" s="160">
        <f>'Input | Inflation and Disc Rate'!I22</f>
        <v>5.3301439242322113E-2</v>
      </c>
      <c r="G9" s="160">
        <f>'Input | Inflation and Disc Rate'!J22</f>
        <v>4.2015189662359953E-2</v>
      </c>
      <c r="H9" s="161">
        <f>'Input | Inflation and Disc Rate'!K22</f>
        <v>6.7522366834848357E-2</v>
      </c>
      <c r="I9" s="94"/>
      <c r="J9" s="78"/>
      <c r="K9" s="78"/>
    </row>
    <row r="10" spans="2:23" ht="11.25" customHeight="1">
      <c r="C10" s="110" t="s">
        <v>73</v>
      </c>
      <c r="D10" s="164">
        <f>'Input | Reported Capex'!H$11*'Input | Inflation and Disc Rate'!G$15*(1+'Input | Inflation and Disc Rate'!G$20)^0.5</f>
        <v>170.10798467043185</v>
      </c>
      <c r="E10" s="162">
        <f>'Input | Reported Capex'!I$11*'Input | Inflation and Disc Rate'!H$15*(1+'Input | Inflation and Disc Rate'!H$20)^0.5</f>
        <v>173.68680282447028</v>
      </c>
      <c r="F10" s="162">
        <f>'Input | Reported Capex'!J$11*'Input | Inflation and Disc Rate'!I$15*(1+'Input | Inflation and Disc Rate'!I$20)^0.5</f>
        <v>180.14805730622663</v>
      </c>
      <c r="G10" s="162">
        <f>'Input | Reported Capex'!K$11*'Input | Inflation and Disc Rate'!J$15*(1+'Input | Inflation and Disc Rate'!J$20)^0.5</f>
        <v>188.79876409310825</v>
      </c>
      <c r="H10" s="163">
        <f>'Input | Reported Capex'!L$11*'Input | Inflation and Disc Rate'!K$15*(1+'Input | Inflation and Disc Rate'!K$20)^0.5</f>
        <v>182.73670842548853</v>
      </c>
      <c r="I10" s="94"/>
      <c r="J10" s="78"/>
      <c r="K10" s="78"/>
      <c r="N10" s="135"/>
    </row>
    <row r="11" spans="2:23" ht="11.25" customHeight="1">
      <c r="C11" s="110" t="s">
        <v>74</v>
      </c>
      <c r="D11" s="164">
        <f>'Input | Reported Capex'!H21*(1+D$9)^0.5</f>
        <v>151.38167773791767</v>
      </c>
      <c r="E11" s="162">
        <f>'Input | Reported Capex'!I21*(1+E$9)^0.5</f>
        <v>170.53295882738917</v>
      </c>
      <c r="F11" s="162">
        <f>'Input | Reported Capex'!J21*(1+F$9)^0.5</f>
        <v>170.11617026457751</v>
      </c>
      <c r="G11" s="162">
        <f>'Input | Reported Capex'!K21*(1+G$9)^0.5</f>
        <v>180.19691518588144</v>
      </c>
      <c r="H11" s="163">
        <f>'Input | Reported Capex'!L21*(1+H$9)^0.5</f>
        <v>203.48771784710181</v>
      </c>
      <c r="I11" s="94"/>
      <c r="J11" s="78"/>
      <c r="K11" s="78"/>
    </row>
    <row r="12" spans="2:23" s="19" customFormat="1" ht="11.25" customHeight="1">
      <c r="C12" s="110" t="s">
        <v>75</v>
      </c>
      <c r="D12" s="152">
        <f>(D10-D11)</f>
        <v>18.726306932514177</v>
      </c>
      <c r="E12" s="141">
        <f>(E10-E11)</f>
        <v>3.1538439970811112</v>
      </c>
      <c r="F12" s="141">
        <f t="shared" ref="F12:H12" si="0">(F10-F11)</f>
        <v>10.031887041649128</v>
      </c>
      <c r="G12" s="141">
        <f t="shared" si="0"/>
        <v>8.6018489072268096</v>
      </c>
      <c r="H12" s="145">
        <f t="shared" si="0"/>
        <v>-20.751009421613276</v>
      </c>
      <c r="I12" s="94"/>
      <c r="J12" s="78"/>
      <c r="K12" s="78"/>
    </row>
    <row r="13" spans="2:23" ht="11.25" customHeight="1">
      <c r="C13" s="110" t="s">
        <v>76</v>
      </c>
      <c r="D13" s="152"/>
      <c r="E13" s="141">
        <f>$D$12*$E$8</f>
        <v>0.64583329441343207</v>
      </c>
      <c r="F13" s="141">
        <f>$D$12*$F$8*(1+'Input | Inflation and Disc Rate'!H13)</f>
        <v>0.65312144754392476</v>
      </c>
      <c r="G13" s="141">
        <f>$D$12*$G$8*(1+'Input | Inflation and Disc Rate'!H13)*(1+'Input | Inflation and Disc Rate'!I13)</f>
        <v>0.64298232592903082</v>
      </c>
      <c r="H13" s="145">
        <f>$D$12*$H$8*(1+'Input | Inflation and Disc Rate'!H13)*(1+'Input | Inflation and Disc Rate'!I13)*(1+'Input | Inflation and Disc Rate'!J13)</f>
        <v>0.61553238977537683</v>
      </c>
      <c r="I13" s="94"/>
      <c r="J13" s="78"/>
      <c r="K13" s="78"/>
      <c r="L13" s="93"/>
      <c r="M13" s="93"/>
      <c r="N13" s="93"/>
      <c r="O13" s="93"/>
    </row>
    <row r="14" spans="2:23" ht="11.25" customHeight="1">
      <c r="C14" s="110" t="s">
        <v>77</v>
      </c>
      <c r="D14" s="152"/>
      <c r="E14" s="142"/>
      <c r="F14" s="141">
        <f>$E$12*F$8</f>
        <v>0.10806921175756734</v>
      </c>
      <c r="G14" s="141">
        <f>$E$12*G$8*(1+'Input | Inflation and Disc Rate'!I13)</f>
        <v>0.10639153468088246</v>
      </c>
      <c r="H14" s="145">
        <f>$E$12*H$8*(1+'Input | Inflation and Disc Rate'!I13)*(1+'Input | Inflation and Disc Rate'!J13)</f>
        <v>0.10184951118115436</v>
      </c>
      <c r="I14" s="94"/>
      <c r="J14" s="78"/>
      <c r="K14" s="78"/>
      <c r="L14" s="93"/>
      <c r="M14" s="93"/>
      <c r="N14" s="94"/>
      <c r="O14" s="94"/>
    </row>
    <row r="15" spans="2:23" ht="11.25" customHeight="1">
      <c r="C15" s="110" t="s">
        <v>78</v>
      </c>
      <c r="D15" s="152"/>
      <c r="E15" s="141"/>
      <c r="F15" s="141"/>
      <c r="G15" s="141">
        <f>$F$12*G$8</f>
        <v>0.33229898588687817</v>
      </c>
      <c r="H15" s="145">
        <f>$F$12*$H$8*(1+'Input | Inflation and Disc Rate'!J13)</f>
        <v>0.31811261469333219</v>
      </c>
      <c r="I15" s="94"/>
      <c r="J15" s="78"/>
      <c r="K15" s="78"/>
      <c r="L15" s="93"/>
      <c r="M15" s="93"/>
      <c r="N15" s="93"/>
      <c r="O15" s="93"/>
    </row>
    <row r="16" spans="2:23" ht="11.25" customHeight="1">
      <c r="C16" s="110" t="s">
        <v>79</v>
      </c>
      <c r="D16" s="152"/>
      <c r="E16" s="141"/>
      <c r="F16" s="141"/>
      <c r="G16" s="141"/>
      <c r="H16" s="145">
        <f>$G$12*$H$8</f>
        <v>0.2704385409095999</v>
      </c>
      <c r="I16" s="94"/>
      <c r="J16" s="78"/>
      <c r="K16" s="78"/>
      <c r="L16" s="93"/>
      <c r="M16" s="93"/>
      <c r="N16" s="93"/>
      <c r="O16" s="93"/>
    </row>
    <row r="17" spans="3:15" ht="11.25" customHeight="1">
      <c r="C17" s="110" t="s">
        <v>80</v>
      </c>
      <c r="D17" s="152"/>
      <c r="E17" s="141"/>
      <c r="F17" s="141"/>
      <c r="G17" s="141"/>
      <c r="H17" s="145"/>
      <c r="I17" s="94"/>
      <c r="J17" s="78"/>
      <c r="K17" s="78"/>
      <c r="L17" s="93"/>
      <c r="M17" s="93"/>
      <c r="N17" s="93"/>
      <c r="O17" s="93"/>
    </row>
    <row r="18" spans="3:15" s="19" customFormat="1" ht="11.25" customHeight="1">
      <c r="C18" s="111" t="s">
        <v>81</v>
      </c>
      <c r="D18" s="123">
        <f>SUM(D13:D17)</f>
        <v>0</v>
      </c>
      <c r="E18" s="146">
        <f>SUM(E13:E17)</f>
        <v>0.64583329441343207</v>
      </c>
      <c r="F18" s="146">
        <f>SUM(F13:F17)</f>
        <v>0.7611906593014921</v>
      </c>
      <c r="G18" s="146">
        <f t="shared" ref="G18:H18" si="1">SUM(G13:G17)</f>
        <v>1.0816728464967915</v>
      </c>
      <c r="H18" s="147">
        <f t="shared" si="1"/>
        <v>1.3059330565594633</v>
      </c>
      <c r="I18" s="94"/>
      <c r="J18" s="78"/>
      <c r="K18" s="78"/>
      <c r="L18" s="93"/>
      <c r="M18" s="93"/>
      <c r="N18" s="93"/>
      <c r="O18" s="93"/>
    </row>
    <row r="19" spans="3:15" ht="11.25" customHeight="1">
      <c r="C19" s="112" t="s">
        <v>82</v>
      </c>
      <c r="D19" s="123">
        <f t="shared" ref="D19:E19" si="2">E19*(1+E$9)</f>
        <v>1.2336989897236434</v>
      </c>
      <c r="E19" s="146">
        <f t="shared" si="2"/>
        <v>1.1716656845211293</v>
      </c>
      <c r="F19" s="146">
        <f>G19*(1+G$9)</f>
        <v>1.112374521546226</v>
      </c>
      <c r="G19" s="146">
        <f>H19*(1+H$9)</f>
        <v>1.0675223668348484</v>
      </c>
      <c r="H19" s="148">
        <v>1</v>
      </c>
      <c r="I19" s="94"/>
      <c r="J19" s="78"/>
      <c r="K19" s="78"/>
      <c r="L19" s="94"/>
      <c r="M19" s="94"/>
      <c r="N19" s="94"/>
      <c r="O19" s="94"/>
    </row>
    <row r="20" spans="3:15" s="19" customFormat="1" ht="11.25" customHeight="1">
      <c r="C20" s="110" t="s">
        <v>83</v>
      </c>
      <c r="D20" s="152">
        <f>D12*D19</f>
        <v>23.1026259438976</v>
      </c>
      <c r="E20" s="141">
        <f>E12*E19</f>
        <v>3.6952507857128944</v>
      </c>
      <c r="F20" s="141">
        <f t="shared" ref="F20:H20" si="3">F12*F19</f>
        <v>11.159215548160233</v>
      </c>
      <c r="G20" s="141">
        <f t="shared" si="3"/>
        <v>9.1826661045985176</v>
      </c>
      <c r="H20" s="145">
        <f t="shared" si="3"/>
        <v>-20.751009421613276</v>
      </c>
      <c r="I20" s="94"/>
      <c r="J20" s="78"/>
      <c r="K20" s="78"/>
      <c r="L20" s="94"/>
      <c r="M20" s="94"/>
      <c r="N20" s="94"/>
      <c r="O20" s="94"/>
    </row>
    <row r="21" spans="3:15" s="19" customFormat="1" ht="11.25" customHeight="1">
      <c r="C21" s="111" t="s">
        <v>84</v>
      </c>
      <c r="D21" s="123">
        <f>D18*D19</f>
        <v>0</v>
      </c>
      <c r="E21" s="146">
        <f>E18*E19</f>
        <v>0.75670070898544994</v>
      </c>
      <c r="F21" s="146">
        <f t="shared" ref="F21:H21" si="4">F18*F19</f>
        <v>0.84672909544595354</v>
      </c>
      <c r="G21" s="146">
        <f t="shared" si="4"/>
        <v>1.1547099572332424</v>
      </c>
      <c r="H21" s="147">
        <f t="shared" si="4"/>
        <v>1.3059330565594633</v>
      </c>
      <c r="I21" s="94"/>
      <c r="J21" s="78"/>
      <c r="K21" s="78"/>
      <c r="L21" s="94"/>
      <c r="M21" s="94"/>
      <c r="N21" s="94"/>
      <c r="O21" s="94"/>
    </row>
    <row r="22" spans="3:15" s="78" customFormat="1" ht="11.25" customHeight="1"/>
    <row r="23" spans="3:15" ht="11.25" customHeight="1">
      <c r="C23" s="115" t="s">
        <v>85</v>
      </c>
      <c r="D23" s="116"/>
      <c r="E23" s="117"/>
      <c r="F23" s="117"/>
      <c r="G23" s="117"/>
      <c r="H23" s="117"/>
      <c r="I23" s="94"/>
      <c r="J23" s="78"/>
      <c r="K23" s="78"/>
      <c r="L23" s="94"/>
      <c r="M23" s="94"/>
      <c r="N23" s="94"/>
      <c r="O23" s="94"/>
    </row>
    <row r="24" spans="3:15" ht="11.25" customHeight="1">
      <c r="C24" s="109" t="s">
        <v>70</v>
      </c>
      <c r="D24" s="177" t="str">
        <f>'Input | General'!$D$18</f>
        <v>2022-23</v>
      </c>
      <c r="E24" s="177" t="str">
        <f>'Input | General'!$E$18</f>
        <v>2023–24</v>
      </c>
      <c r="F24" s="177" t="str">
        <f>'Input | General'!$F$18</f>
        <v>2024–25</v>
      </c>
      <c r="G24" s="177" t="str">
        <f>'Input | General'!$G$18</f>
        <v>2025–26</v>
      </c>
      <c r="H24" s="178" t="str">
        <f>'Input | General'!$H$18</f>
        <v>2026–27</v>
      </c>
      <c r="I24" s="94"/>
      <c r="J24" s="78"/>
      <c r="K24" s="78"/>
      <c r="L24" s="94"/>
      <c r="M24" s="94"/>
      <c r="N24" s="94"/>
      <c r="O24" s="94"/>
    </row>
    <row r="25" spans="3:15" ht="11.25" customHeight="1">
      <c r="C25" s="113" t="s">
        <v>86</v>
      </c>
      <c r="D25" s="165">
        <f>'Input | Inflation and Disc Rate'!L$22</f>
        <v>5.0766491439240946E-2</v>
      </c>
      <c r="E25" s="165">
        <f>'Input | Inflation and Disc Rate'!M$22</f>
        <v>4.9784074232174902E-2</v>
      </c>
      <c r="F25" s="165">
        <f>'Input | Inflation and Disc Rate'!N$22</f>
        <v>4.8801657025109302E-2</v>
      </c>
      <c r="G25" s="165">
        <f>'Input | Inflation and Disc Rate'!O$22</f>
        <v>4.7819239818043258E-2</v>
      </c>
      <c r="H25" s="166">
        <f>'Input | Inflation and Disc Rate'!P$22</f>
        <v>4.6836822610977435E-2</v>
      </c>
      <c r="I25" s="94"/>
      <c r="J25" s="78"/>
      <c r="K25" s="78"/>
      <c r="L25" s="94"/>
      <c r="M25" s="94"/>
      <c r="N25" s="94"/>
      <c r="O25" s="94"/>
    </row>
    <row r="26" spans="3:15" ht="11.25" customHeight="1">
      <c r="C26" s="114" t="s">
        <v>87</v>
      </c>
      <c r="D26" s="162">
        <f>'Input | Reported Capex'!H29</f>
        <v>1.5320215778695452</v>
      </c>
      <c r="E26" s="162">
        <f>'Input | Reported Capex'!I29</f>
        <v>11.482182554970178</v>
      </c>
      <c r="F26" s="162">
        <f>'Input | Reported Capex'!J29</f>
        <v>5.74109127748509</v>
      </c>
      <c r="G26" s="162">
        <f>'Input | Reported Capex'!K29</f>
        <v>0</v>
      </c>
      <c r="H26" s="163">
        <f>'Input | Reported Capex'!L29</f>
        <v>0</v>
      </c>
      <c r="I26" s="94"/>
      <c r="J26" s="78"/>
      <c r="K26" s="78"/>
      <c r="L26" s="94"/>
      <c r="M26" s="94"/>
      <c r="N26" s="94"/>
      <c r="O26" s="94"/>
    </row>
    <row r="27" spans="3:15" ht="11.25" customHeight="1">
      <c r="C27" s="114" t="s">
        <v>88</v>
      </c>
      <c r="D27" s="121">
        <f>1/(1+D25)^(0.5)</f>
        <v>0.97554406829873064</v>
      </c>
      <c r="E27" s="121">
        <f>1/((1+E25)^(0.5)*(1+D25))</f>
        <v>0.9288461710337842</v>
      </c>
      <c r="F27" s="121">
        <f>1/((1+F25)^(0.5)*(1+E25)*(1+D25))</f>
        <v>0.88521165371208255</v>
      </c>
      <c r="G27" s="121">
        <f>1/((1+G25)^(0.5)*(1+F25)*(1+E25)*(1+D25))</f>
        <v>0.84441755991579781</v>
      </c>
      <c r="H27" s="122">
        <f>1/((1+H25)^(0.5)*(1+G25)*(1+F25)*(1+E25)*(1+D25))</f>
        <v>0.80625900159524455</v>
      </c>
      <c r="I27" s="94"/>
      <c r="J27" s="78"/>
      <c r="K27" s="78"/>
      <c r="L27" s="94"/>
      <c r="M27" s="94"/>
      <c r="N27" s="94"/>
      <c r="O27" s="94"/>
    </row>
    <row r="28" spans="3:15" ht="11.25" customHeight="1">
      <c r="C28" s="109" t="s">
        <v>89</v>
      </c>
      <c r="D28" s="88">
        <f>D26*D27</f>
        <v>1.4945545627962966</v>
      </c>
      <c r="E28" s="88">
        <f t="shared" ref="E28:G28" si="5">E26*E27</f>
        <v>10.665181301294963</v>
      </c>
      <c r="F28" s="88">
        <f t="shared" si="5"/>
        <v>5.0820809038545889</v>
      </c>
      <c r="G28" s="88">
        <f t="shared" si="5"/>
        <v>0</v>
      </c>
      <c r="H28" s="89">
        <f>H26*H27</f>
        <v>0</v>
      </c>
      <c r="I28" s="94"/>
      <c r="J28" s="78"/>
      <c r="K28" s="78"/>
      <c r="L28" s="94"/>
      <c r="M28" s="94"/>
      <c r="N28" s="94"/>
      <c r="O28" s="94"/>
    </row>
    <row r="29" spans="3:15" ht="11.25" customHeight="1">
      <c r="C29" s="93"/>
      <c r="D29" s="95"/>
      <c r="E29" s="95"/>
      <c r="F29" s="95"/>
      <c r="G29" s="95"/>
      <c r="H29" s="95"/>
      <c r="I29" s="94"/>
      <c r="J29" s="78"/>
      <c r="K29" s="78"/>
      <c r="L29" s="94"/>
      <c r="M29" s="94"/>
      <c r="N29" s="94"/>
      <c r="O29" s="94"/>
    </row>
    <row r="30" spans="3:15" ht="11.25" customHeight="1">
      <c r="C30" s="108" t="s">
        <v>90</v>
      </c>
      <c r="D30" s="118"/>
      <c r="E30" s="93"/>
      <c r="F30" s="93"/>
      <c r="G30" s="93"/>
      <c r="H30" s="93"/>
      <c r="I30" s="94"/>
      <c r="J30" s="78"/>
      <c r="K30" s="78"/>
      <c r="L30" s="94"/>
      <c r="M30" s="94"/>
      <c r="N30" s="94"/>
      <c r="O30" s="94"/>
    </row>
    <row r="31" spans="3:15" ht="11.25" customHeight="1">
      <c r="C31" s="110" t="s">
        <v>91</v>
      </c>
      <c r="D31" s="99">
        <f>SUM(D20:H20)-SUM(D28:H28)</f>
        <v>9.1469321928101195</v>
      </c>
      <c r="E31" s="93"/>
      <c r="F31" s="93"/>
      <c r="G31" s="93"/>
      <c r="H31" s="93"/>
      <c r="I31" s="94"/>
      <c r="J31" s="78"/>
      <c r="K31" s="78"/>
      <c r="L31" s="94"/>
      <c r="M31" s="94"/>
      <c r="N31" s="94"/>
      <c r="O31" s="94"/>
    </row>
    <row r="32" spans="3:15" ht="11.25" customHeight="1">
      <c r="C32" s="110" t="s">
        <v>92</v>
      </c>
      <c r="D32" s="98">
        <v>0.3</v>
      </c>
      <c r="E32" s="93"/>
      <c r="F32" s="93"/>
      <c r="G32" s="93"/>
      <c r="H32" s="93"/>
      <c r="I32" s="94"/>
      <c r="J32" s="78"/>
      <c r="K32" s="78"/>
      <c r="L32" s="94"/>
      <c r="M32" s="94"/>
      <c r="N32" s="94"/>
      <c r="O32" s="94"/>
    </row>
    <row r="33" spans="1:16382" ht="11.25" customHeight="1">
      <c r="C33" s="110" t="s">
        <v>93</v>
      </c>
      <c r="D33" s="99">
        <f>(1-D32)*D31</f>
        <v>6.4028525349670833</v>
      </c>
      <c r="E33" s="93"/>
      <c r="F33" s="93"/>
      <c r="G33" s="93"/>
      <c r="H33" s="93"/>
      <c r="I33" s="94"/>
      <c r="J33" s="78"/>
      <c r="K33" s="78"/>
      <c r="L33" s="94"/>
      <c r="M33" s="94"/>
      <c r="N33" s="94"/>
      <c r="O33" s="94"/>
    </row>
    <row r="34" spans="1:16382" ht="11.25" customHeight="1">
      <c r="C34" s="110" t="s">
        <v>94</v>
      </c>
      <c r="D34" s="99">
        <f>D32*D31</f>
        <v>2.7440796578430358</v>
      </c>
      <c r="E34" s="93"/>
      <c r="F34" s="93"/>
      <c r="G34" s="93"/>
      <c r="H34" s="93"/>
      <c r="I34" s="94"/>
      <c r="J34" s="78"/>
      <c r="K34" s="78"/>
      <c r="L34" s="94"/>
      <c r="M34" s="94"/>
      <c r="N34" s="94"/>
      <c r="O34" s="94"/>
    </row>
    <row r="35" spans="1:16382" ht="11.25" customHeight="1">
      <c r="C35" s="110" t="s">
        <v>95</v>
      </c>
      <c r="D35" s="99">
        <f>SUM(D21:H21)</f>
        <v>4.0640728182241093</v>
      </c>
      <c r="E35" s="93"/>
      <c r="F35" s="93"/>
      <c r="G35" s="93"/>
      <c r="H35" s="93"/>
      <c r="I35" s="94"/>
      <c r="J35" s="78"/>
      <c r="K35" s="78"/>
      <c r="L35" s="94"/>
      <c r="M35" s="94"/>
      <c r="N35" s="94"/>
      <c r="O35" s="94"/>
    </row>
    <row r="36" spans="1:16382" ht="11.25" customHeight="1">
      <c r="C36" s="111" t="s">
        <v>96</v>
      </c>
      <c r="D36" s="100">
        <f>D34-D35</f>
        <v>-1.3199931603810735</v>
      </c>
      <c r="E36" s="93"/>
      <c r="F36" s="93"/>
      <c r="G36" s="93"/>
      <c r="H36" s="93"/>
      <c r="I36" s="94"/>
      <c r="J36" s="78"/>
      <c r="K36" s="78"/>
      <c r="L36" s="94"/>
      <c r="M36" s="94"/>
      <c r="N36" s="94"/>
      <c r="O36" s="94"/>
    </row>
    <row r="37" spans="1:16382" ht="11.25" customHeight="1">
      <c r="D37" s="25"/>
      <c r="J37" s="2"/>
    </row>
    <row r="38" spans="1:16382" s="8" customFormat="1" ht="12" customHeight="1">
      <c r="B38" s="29" t="s">
        <v>97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0"/>
      <c r="D40" s="179" t="str">
        <f>'Input | General'!D18</f>
        <v>2022-23</v>
      </c>
      <c r="E40" s="179" t="str">
        <f>'Input | General'!E18</f>
        <v>2023–24</v>
      </c>
      <c r="F40" s="179" t="str">
        <f>'Input | General'!F18</f>
        <v>2024–25</v>
      </c>
      <c r="G40" s="179" t="str">
        <f>'Input | General'!G18</f>
        <v>2025–26</v>
      </c>
      <c r="H40" s="179" t="str">
        <f>'Input | General'!H18</f>
        <v>2026–27</v>
      </c>
      <c r="I40" s="91"/>
      <c r="J40" s="91"/>
      <c r="K40" s="91"/>
      <c r="L40" s="91"/>
      <c r="M40" s="91"/>
      <c r="N40" s="91"/>
      <c r="O40" s="91"/>
    </row>
    <row r="41" spans="1:16382" s="30" customFormat="1" ht="11.25" customHeight="1">
      <c r="C41" s="97" t="s">
        <v>98</v>
      </c>
      <c r="D41" s="167">
        <f>1/(1+'Input | Inflation and Disc Rate'!L21)</f>
        <v>0.9769054763603342</v>
      </c>
      <c r="E41" s="167">
        <f>D41/(1+'Input | Inflation and Disc Rate'!M21)</f>
        <v>0.95523741175718768</v>
      </c>
      <c r="F41" s="167">
        <f>E41/(1+'Input | Inflation and Disc Rate'!N21)</f>
        <v>0.93492488027708442</v>
      </c>
      <c r="G41" s="167">
        <f>F41/(1+'Input | Inflation and Disc Rate'!O21)</f>
        <v>0.91590221189055976</v>
      </c>
      <c r="H41" s="168">
        <f>G41/(1+'Input | Inflation and Disc Rate'!P21)</f>
        <v>0.89810864382870748</v>
      </c>
      <c r="I41" s="91"/>
      <c r="J41" s="91"/>
      <c r="K41" s="91"/>
      <c r="L41" s="91"/>
      <c r="M41" s="91"/>
      <c r="N41" s="91"/>
      <c r="O41" s="91"/>
    </row>
    <row r="42" spans="1:16382" s="30" customFormat="1" ht="11.25" customHeight="1">
      <c r="C42" s="185" t="str">
        <f>CONCATENATE("CESS Payment Per Year ($", 'Output | Models'!$F$8," million)")</f>
        <v>CESS Payment Per Year ($2021–22 million)</v>
      </c>
      <c r="D42" s="107">
        <f>D36/(SUM(D41:H41))</f>
        <v>-0.2819848300734209</v>
      </c>
      <c r="E42" s="107">
        <f>D42</f>
        <v>-0.2819848300734209</v>
      </c>
      <c r="F42" s="107">
        <f t="shared" ref="F42:H42" si="6">E42</f>
        <v>-0.2819848300734209</v>
      </c>
      <c r="G42" s="107">
        <f t="shared" si="6"/>
        <v>-0.2819848300734209</v>
      </c>
      <c r="H42" s="143">
        <f t="shared" si="6"/>
        <v>-0.2819848300734209</v>
      </c>
      <c r="I42" s="91"/>
      <c r="J42" s="91"/>
      <c r="K42" s="91"/>
      <c r="L42" s="91"/>
      <c r="M42" s="91"/>
      <c r="N42" s="91"/>
      <c r="O42" s="91"/>
    </row>
    <row r="43" spans="1:16382" s="78" customFormat="1" ht="11.25" customHeight="1"/>
    <row r="44" spans="1:16382" s="30" customFormat="1" ht="11.25" customHeight="1">
      <c r="C44" s="185" t="str">
        <f>CONCATENATE("Total CESS Payment ($", 'Output | Models'!$F$8," million)")</f>
        <v>Total CESS Payment ($2021–22 million)</v>
      </c>
      <c r="D44" s="151">
        <f>SUM(D42:H42)</f>
        <v>-1.4099241503671045</v>
      </c>
      <c r="E44" s="69"/>
      <c r="F44" s="69"/>
      <c r="G44" s="69"/>
      <c r="H44" s="69"/>
      <c r="I44" s="91"/>
      <c r="J44" s="91"/>
      <c r="K44" s="91"/>
      <c r="L44" s="91"/>
      <c r="M44" s="91"/>
      <c r="N44" s="91"/>
      <c r="O44" s="91"/>
    </row>
    <row r="45" spans="1:16382" s="30" customFormat="1" ht="11.25" customHeight="1">
      <c r="C45" s="68"/>
      <c r="D45" s="96"/>
      <c r="E45" s="69"/>
      <c r="F45" s="193"/>
      <c r="G45" s="69"/>
      <c r="H45" s="190"/>
      <c r="I45" s="91"/>
      <c r="J45" s="91"/>
      <c r="K45" s="91"/>
      <c r="L45" s="91"/>
      <c r="M45" s="91"/>
      <c r="N45" s="91"/>
      <c r="O45" s="91"/>
    </row>
    <row r="46" spans="1:16382" s="30" customFormat="1" ht="11.25" customHeight="1">
      <c r="C46" s="101"/>
      <c r="D46" s="101"/>
      <c r="E46" s="101"/>
      <c r="F46" s="194"/>
      <c r="G46" s="191"/>
      <c r="H46" s="192"/>
      <c r="I46" s="188"/>
      <c r="J46" s="101"/>
      <c r="K46" s="101"/>
      <c r="L46" s="101"/>
      <c r="M46" s="101"/>
      <c r="N46" s="101"/>
      <c r="O46" s="101"/>
    </row>
    <row r="47" spans="1:16382" ht="12" customHeight="1">
      <c r="A47" s="29"/>
      <c r="B47" s="29" t="s">
        <v>14</v>
      </c>
      <c r="C47" s="62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  <c r="AMO47" s="61"/>
      <c r="AMP47" s="61"/>
      <c r="AMQ47" s="61"/>
      <c r="AMR47" s="61"/>
      <c r="AMS47" s="61"/>
      <c r="AMT47" s="61"/>
      <c r="AMU47" s="61"/>
      <c r="AMV47" s="61"/>
      <c r="AMW47" s="61"/>
      <c r="AMX47" s="61"/>
      <c r="AMY47" s="61"/>
      <c r="AMZ47" s="61"/>
      <c r="ANA47" s="61"/>
      <c r="ANB47" s="61"/>
      <c r="ANC47" s="61"/>
      <c r="AND47" s="61"/>
      <c r="ANE47" s="61"/>
      <c r="ANF47" s="61"/>
      <c r="ANG47" s="61"/>
      <c r="ANH47" s="61"/>
      <c r="ANI47" s="61"/>
      <c r="ANJ47" s="61"/>
      <c r="ANK47" s="61"/>
      <c r="ANL47" s="61"/>
      <c r="ANM47" s="61"/>
      <c r="ANN47" s="61"/>
      <c r="ANO47" s="61"/>
      <c r="ANP47" s="61"/>
      <c r="ANQ47" s="61"/>
      <c r="ANR47" s="61"/>
      <c r="ANS47" s="61"/>
      <c r="ANT47" s="61"/>
      <c r="ANU47" s="61"/>
      <c r="ANV47" s="61"/>
      <c r="ANW47" s="61"/>
      <c r="ANX47" s="61"/>
      <c r="ANY47" s="61"/>
      <c r="ANZ47" s="61"/>
      <c r="AOA47" s="61"/>
      <c r="AOB47" s="61"/>
      <c r="AOC47" s="61"/>
      <c r="AOD47" s="61"/>
      <c r="AOE47" s="61"/>
      <c r="AOF47" s="61"/>
      <c r="AOG47" s="61"/>
      <c r="AOH47" s="61"/>
      <c r="AOI47" s="61"/>
      <c r="AOJ47" s="61"/>
      <c r="AOK47" s="61"/>
      <c r="AOL47" s="61"/>
      <c r="AOM47" s="61"/>
      <c r="AON47" s="61"/>
      <c r="AOO47" s="61"/>
      <c r="AOP47" s="61"/>
      <c r="AOQ47" s="61"/>
      <c r="AOR47" s="61"/>
      <c r="AOS47" s="61"/>
      <c r="AOT47" s="61"/>
      <c r="AOU47" s="61"/>
      <c r="AOV47" s="61"/>
      <c r="AOW47" s="61"/>
      <c r="AOX47" s="61"/>
      <c r="AOY47" s="61"/>
      <c r="AOZ47" s="61"/>
      <c r="APA47" s="61"/>
      <c r="APB47" s="61"/>
      <c r="APC47" s="61"/>
      <c r="APD47" s="61"/>
      <c r="APE47" s="61"/>
      <c r="APF47" s="61"/>
      <c r="APG47" s="61"/>
      <c r="APH47" s="61"/>
      <c r="API47" s="61"/>
      <c r="APJ47" s="61"/>
      <c r="APK47" s="61"/>
      <c r="APL47" s="61"/>
      <c r="APM47" s="61"/>
      <c r="APN47" s="61"/>
      <c r="APO47" s="61"/>
      <c r="APP47" s="61"/>
      <c r="APQ47" s="61"/>
      <c r="APR47" s="61"/>
      <c r="APS47" s="61"/>
      <c r="APT47" s="61"/>
      <c r="APU47" s="61"/>
      <c r="APV47" s="61"/>
      <c r="APW47" s="61"/>
      <c r="APX47" s="61"/>
      <c r="APY47" s="61"/>
      <c r="APZ47" s="61"/>
      <c r="AQA47" s="61"/>
      <c r="AQB47" s="61"/>
      <c r="AQC47" s="61"/>
      <c r="AQD47" s="61"/>
      <c r="AQE47" s="61"/>
      <c r="AQF47" s="61"/>
      <c r="AQG47" s="61"/>
      <c r="AQH47" s="61"/>
      <c r="AQI47" s="61"/>
      <c r="AQJ47" s="61"/>
      <c r="AQK47" s="61"/>
      <c r="AQL47" s="61"/>
      <c r="AQM47" s="61"/>
      <c r="AQN47" s="61"/>
      <c r="AQO47" s="61"/>
      <c r="AQP47" s="61"/>
      <c r="AQQ47" s="61"/>
      <c r="AQR47" s="61"/>
      <c r="AQS47" s="61"/>
      <c r="AQT47" s="61"/>
      <c r="AQU47" s="61"/>
      <c r="AQV47" s="61"/>
      <c r="AQW47" s="61"/>
      <c r="AQX47" s="61"/>
      <c r="AQY47" s="61"/>
      <c r="AQZ47" s="61"/>
      <c r="ARA47" s="61"/>
      <c r="ARB47" s="61"/>
      <c r="ARC47" s="61"/>
      <c r="ARD47" s="61"/>
      <c r="ARE47" s="61"/>
      <c r="ARF47" s="61"/>
      <c r="ARG47" s="61"/>
      <c r="ARH47" s="61"/>
      <c r="ARI47" s="61"/>
      <c r="ARJ47" s="61"/>
      <c r="ARK47" s="61"/>
      <c r="ARL47" s="61"/>
      <c r="ARM47" s="61"/>
      <c r="ARN47" s="61"/>
      <c r="ARO47" s="61"/>
      <c r="ARP47" s="61"/>
      <c r="ARQ47" s="61"/>
      <c r="ARR47" s="61"/>
      <c r="ARS47" s="61"/>
      <c r="ART47" s="61"/>
      <c r="ARU47" s="61"/>
      <c r="ARV47" s="61"/>
      <c r="ARW47" s="61"/>
      <c r="ARX47" s="61"/>
      <c r="ARY47" s="61"/>
      <c r="ARZ47" s="61"/>
      <c r="ASA47" s="61"/>
      <c r="ASB47" s="61"/>
      <c r="ASC47" s="61"/>
      <c r="ASD47" s="61"/>
      <c r="ASE47" s="61"/>
      <c r="ASF47" s="61"/>
      <c r="ASG47" s="61"/>
      <c r="ASH47" s="61"/>
      <c r="ASI47" s="61"/>
      <c r="ASJ47" s="61"/>
      <c r="ASK47" s="61"/>
      <c r="ASL47" s="61"/>
      <c r="ASM47" s="61"/>
      <c r="ASN47" s="61"/>
      <c r="ASO47" s="61"/>
      <c r="ASP47" s="61"/>
      <c r="ASQ47" s="61"/>
      <c r="ASR47" s="61"/>
      <c r="ASS47" s="61"/>
      <c r="AST47" s="61"/>
      <c r="ASU47" s="61"/>
      <c r="ASV47" s="61"/>
      <c r="ASW47" s="61"/>
      <c r="ASX47" s="61"/>
      <c r="ASY47" s="61"/>
      <c r="ASZ47" s="61"/>
      <c r="ATA47" s="61"/>
      <c r="ATB47" s="61"/>
      <c r="ATC47" s="61"/>
      <c r="ATD47" s="61"/>
      <c r="ATE47" s="61"/>
      <c r="ATF47" s="61"/>
      <c r="ATG47" s="61"/>
      <c r="ATH47" s="61"/>
      <c r="ATI47" s="61"/>
      <c r="ATJ47" s="61"/>
      <c r="ATK47" s="61"/>
      <c r="ATL47" s="61"/>
      <c r="ATM47" s="61"/>
      <c r="ATN47" s="61"/>
      <c r="ATO47" s="61"/>
      <c r="ATP47" s="61"/>
      <c r="ATQ47" s="61"/>
      <c r="ATR47" s="61"/>
      <c r="ATS47" s="61"/>
      <c r="ATT47" s="61"/>
      <c r="ATU47" s="61"/>
      <c r="ATV47" s="61"/>
      <c r="ATW47" s="61"/>
      <c r="ATX47" s="61"/>
      <c r="ATY47" s="61"/>
      <c r="ATZ47" s="61"/>
      <c r="AUA47" s="61"/>
      <c r="AUB47" s="61"/>
      <c r="AUC47" s="61"/>
      <c r="AUD47" s="61"/>
      <c r="AUE47" s="61"/>
      <c r="AUF47" s="61"/>
      <c r="AUG47" s="61"/>
      <c r="AUH47" s="61"/>
      <c r="AUI47" s="61"/>
      <c r="AUJ47" s="61"/>
      <c r="AUK47" s="61"/>
      <c r="AUL47" s="61"/>
      <c r="AUM47" s="61"/>
      <c r="AUN47" s="61"/>
      <c r="AUO47" s="61"/>
      <c r="AUP47" s="61"/>
      <c r="AUQ47" s="61"/>
      <c r="AUR47" s="61"/>
      <c r="AUS47" s="61"/>
      <c r="AUT47" s="61"/>
      <c r="AUU47" s="61"/>
      <c r="AUV47" s="61"/>
      <c r="AUW47" s="61"/>
      <c r="AUX47" s="61"/>
      <c r="AUY47" s="61"/>
      <c r="AUZ47" s="61"/>
      <c r="AVA47" s="61"/>
      <c r="AVB47" s="61"/>
      <c r="AVC47" s="61"/>
      <c r="AVD47" s="61"/>
      <c r="AVE47" s="61"/>
      <c r="AVF47" s="61"/>
      <c r="AVG47" s="61"/>
      <c r="AVH47" s="61"/>
      <c r="AVI47" s="61"/>
      <c r="AVJ47" s="61"/>
      <c r="AVK47" s="61"/>
      <c r="AVL47" s="61"/>
      <c r="AVM47" s="61"/>
      <c r="AVN47" s="61"/>
      <c r="AVO47" s="61"/>
      <c r="AVP47" s="61"/>
      <c r="AVQ47" s="61"/>
      <c r="AVR47" s="61"/>
      <c r="AVS47" s="61"/>
      <c r="AVT47" s="61"/>
      <c r="AVU47" s="61"/>
      <c r="AVV47" s="61"/>
      <c r="AVW47" s="61"/>
      <c r="AVX47" s="61"/>
      <c r="AVY47" s="61"/>
      <c r="AVZ47" s="61"/>
      <c r="AWA47" s="61"/>
      <c r="AWB47" s="61"/>
      <c r="AWC47" s="61"/>
      <c r="AWD47" s="61"/>
      <c r="AWE47" s="61"/>
      <c r="AWF47" s="61"/>
      <c r="AWG47" s="61"/>
      <c r="AWH47" s="61"/>
      <c r="AWI47" s="61"/>
      <c r="AWJ47" s="61"/>
      <c r="AWK47" s="61"/>
      <c r="AWL47" s="61"/>
      <c r="AWM47" s="61"/>
      <c r="AWN47" s="61"/>
      <c r="AWO47" s="61"/>
      <c r="AWP47" s="61"/>
      <c r="AWQ47" s="61"/>
      <c r="AWR47" s="61"/>
      <c r="AWS47" s="61"/>
      <c r="AWT47" s="61"/>
      <c r="AWU47" s="61"/>
      <c r="AWV47" s="61"/>
      <c r="AWW47" s="61"/>
      <c r="AWX47" s="61"/>
      <c r="AWY47" s="61"/>
      <c r="AWZ47" s="61"/>
      <c r="AXA47" s="61"/>
      <c r="AXB47" s="61"/>
      <c r="AXC47" s="61"/>
      <c r="AXD47" s="61"/>
      <c r="AXE47" s="61"/>
      <c r="AXF47" s="61"/>
      <c r="AXG47" s="61"/>
      <c r="AXH47" s="61"/>
      <c r="AXI47" s="61"/>
      <c r="AXJ47" s="61"/>
      <c r="AXK47" s="61"/>
      <c r="AXL47" s="61"/>
      <c r="AXM47" s="61"/>
      <c r="AXN47" s="61"/>
      <c r="AXO47" s="61"/>
      <c r="AXP47" s="61"/>
      <c r="AXQ47" s="61"/>
      <c r="AXR47" s="61"/>
      <c r="AXS47" s="61"/>
      <c r="AXT47" s="61"/>
      <c r="AXU47" s="61"/>
      <c r="AXV47" s="61"/>
      <c r="AXW47" s="61"/>
      <c r="AXX47" s="61"/>
      <c r="AXY47" s="61"/>
      <c r="AXZ47" s="61"/>
      <c r="AYA47" s="61"/>
      <c r="AYB47" s="61"/>
      <c r="AYC47" s="61"/>
      <c r="AYD47" s="61"/>
      <c r="AYE47" s="61"/>
      <c r="AYF47" s="61"/>
      <c r="AYG47" s="61"/>
      <c r="AYH47" s="61"/>
      <c r="AYI47" s="61"/>
      <c r="AYJ47" s="61"/>
      <c r="AYK47" s="61"/>
      <c r="AYL47" s="61"/>
      <c r="AYM47" s="61"/>
      <c r="AYN47" s="61"/>
      <c r="AYO47" s="61"/>
      <c r="AYP47" s="61"/>
      <c r="AYQ47" s="61"/>
      <c r="AYR47" s="61"/>
      <c r="AYS47" s="61"/>
      <c r="AYT47" s="61"/>
      <c r="AYU47" s="61"/>
      <c r="AYV47" s="61"/>
      <c r="AYW47" s="61"/>
      <c r="AYX47" s="61"/>
      <c r="AYY47" s="61"/>
      <c r="AYZ47" s="61"/>
      <c r="AZA47" s="61"/>
      <c r="AZB47" s="61"/>
      <c r="AZC47" s="61"/>
      <c r="AZD47" s="61"/>
      <c r="AZE47" s="61"/>
      <c r="AZF47" s="61"/>
      <c r="AZG47" s="61"/>
      <c r="AZH47" s="61"/>
      <c r="AZI47" s="61"/>
      <c r="AZJ47" s="61"/>
      <c r="AZK47" s="61"/>
      <c r="AZL47" s="61"/>
      <c r="AZM47" s="61"/>
      <c r="AZN47" s="61"/>
      <c r="AZO47" s="61"/>
      <c r="AZP47" s="61"/>
      <c r="AZQ47" s="61"/>
      <c r="AZR47" s="61"/>
      <c r="AZS47" s="61"/>
      <c r="AZT47" s="61"/>
      <c r="AZU47" s="61"/>
      <c r="AZV47" s="61"/>
      <c r="AZW47" s="61"/>
      <c r="AZX47" s="61"/>
      <c r="AZY47" s="61"/>
      <c r="AZZ47" s="61"/>
      <c r="BAA47" s="61"/>
      <c r="BAB47" s="61"/>
      <c r="BAC47" s="61"/>
      <c r="BAD47" s="61"/>
      <c r="BAE47" s="61"/>
      <c r="BAF47" s="61"/>
      <c r="BAG47" s="61"/>
      <c r="BAH47" s="61"/>
      <c r="BAI47" s="61"/>
      <c r="BAJ47" s="61"/>
      <c r="BAK47" s="61"/>
      <c r="BAL47" s="61"/>
      <c r="BAM47" s="61"/>
      <c r="BAN47" s="61"/>
      <c r="BAO47" s="61"/>
      <c r="BAP47" s="61"/>
      <c r="BAQ47" s="61"/>
      <c r="BAR47" s="61"/>
      <c r="BAS47" s="61"/>
      <c r="BAT47" s="61"/>
      <c r="BAU47" s="61"/>
      <c r="BAV47" s="61"/>
      <c r="BAW47" s="61"/>
      <c r="BAX47" s="61"/>
      <c r="BAY47" s="61"/>
      <c r="BAZ47" s="61"/>
      <c r="BBA47" s="61"/>
      <c r="BBB47" s="61"/>
      <c r="BBC47" s="61"/>
      <c r="BBD47" s="61"/>
      <c r="BBE47" s="61"/>
      <c r="BBF47" s="61"/>
      <c r="BBG47" s="61"/>
      <c r="BBH47" s="61"/>
      <c r="BBI47" s="61"/>
      <c r="BBJ47" s="61"/>
      <c r="BBK47" s="61"/>
      <c r="BBL47" s="61"/>
      <c r="BBM47" s="61"/>
      <c r="BBN47" s="61"/>
      <c r="BBO47" s="61"/>
      <c r="BBP47" s="61"/>
      <c r="BBQ47" s="61"/>
      <c r="BBR47" s="61"/>
      <c r="BBS47" s="61"/>
      <c r="BBT47" s="61"/>
      <c r="BBU47" s="61"/>
      <c r="BBV47" s="61"/>
      <c r="BBW47" s="61"/>
      <c r="BBX47" s="61"/>
      <c r="BBY47" s="61"/>
      <c r="BBZ47" s="61"/>
      <c r="BCA47" s="61"/>
      <c r="BCB47" s="61"/>
      <c r="BCC47" s="61"/>
      <c r="BCD47" s="61"/>
      <c r="BCE47" s="61"/>
      <c r="BCF47" s="61"/>
      <c r="BCG47" s="61"/>
      <c r="BCH47" s="61"/>
      <c r="BCI47" s="61"/>
      <c r="BCJ47" s="61"/>
      <c r="BCK47" s="61"/>
      <c r="BCL47" s="61"/>
      <c r="BCM47" s="61"/>
      <c r="BCN47" s="61"/>
      <c r="BCO47" s="61"/>
      <c r="BCP47" s="61"/>
      <c r="BCQ47" s="61"/>
      <c r="BCR47" s="61"/>
      <c r="BCS47" s="61"/>
      <c r="BCT47" s="61"/>
      <c r="BCU47" s="61"/>
      <c r="BCV47" s="61"/>
      <c r="BCW47" s="61"/>
      <c r="BCX47" s="61"/>
      <c r="BCY47" s="61"/>
      <c r="BCZ47" s="61"/>
      <c r="BDA47" s="61"/>
      <c r="BDB47" s="61"/>
      <c r="BDC47" s="61"/>
      <c r="BDD47" s="61"/>
      <c r="BDE47" s="61"/>
      <c r="BDF47" s="61"/>
      <c r="BDG47" s="61"/>
      <c r="BDH47" s="61"/>
      <c r="BDI47" s="61"/>
      <c r="BDJ47" s="61"/>
      <c r="BDK47" s="61"/>
      <c r="BDL47" s="61"/>
      <c r="BDM47" s="61"/>
      <c r="BDN47" s="61"/>
      <c r="BDO47" s="61"/>
      <c r="BDP47" s="61"/>
      <c r="BDQ47" s="61"/>
      <c r="BDR47" s="61"/>
      <c r="BDS47" s="61"/>
      <c r="BDT47" s="61"/>
      <c r="BDU47" s="61"/>
      <c r="BDV47" s="61"/>
      <c r="BDW47" s="61"/>
      <c r="BDX47" s="61"/>
      <c r="BDY47" s="61"/>
      <c r="BDZ47" s="61"/>
      <c r="BEA47" s="61"/>
      <c r="BEB47" s="61"/>
      <c r="BEC47" s="61"/>
      <c r="BED47" s="61"/>
      <c r="BEE47" s="61"/>
      <c r="BEF47" s="61"/>
      <c r="BEG47" s="61"/>
      <c r="BEH47" s="61"/>
      <c r="BEI47" s="61"/>
      <c r="BEJ47" s="61"/>
      <c r="BEK47" s="61"/>
      <c r="BEL47" s="61"/>
      <c r="BEM47" s="61"/>
      <c r="BEN47" s="61"/>
      <c r="BEO47" s="61"/>
      <c r="BEP47" s="61"/>
      <c r="BEQ47" s="61"/>
      <c r="BER47" s="61"/>
      <c r="BES47" s="61"/>
      <c r="BET47" s="61"/>
      <c r="BEU47" s="61"/>
      <c r="BEV47" s="61"/>
      <c r="BEW47" s="61"/>
      <c r="BEX47" s="61"/>
      <c r="BEY47" s="61"/>
      <c r="BEZ47" s="61"/>
      <c r="BFA47" s="61"/>
      <c r="BFB47" s="61"/>
      <c r="BFC47" s="61"/>
      <c r="BFD47" s="61"/>
      <c r="BFE47" s="61"/>
      <c r="BFF47" s="61"/>
      <c r="BFG47" s="61"/>
      <c r="BFH47" s="61"/>
      <c r="BFI47" s="61"/>
      <c r="BFJ47" s="61"/>
      <c r="BFK47" s="61"/>
      <c r="BFL47" s="61"/>
      <c r="BFM47" s="61"/>
      <c r="BFN47" s="61"/>
      <c r="BFO47" s="61"/>
      <c r="BFP47" s="61"/>
      <c r="BFQ47" s="61"/>
      <c r="BFR47" s="61"/>
      <c r="BFS47" s="61"/>
      <c r="BFT47" s="61"/>
      <c r="BFU47" s="61"/>
      <c r="BFV47" s="61"/>
      <c r="BFW47" s="61"/>
      <c r="BFX47" s="61"/>
      <c r="BFY47" s="61"/>
      <c r="BFZ47" s="61"/>
      <c r="BGA47" s="61"/>
      <c r="BGB47" s="61"/>
      <c r="BGC47" s="61"/>
      <c r="BGD47" s="61"/>
      <c r="BGE47" s="61"/>
      <c r="BGF47" s="61"/>
      <c r="BGG47" s="61"/>
      <c r="BGH47" s="61"/>
      <c r="BGI47" s="61"/>
      <c r="BGJ47" s="61"/>
      <c r="BGK47" s="61"/>
      <c r="BGL47" s="61"/>
      <c r="BGM47" s="61"/>
      <c r="BGN47" s="61"/>
      <c r="BGO47" s="61"/>
      <c r="BGP47" s="61"/>
      <c r="BGQ47" s="61"/>
      <c r="BGR47" s="61"/>
      <c r="BGS47" s="61"/>
      <c r="BGT47" s="61"/>
      <c r="BGU47" s="61"/>
      <c r="BGV47" s="61"/>
      <c r="BGW47" s="61"/>
      <c r="BGX47" s="61"/>
      <c r="BGY47" s="61"/>
      <c r="BGZ47" s="61"/>
      <c r="BHA47" s="61"/>
      <c r="BHB47" s="61"/>
      <c r="BHC47" s="61"/>
      <c r="BHD47" s="61"/>
      <c r="BHE47" s="61"/>
      <c r="BHF47" s="61"/>
      <c r="BHG47" s="61"/>
      <c r="BHH47" s="61"/>
      <c r="BHI47" s="61"/>
      <c r="BHJ47" s="61"/>
      <c r="BHK47" s="61"/>
      <c r="BHL47" s="61"/>
      <c r="BHM47" s="61"/>
      <c r="BHN47" s="61"/>
      <c r="BHO47" s="61"/>
      <c r="BHP47" s="61"/>
      <c r="BHQ47" s="61"/>
      <c r="BHR47" s="61"/>
      <c r="BHS47" s="61"/>
      <c r="BHT47" s="61"/>
      <c r="BHU47" s="61"/>
      <c r="BHV47" s="61"/>
      <c r="BHW47" s="61"/>
      <c r="BHX47" s="61"/>
      <c r="BHY47" s="61"/>
      <c r="BHZ47" s="61"/>
      <c r="BIA47" s="61"/>
      <c r="BIB47" s="61"/>
      <c r="BIC47" s="61"/>
      <c r="BID47" s="61"/>
      <c r="BIE47" s="61"/>
      <c r="BIF47" s="61"/>
      <c r="BIG47" s="61"/>
      <c r="BIH47" s="61"/>
      <c r="BII47" s="61"/>
      <c r="BIJ47" s="61"/>
      <c r="BIK47" s="61"/>
      <c r="BIL47" s="61"/>
      <c r="BIM47" s="61"/>
      <c r="BIN47" s="61"/>
      <c r="BIO47" s="61"/>
      <c r="BIP47" s="61"/>
      <c r="BIQ47" s="61"/>
      <c r="BIR47" s="61"/>
      <c r="BIS47" s="61"/>
      <c r="BIT47" s="61"/>
      <c r="BIU47" s="61"/>
      <c r="BIV47" s="61"/>
      <c r="BIW47" s="61"/>
      <c r="BIX47" s="61"/>
      <c r="BIY47" s="61"/>
      <c r="BIZ47" s="61"/>
      <c r="BJA47" s="61"/>
      <c r="BJB47" s="61"/>
      <c r="BJC47" s="61"/>
      <c r="BJD47" s="61"/>
      <c r="BJE47" s="61"/>
      <c r="BJF47" s="61"/>
      <c r="BJG47" s="61"/>
      <c r="BJH47" s="61"/>
      <c r="BJI47" s="61"/>
      <c r="BJJ47" s="61"/>
      <c r="BJK47" s="61"/>
      <c r="BJL47" s="61"/>
      <c r="BJM47" s="61"/>
      <c r="BJN47" s="61"/>
      <c r="BJO47" s="61"/>
      <c r="BJP47" s="61"/>
      <c r="BJQ47" s="61"/>
      <c r="BJR47" s="61"/>
      <c r="BJS47" s="61"/>
      <c r="BJT47" s="61"/>
      <c r="BJU47" s="61"/>
      <c r="BJV47" s="61"/>
      <c r="BJW47" s="61"/>
      <c r="BJX47" s="61"/>
      <c r="BJY47" s="61"/>
      <c r="BJZ47" s="61"/>
      <c r="BKA47" s="61"/>
      <c r="BKB47" s="61"/>
      <c r="BKC47" s="61"/>
      <c r="BKD47" s="61"/>
      <c r="BKE47" s="61"/>
      <c r="BKF47" s="61"/>
      <c r="BKG47" s="61"/>
      <c r="BKH47" s="61"/>
      <c r="BKI47" s="61"/>
      <c r="BKJ47" s="61"/>
      <c r="BKK47" s="61"/>
      <c r="BKL47" s="61"/>
      <c r="BKM47" s="61"/>
      <c r="BKN47" s="61"/>
      <c r="BKO47" s="61"/>
      <c r="BKP47" s="61"/>
      <c r="BKQ47" s="61"/>
      <c r="BKR47" s="61"/>
      <c r="BKS47" s="61"/>
      <c r="BKT47" s="61"/>
      <c r="BKU47" s="61"/>
      <c r="BKV47" s="61"/>
      <c r="BKW47" s="61"/>
      <c r="BKX47" s="61"/>
      <c r="BKY47" s="61"/>
      <c r="BKZ47" s="61"/>
      <c r="BLA47" s="61"/>
      <c r="BLB47" s="61"/>
      <c r="BLC47" s="61"/>
      <c r="BLD47" s="61"/>
      <c r="BLE47" s="61"/>
      <c r="BLF47" s="61"/>
      <c r="BLG47" s="61"/>
      <c r="BLH47" s="61"/>
      <c r="BLI47" s="61"/>
      <c r="BLJ47" s="61"/>
      <c r="BLK47" s="61"/>
      <c r="BLL47" s="61"/>
      <c r="BLM47" s="61"/>
      <c r="BLN47" s="61"/>
      <c r="BLO47" s="61"/>
      <c r="BLP47" s="61"/>
      <c r="BLQ47" s="61"/>
      <c r="BLR47" s="61"/>
      <c r="BLS47" s="61"/>
      <c r="BLT47" s="61"/>
      <c r="BLU47" s="61"/>
      <c r="BLV47" s="61"/>
      <c r="BLW47" s="61"/>
      <c r="BLX47" s="61"/>
      <c r="BLY47" s="61"/>
      <c r="BLZ47" s="61"/>
      <c r="BMA47" s="61"/>
      <c r="BMB47" s="61"/>
      <c r="BMC47" s="61"/>
      <c r="BMD47" s="61"/>
      <c r="BME47" s="61"/>
      <c r="BMF47" s="61"/>
      <c r="BMG47" s="61"/>
      <c r="BMH47" s="61"/>
      <c r="BMI47" s="61"/>
      <c r="BMJ47" s="61"/>
      <c r="BMK47" s="61"/>
      <c r="BML47" s="61"/>
      <c r="BMM47" s="61"/>
      <c r="BMN47" s="61"/>
      <c r="BMO47" s="61"/>
      <c r="BMP47" s="61"/>
      <c r="BMQ47" s="61"/>
      <c r="BMR47" s="61"/>
      <c r="BMS47" s="61"/>
      <c r="BMT47" s="61"/>
      <c r="BMU47" s="61"/>
      <c r="BMV47" s="61"/>
      <c r="BMW47" s="61"/>
      <c r="BMX47" s="61"/>
      <c r="BMY47" s="61"/>
      <c r="BMZ47" s="61"/>
      <c r="BNA47" s="61"/>
      <c r="BNB47" s="61"/>
      <c r="BNC47" s="61"/>
      <c r="BND47" s="61"/>
      <c r="BNE47" s="61"/>
      <c r="BNF47" s="61"/>
      <c r="BNG47" s="61"/>
      <c r="BNH47" s="61"/>
      <c r="BNI47" s="61"/>
      <c r="BNJ47" s="61"/>
      <c r="BNK47" s="61"/>
      <c r="BNL47" s="61"/>
      <c r="BNM47" s="61"/>
      <c r="BNN47" s="61"/>
      <c r="BNO47" s="61"/>
      <c r="BNP47" s="61"/>
      <c r="BNQ47" s="61"/>
      <c r="BNR47" s="61"/>
      <c r="BNS47" s="61"/>
      <c r="BNT47" s="61"/>
      <c r="BNU47" s="61"/>
      <c r="BNV47" s="61"/>
      <c r="BNW47" s="61"/>
      <c r="BNX47" s="61"/>
      <c r="BNY47" s="61"/>
      <c r="BNZ47" s="61"/>
      <c r="BOA47" s="61"/>
      <c r="BOB47" s="61"/>
      <c r="BOC47" s="61"/>
      <c r="BOD47" s="61"/>
      <c r="BOE47" s="61"/>
      <c r="BOF47" s="61"/>
      <c r="BOG47" s="61"/>
      <c r="BOH47" s="61"/>
      <c r="BOI47" s="61"/>
      <c r="BOJ47" s="61"/>
      <c r="BOK47" s="61"/>
      <c r="BOL47" s="61"/>
      <c r="BOM47" s="61"/>
      <c r="BON47" s="61"/>
      <c r="BOO47" s="61"/>
      <c r="BOP47" s="61"/>
      <c r="BOQ47" s="61"/>
      <c r="BOR47" s="61"/>
      <c r="BOS47" s="61"/>
      <c r="BOT47" s="61"/>
      <c r="BOU47" s="61"/>
      <c r="BOV47" s="61"/>
      <c r="BOW47" s="61"/>
      <c r="BOX47" s="61"/>
      <c r="BOY47" s="61"/>
      <c r="BOZ47" s="61"/>
      <c r="BPA47" s="61"/>
      <c r="BPB47" s="61"/>
      <c r="BPC47" s="61"/>
      <c r="BPD47" s="61"/>
      <c r="BPE47" s="61"/>
      <c r="BPF47" s="61"/>
      <c r="BPG47" s="61"/>
      <c r="BPH47" s="61"/>
      <c r="BPI47" s="61"/>
      <c r="BPJ47" s="61"/>
      <c r="BPK47" s="61"/>
      <c r="BPL47" s="61"/>
      <c r="BPM47" s="61"/>
      <c r="BPN47" s="61"/>
      <c r="BPO47" s="61"/>
      <c r="BPP47" s="61"/>
      <c r="BPQ47" s="61"/>
      <c r="BPR47" s="61"/>
      <c r="BPS47" s="61"/>
      <c r="BPT47" s="61"/>
      <c r="BPU47" s="61"/>
      <c r="BPV47" s="61"/>
      <c r="BPW47" s="61"/>
      <c r="BPX47" s="61"/>
      <c r="BPY47" s="61"/>
      <c r="BPZ47" s="61"/>
      <c r="BQA47" s="61"/>
      <c r="BQB47" s="61"/>
      <c r="BQC47" s="61"/>
      <c r="BQD47" s="61"/>
      <c r="BQE47" s="61"/>
      <c r="BQF47" s="61"/>
      <c r="BQG47" s="61"/>
      <c r="BQH47" s="61"/>
      <c r="BQI47" s="61"/>
      <c r="BQJ47" s="61"/>
      <c r="BQK47" s="61"/>
      <c r="BQL47" s="61"/>
      <c r="BQM47" s="61"/>
      <c r="BQN47" s="61"/>
      <c r="BQO47" s="61"/>
      <c r="BQP47" s="61"/>
      <c r="BQQ47" s="61"/>
      <c r="BQR47" s="61"/>
      <c r="BQS47" s="61"/>
      <c r="BQT47" s="61"/>
      <c r="BQU47" s="61"/>
      <c r="BQV47" s="61"/>
      <c r="BQW47" s="61"/>
      <c r="BQX47" s="61"/>
      <c r="BQY47" s="61"/>
      <c r="BQZ47" s="61"/>
      <c r="BRA47" s="61"/>
      <c r="BRB47" s="61"/>
      <c r="BRC47" s="61"/>
      <c r="BRD47" s="61"/>
      <c r="BRE47" s="61"/>
      <c r="BRF47" s="61"/>
      <c r="BRG47" s="61"/>
      <c r="BRH47" s="61"/>
      <c r="BRI47" s="61"/>
      <c r="BRJ47" s="61"/>
      <c r="BRK47" s="61"/>
      <c r="BRL47" s="61"/>
      <c r="BRM47" s="61"/>
      <c r="BRN47" s="61"/>
      <c r="BRO47" s="61"/>
      <c r="BRP47" s="61"/>
      <c r="BRQ47" s="61"/>
      <c r="BRR47" s="61"/>
      <c r="BRS47" s="61"/>
      <c r="BRT47" s="61"/>
      <c r="BRU47" s="61"/>
      <c r="BRV47" s="61"/>
      <c r="BRW47" s="61"/>
      <c r="BRX47" s="61"/>
      <c r="BRY47" s="61"/>
      <c r="BRZ47" s="61"/>
      <c r="BSA47" s="61"/>
      <c r="BSB47" s="61"/>
      <c r="BSC47" s="61"/>
      <c r="BSD47" s="61"/>
      <c r="BSE47" s="61"/>
      <c r="BSF47" s="61"/>
      <c r="BSG47" s="61"/>
      <c r="BSH47" s="61"/>
      <c r="BSI47" s="61"/>
      <c r="BSJ47" s="61"/>
      <c r="BSK47" s="61"/>
      <c r="BSL47" s="61"/>
      <c r="BSM47" s="61"/>
      <c r="BSN47" s="61"/>
      <c r="BSO47" s="61"/>
      <c r="BSP47" s="61"/>
      <c r="BSQ47" s="61"/>
      <c r="BSR47" s="61"/>
      <c r="BSS47" s="61"/>
      <c r="BST47" s="61"/>
      <c r="BSU47" s="61"/>
      <c r="BSV47" s="61"/>
      <c r="BSW47" s="61"/>
      <c r="BSX47" s="61"/>
      <c r="BSY47" s="61"/>
      <c r="BSZ47" s="61"/>
      <c r="BTA47" s="61"/>
      <c r="BTB47" s="61"/>
      <c r="BTC47" s="61"/>
      <c r="BTD47" s="61"/>
      <c r="BTE47" s="61"/>
      <c r="BTF47" s="61"/>
      <c r="BTG47" s="61"/>
      <c r="BTH47" s="61"/>
      <c r="BTI47" s="61"/>
      <c r="BTJ47" s="61"/>
      <c r="BTK47" s="61"/>
      <c r="BTL47" s="61"/>
      <c r="BTM47" s="61"/>
      <c r="BTN47" s="61"/>
      <c r="BTO47" s="61"/>
      <c r="BTP47" s="61"/>
      <c r="BTQ47" s="61"/>
      <c r="BTR47" s="61"/>
      <c r="BTS47" s="61"/>
      <c r="BTT47" s="61"/>
      <c r="BTU47" s="61"/>
      <c r="BTV47" s="61"/>
      <c r="BTW47" s="61"/>
      <c r="BTX47" s="61"/>
      <c r="BTY47" s="61"/>
      <c r="BTZ47" s="61"/>
      <c r="BUA47" s="61"/>
      <c r="BUB47" s="61"/>
      <c r="BUC47" s="61"/>
      <c r="BUD47" s="61"/>
      <c r="BUE47" s="61"/>
      <c r="BUF47" s="61"/>
      <c r="BUG47" s="61"/>
      <c r="BUH47" s="61"/>
      <c r="BUI47" s="61"/>
      <c r="BUJ47" s="61"/>
      <c r="BUK47" s="61"/>
      <c r="BUL47" s="61"/>
      <c r="BUM47" s="61"/>
      <c r="BUN47" s="61"/>
      <c r="BUO47" s="61"/>
      <c r="BUP47" s="61"/>
      <c r="BUQ47" s="61"/>
      <c r="BUR47" s="61"/>
      <c r="BUS47" s="61"/>
      <c r="BUT47" s="61"/>
      <c r="BUU47" s="61"/>
      <c r="BUV47" s="61"/>
      <c r="BUW47" s="61"/>
      <c r="BUX47" s="61"/>
      <c r="BUY47" s="61"/>
      <c r="BUZ47" s="61"/>
      <c r="BVA47" s="61"/>
      <c r="BVB47" s="61"/>
      <c r="BVC47" s="61"/>
      <c r="BVD47" s="61"/>
      <c r="BVE47" s="61"/>
      <c r="BVF47" s="61"/>
      <c r="BVG47" s="61"/>
      <c r="BVH47" s="61"/>
      <c r="BVI47" s="61"/>
      <c r="BVJ47" s="61"/>
      <c r="BVK47" s="61"/>
      <c r="BVL47" s="61"/>
      <c r="BVM47" s="61"/>
      <c r="BVN47" s="61"/>
      <c r="BVO47" s="61"/>
      <c r="BVP47" s="61"/>
      <c r="BVQ47" s="61"/>
      <c r="BVR47" s="61"/>
      <c r="BVS47" s="61"/>
      <c r="BVT47" s="61"/>
      <c r="BVU47" s="61"/>
      <c r="BVV47" s="61"/>
      <c r="BVW47" s="61"/>
      <c r="BVX47" s="61"/>
      <c r="BVY47" s="61"/>
      <c r="BVZ47" s="61"/>
      <c r="BWA47" s="61"/>
      <c r="BWB47" s="61"/>
      <c r="BWC47" s="61"/>
      <c r="BWD47" s="61"/>
      <c r="BWE47" s="61"/>
      <c r="BWF47" s="61"/>
      <c r="BWG47" s="61"/>
      <c r="BWH47" s="61"/>
      <c r="BWI47" s="61"/>
      <c r="BWJ47" s="61"/>
      <c r="BWK47" s="61"/>
      <c r="BWL47" s="61"/>
      <c r="BWM47" s="61"/>
      <c r="BWN47" s="61"/>
      <c r="BWO47" s="61"/>
      <c r="BWP47" s="61"/>
      <c r="BWQ47" s="61"/>
      <c r="BWR47" s="61"/>
      <c r="BWS47" s="61"/>
      <c r="BWT47" s="61"/>
      <c r="BWU47" s="61"/>
      <c r="BWV47" s="61"/>
      <c r="BWW47" s="61"/>
      <c r="BWX47" s="61"/>
      <c r="BWY47" s="61"/>
      <c r="BWZ47" s="61"/>
      <c r="BXA47" s="61"/>
      <c r="BXB47" s="61"/>
      <c r="BXC47" s="61"/>
      <c r="BXD47" s="61"/>
      <c r="BXE47" s="61"/>
      <c r="BXF47" s="61"/>
      <c r="BXG47" s="61"/>
      <c r="BXH47" s="61"/>
      <c r="BXI47" s="61"/>
      <c r="BXJ47" s="61"/>
      <c r="BXK47" s="61"/>
      <c r="BXL47" s="61"/>
      <c r="BXM47" s="61"/>
      <c r="BXN47" s="61"/>
      <c r="BXO47" s="61"/>
      <c r="BXP47" s="61"/>
      <c r="BXQ47" s="61"/>
      <c r="BXR47" s="61"/>
      <c r="BXS47" s="61"/>
      <c r="BXT47" s="61"/>
      <c r="BXU47" s="61"/>
      <c r="BXV47" s="61"/>
      <c r="BXW47" s="61"/>
      <c r="BXX47" s="61"/>
      <c r="BXY47" s="61"/>
      <c r="BXZ47" s="61"/>
      <c r="BYA47" s="61"/>
      <c r="BYB47" s="61"/>
      <c r="BYC47" s="61"/>
      <c r="BYD47" s="61"/>
      <c r="BYE47" s="61"/>
      <c r="BYF47" s="61"/>
      <c r="BYG47" s="61"/>
      <c r="BYH47" s="61"/>
      <c r="BYI47" s="61"/>
      <c r="BYJ47" s="61"/>
      <c r="BYK47" s="61"/>
      <c r="BYL47" s="61"/>
      <c r="BYM47" s="61"/>
      <c r="BYN47" s="61"/>
      <c r="BYO47" s="61"/>
      <c r="BYP47" s="61"/>
      <c r="BYQ47" s="61"/>
      <c r="BYR47" s="61"/>
      <c r="BYS47" s="61"/>
      <c r="BYT47" s="61"/>
      <c r="BYU47" s="61"/>
      <c r="BYV47" s="61"/>
      <c r="BYW47" s="61"/>
      <c r="BYX47" s="61"/>
      <c r="BYY47" s="61"/>
      <c r="BYZ47" s="61"/>
      <c r="BZA47" s="61"/>
      <c r="BZB47" s="61"/>
      <c r="BZC47" s="61"/>
      <c r="BZD47" s="61"/>
      <c r="BZE47" s="61"/>
      <c r="BZF47" s="61"/>
      <c r="BZG47" s="61"/>
      <c r="BZH47" s="61"/>
      <c r="BZI47" s="61"/>
      <c r="BZJ47" s="61"/>
      <c r="BZK47" s="61"/>
      <c r="BZL47" s="61"/>
      <c r="BZM47" s="61"/>
      <c r="BZN47" s="61"/>
      <c r="BZO47" s="61"/>
      <c r="BZP47" s="61"/>
      <c r="BZQ47" s="61"/>
      <c r="BZR47" s="61"/>
      <c r="BZS47" s="61"/>
      <c r="BZT47" s="61"/>
      <c r="BZU47" s="61"/>
      <c r="BZV47" s="61"/>
      <c r="BZW47" s="61"/>
      <c r="BZX47" s="61"/>
      <c r="BZY47" s="61"/>
      <c r="BZZ47" s="61"/>
      <c r="CAA47" s="61"/>
      <c r="CAB47" s="61"/>
      <c r="CAC47" s="61"/>
      <c r="CAD47" s="61"/>
      <c r="CAE47" s="61"/>
      <c r="CAF47" s="61"/>
      <c r="CAG47" s="61"/>
      <c r="CAH47" s="61"/>
      <c r="CAI47" s="61"/>
      <c r="CAJ47" s="61"/>
      <c r="CAK47" s="61"/>
      <c r="CAL47" s="61"/>
      <c r="CAM47" s="61"/>
      <c r="CAN47" s="61"/>
      <c r="CAO47" s="61"/>
      <c r="CAP47" s="61"/>
      <c r="CAQ47" s="61"/>
      <c r="CAR47" s="61"/>
      <c r="CAS47" s="61"/>
      <c r="CAT47" s="61"/>
      <c r="CAU47" s="61"/>
      <c r="CAV47" s="61"/>
      <c r="CAW47" s="61"/>
      <c r="CAX47" s="61"/>
      <c r="CAY47" s="61"/>
      <c r="CAZ47" s="61"/>
      <c r="CBA47" s="61"/>
      <c r="CBB47" s="61"/>
      <c r="CBC47" s="61"/>
      <c r="CBD47" s="61"/>
      <c r="CBE47" s="61"/>
      <c r="CBF47" s="61"/>
      <c r="CBG47" s="61"/>
      <c r="CBH47" s="61"/>
      <c r="CBI47" s="61"/>
      <c r="CBJ47" s="61"/>
      <c r="CBK47" s="61"/>
      <c r="CBL47" s="61"/>
      <c r="CBM47" s="61"/>
      <c r="CBN47" s="61"/>
      <c r="CBO47" s="61"/>
      <c r="CBP47" s="61"/>
      <c r="CBQ47" s="61"/>
      <c r="CBR47" s="61"/>
      <c r="CBS47" s="61"/>
      <c r="CBT47" s="61"/>
      <c r="CBU47" s="61"/>
      <c r="CBV47" s="61"/>
      <c r="CBW47" s="61"/>
      <c r="CBX47" s="61"/>
      <c r="CBY47" s="61"/>
      <c r="CBZ47" s="61"/>
      <c r="CCA47" s="61"/>
      <c r="CCB47" s="61"/>
      <c r="CCC47" s="61"/>
      <c r="CCD47" s="61"/>
      <c r="CCE47" s="61"/>
      <c r="CCF47" s="61"/>
      <c r="CCG47" s="61"/>
      <c r="CCH47" s="61"/>
      <c r="CCI47" s="61"/>
      <c r="CCJ47" s="61"/>
      <c r="CCK47" s="61"/>
      <c r="CCL47" s="61"/>
      <c r="CCM47" s="61"/>
      <c r="CCN47" s="61"/>
      <c r="CCO47" s="61"/>
      <c r="CCP47" s="61"/>
      <c r="CCQ47" s="61"/>
      <c r="CCR47" s="61"/>
      <c r="CCS47" s="61"/>
      <c r="CCT47" s="61"/>
      <c r="CCU47" s="61"/>
      <c r="CCV47" s="61"/>
      <c r="CCW47" s="61"/>
      <c r="CCX47" s="61"/>
      <c r="CCY47" s="61"/>
      <c r="CCZ47" s="61"/>
      <c r="CDA47" s="61"/>
      <c r="CDB47" s="61"/>
      <c r="CDC47" s="61"/>
      <c r="CDD47" s="61"/>
      <c r="CDE47" s="61"/>
      <c r="CDF47" s="61"/>
      <c r="CDG47" s="61"/>
      <c r="CDH47" s="61"/>
      <c r="CDI47" s="61"/>
      <c r="CDJ47" s="61"/>
      <c r="CDK47" s="61"/>
      <c r="CDL47" s="61"/>
      <c r="CDM47" s="61"/>
      <c r="CDN47" s="61"/>
      <c r="CDO47" s="61"/>
      <c r="CDP47" s="61"/>
      <c r="CDQ47" s="61"/>
      <c r="CDR47" s="61"/>
      <c r="CDS47" s="61"/>
      <c r="CDT47" s="61"/>
      <c r="CDU47" s="61"/>
      <c r="CDV47" s="61"/>
      <c r="CDW47" s="61"/>
      <c r="CDX47" s="61"/>
      <c r="CDY47" s="61"/>
      <c r="CDZ47" s="61"/>
      <c r="CEA47" s="61"/>
      <c r="CEB47" s="61"/>
      <c r="CEC47" s="61"/>
      <c r="CED47" s="61"/>
      <c r="CEE47" s="61"/>
      <c r="CEF47" s="61"/>
      <c r="CEG47" s="61"/>
      <c r="CEH47" s="61"/>
      <c r="CEI47" s="61"/>
      <c r="CEJ47" s="61"/>
      <c r="CEK47" s="61"/>
      <c r="CEL47" s="61"/>
      <c r="CEM47" s="61"/>
      <c r="CEN47" s="61"/>
      <c r="CEO47" s="61"/>
      <c r="CEP47" s="61"/>
      <c r="CEQ47" s="61"/>
      <c r="CER47" s="61"/>
      <c r="CES47" s="61"/>
      <c r="CET47" s="61"/>
      <c r="CEU47" s="61"/>
      <c r="CEV47" s="61"/>
      <c r="CEW47" s="61"/>
      <c r="CEX47" s="61"/>
      <c r="CEY47" s="61"/>
      <c r="CEZ47" s="61"/>
      <c r="CFA47" s="61"/>
      <c r="CFB47" s="61"/>
      <c r="CFC47" s="61"/>
      <c r="CFD47" s="61"/>
      <c r="CFE47" s="61"/>
      <c r="CFF47" s="61"/>
      <c r="CFG47" s="61"/>
      <c r="CFH47" s="61"/>
      <c r="CFI47" s="61"/>
      <c r="CFJ47" s="61"/>
      <c r="CFK47" s="61"/>
      <c r="CFL47" s="61"/>
      <c r="CFM47" s="61"/>
      <c r="CFN47" s="61"/>
      <c r="CFO47" s="61"/>
      <c r="CFP47" s="61"/>
      <c r="CFQ47" s="61"/>
      <c r="CFR47" s="61"/>
      <c r="CFS47" s="61"/>
      <c r="CFT47" s="61"/>
      <c r="CFU47" s="61"/>
      <c r="CFV47" s="61"/>
      <c r="CFW47" s="61"/>
      <c r="CFX47" s="61"/>
      <c r="CFY47" s="61"/>
      <c r="CFZ47" s="61"/>
      <c r="CGA47" s="61"/>
      <c r="CGB47" s="61"/>
      <c r="CGC47" s="61"/>
      <c r="CGD47" s="61"/>
      <c r="CGE47" s="61"/>
      <c r="CGF47" s="61"/>
      <c r="CGG47" s="61"/>
      <c r="CGH47" s="61"/>
      <c r="CGI47" s="61"/>
      <c r="CGJ47" s="61"/>
      <c r="CGK47" s="61"/>
      <c r="CGL47" s="61"/>
      <c r="CGM47" s="61"/>
      <c r="CGN47" s="61"/>
      <c r="CGO47" s="61"/>
      <c r="CGP47" s="61"/>
      <c r="CGQ47" s="61"/>
      <c r="CGR47" s="61"/>
      <c r="CGS47" s="61"/>
      <c r="CGT47" s="61"/>
      <c r="CGU47" s="61"/>
      <c r="CGV47" s="61"/>
      <c r="CGW47" s="61"/>
      <c r="CGX47" s="61"/>
      <c r="CGY47" s="61"/>
      <c r="CGZ47" s="61"/>
      <c r="CHA47" s="61"/>
      <c r="CHB47" s="61"/>
      <c r="CHC47" s="61"/>
      <c r="CHD47" s="61"/>
      <c r="CHE47" s="61"/>
      <c r="CHF47" s="61"/>
      <c r="CHG47" s="61"/>
      <c r="CHH47" s="61"/>
      <c r="CHI47" s="61"/>
      <c r="CHJ47" s="61"/>
      <c r="CHK47" s="61"/>
      <c r="CHL47" s="61"/>
      <c r="CHM47" s="61"/>
      <c r="CHN47" s="61"/>
      <c r="CHO47" s="61"/>
      <c r="CHP47" s="61"/>
      <c r="CHQ47" s="61"/>
      <c r="CHR47" s="61"/>
      <c r="CHS47" s="61"/>
      <c r="CHT47" s="61"/>
      <c r="CHU47" s="61"/>
      <c r="CHV47" s="61"/>
      <c r="CHW47" s="61"/>
      <c r="CHX47" s="61"/>
      <c r="CHY47" s="61"/>
      <c r="CHZ47" s="61"/>
      <c r="CIA47" s="61"/>
      <c r="CIB47" s="61"/>
      <c r="CIC47" s="61"/>
      <c r="CID47" s="61"/>
      <c r="CIE47" s="61"/>
      <c r="CIF47" s="61"/>
      <c r="CIG47" s="61"/>
      <c r="CIH47" s="61"/>
      <c r="CII47" s="61"/>
      <c r="CIJ47" s="61"/>
      <c r="CIK47" s="61"/>
      <c r="CIL47" s="61"/>
      <c r="CIM47" s="61"/>
      <c r="CIN47" s="61"/>
      <c r="CIO47" s="61"/>
      <c r="CIP47" s="61"/>
      <c r="CIQ47" s="61"/>
      <c r="CIR47" s="61"/>
      <c r="CIS47" s="61"/>
      <c r="CIT47" s="61"/>
      <c r="CIU47" s="61"/>
      <c r="CIV47" s="61"/>
      <c r="CIW47" s="61"/>
      <c r="CIX47" s="61"/>
      <c r="CIY47" s="61"/>
      <c r="CIZ47" s="61"/>
      <c r="CJA47" s="61"/>
      <c r="CJB47" s="61"/>
      <c r="CJC47" s="61"/>
      <c r="CJD47" s="61"/>
      <c r="CJE47" s="61"/>
      <c r="CJF47" s="61"/>
      <c r="CJG47" s="61"/>
      <c r="CJH47" s="61"/>
      <c r="CJI47" s="61"/>
      <c r="CJJ47" s="61"/>
      <c r="CJK47" s="61"/>
      <c r="CJL47" s="61"/>
      <c r="CJM47" s="61"/>
      <c r="CJN47" s="61"/>
      <c r="CJO47" s="61"/>
      <c r="CJP47" s="61"/>
      <c r="CJQ47" s="61"/>
      <c r="CJR47" s="61"/>
      <c r="CJS47" s="61"/>
      <c r="CJT47" s="61"/>
      <c r="CJU47" s="61"/>
      <c r="CJV47" s="61"/>
      <c r="CJW47" s="61"/>
      <c r="CJX47" s="61"/>
      <c r="CJY47" s="61"/>
      <c r="CJZ47" s="61"/>
      <c r="CKA47" s="61"/>
      <c r="CKB47" s="61"/>
      <c r="CKC47" s="61"/>
      <c r="CKD47" s="61"/>
      <c r="CKE47" s="61"/>
      <c r="CKF47" s="61"/>
      <c r="CKG47" s="61"/>
      <c r="CKH47" s="61"/>
      <c r="CKI47" s="61"/>
      <c r="CKJ47" s="61"/>
      <c r="CKK47" s="61"/>
      <c r="CKL47" s="61"/>
      <c r="CKM47" s="61"/>
      <c r="CKN47" s="61"/>
      <c r="CKO47" s="61"/>
      <c r="CKP47" s="61"/>
      <c r="CKQ47" s="61"/>
      <c r="CKR47" s="61"/>
      <c r="CKS47" s="61"/>
      <c r="CKT47" s="61"/>
      <c r="CKU47" s="61"/>
      <c r="CKV47" s="61"/>
      <c r="CKW47" s="61"/>
      <c r="CKX47" s="61"/>
      <c r="CKY47" s="61"/>
      <c r="CKZ47" s="61"/>
      <c r="CLA47" s="61"/>
      <c r="CLB47" s="61"/>
      <c r="CLC47" s="61"/>
      <c r="CLD47" s="61"/>
      <c r="CLE47" s="61"/>
      <c r="CLF47" s="61"/>
      <c r="CLG47" s="61"/>
      <c r="CLH47" s="61"/>
      <c r="CLI47" s="61"/>
      <c r="CLJ47" s="61"/>
      <c r="CLK47" s="61"/>
      <c r="CLL47" s="61"/>
      <c r="CLM47" s="61"/>
      <c r="CLN47" s="61"/>
      <c r="CLO47" s="61"/>
      <c r="CLP47" s="61"/>
      <c r="CLQ47" s="61"/>
      <c r="CLR47" s="61"/>
      <c r="CLS47" s="61"/>
      <c r="CLT47" s="61"/>
      <c r="CLU47" s="61"/>
      <c r="CLV47" s="61"/>
      <c r="CLW47" s="61"/>
      <c r="CLX47" s="61"/>
      <c r="CLY47" s="61"/>
      <c r="CLZ47" s="61"/>
      <c r="CMA47" s="61"/>
      <c r="CMB47" s="61"/>
      <c r="CMC47" s="61"/>
      <c r="CMD47" s="61"/>
      <c r="CME47" s="61"/>
      <c r="CMF47" s="61"/>
      <c r="CMG47" s="61"/>
      <c r="CMH47" s="61"/>
      <c r="CMI47" s="61"/>
      <c r="CMJ47" s="61"/>
      <c r="CMK47" s="61"/>
      <c r="CML47" s="61"/>
      <c r="CMM47" s="61"/>
      <c r="CMN47" s="61"/>
      <c r="CMO47" s="61"/>
      <c r="CMP47" s="61"/>
      <c r="CMQ47" s="61"/>
      <c r="CMR47" s="61"/>
      <c r="CMS47" s="61"/>
      <c r="CMT47" s="61"/>
      <c r="CMU47" s="61"/>
      <c r="CMV47" s="61"/>
      <c r="CMW47" s="61"/>
      <c r="CMX47" s="61"/>
      <c r="CMY47" s="61"/>
      <c r="CMZ47" s="61"/>
      <c r="CNA47" s="61"/>
      <c r="CNB47" s="61"/>
      <c r="CNC47" s="61"/>
      <c r="CND47" s="61"/>
      <c r="CNE47" s="61"/>
      <c r="CNF47" s="61"/>
      <c r="CNG47" s="61"/>
      <c r="CNH47" s="61"/>
      <c r="CNI47" s="61"/>
      <c r="CNJ47" s="61"/>
      <c r="CNK47" s="61"/>
      <c r="CNL47" s="61"/>
      <c r="CNM47" s="61"/>
      <c r="CNN47" s="61"/>
      <c r="CNO47" s="61"/>
      <c r="CNP47" s="61"/>
      <c r="CNQ47" s="61"/>
      <c r="CNR47" s="61"/>
      <c r="CNS47" s="61"/>
      <c r="CNT47" s="61"/>
      <c r="CNU47" s="61"/>
      <c r="CNV47" s="61"/>
      <c r="CNW47" s="61"/>
      <c r="CNX47" s="61"/>
      <c r="CNY47" s="61"/>
      <c r="CNZ47" s="61"/>
      <c r="COA47" s="61"/>
      <c r="COB47" s="61"/>
      <c r="COC47" s="61"/>
      <c r="COD47" s="61"/>
      <c r="COE47" s="61"/>
      <c r="COF47" s="61"/>
      <c r="COG47" s="61"/>
      <c r="COH47" s="61"/>
      <c r="COI47" s="61"/>
      <c r="COJ47" s="61"/>
      <c r="COK47" s="61"/>
      <c r="COL47" s="61"/>
      <c r="COM47" s="61"/>
      <c r="CON47" s="61"/>
      <c r="COO47" s="61"/>
      <c r="COP47" s="61"/>
      <c r="COQ47" s="61"/>
      <c r="COR47" s="61"/>
      <c r="COS47" s="61"/>
      <c r="COT47" s="61"/>
      <c r="COU47" s="61"/>
      <c r="COV47" s="61"/>
      <c r="COW47" s="61"/>
      <c r="COX47" s="61"/>
      <c r="COY47" s="61"/>
      <c r="COZ47" s="61"/>
      <c r="CPA47" s="61"/>
      <c r="CPB47" s="61"/>
      <c r="CPC47" s="61"/>
      <c r="CPD47" s="61"/>
      <c r="CPE47" s="61"/>
      <c r="CPF47" s="61"/>
      <c r="CPG47" s="61"/>
      <c r="CPH47" s="61"/>
      <c r="CPI47" s="61"/>
      <c r="CPJ47" s="61"/>
      <c r="CPK47" s="61"/>
      <c r="CPL47" s="61"/>
      <c r="CPM47" s="61"/>
      <c r="CPN47" s="61"/>
      <c r="CPO47" s="61"/>
      <c r="CPP47" s="61"/>
      <c r="CPQ47" s="61"/>
      <c r="CPR47" s="61"/>
      <c r="CPS47" s="61"/>
      <c r="CPT47" s="61"/>
      <c r="CPU47" s="61"/>
      <c r="CPV47" s="61"/>
      <c r="CPW47" s="61"/>
      <c r="CPX47" s="61"/>
      <c r="CPY47" s="61"/>
      <c r="CPZ47" s="61"/>
      <c r="CQA47" s="61"/>
      <c r="CQB47" s="61"/>
      <c r="CQC47" s="61"/>
      <c r="CQD47" s="61"/>
      <c r="CQE47" s="61"/>
      <c r="CQF47" s="61"/>
      <c r="CQG47" s="61"/>
      <c r="CQH47" s="61"/>
      <c r="CQI47" s="61"/>
      <c r="CQJ47" s="61"/>
      <c r="CQK47" s="61"/>
      <c r="CQL47" s="61"/>
      <c r="CQM47" s="61"/>
      <c r="CQN47" s="61"/>
      <c r="CQO47" s="61"/>
      <c r="CQP47" s="61"/>
      <c r="CQQ47" s="61"/>
      <c r="CQR47" s="61"/>
      <c r="CQS47" s="61"/>
      <c r="CQT47" s="61"/>
      <c r="CQU47" s="61"/>
      <c r="CQV47" s="61"/>
      <c r="CQW47" s="61"/>
      <c r="CQX47" s="61"/>
      <c r="CQY47" s="61"/>
      <c r="CQZ47" s="61"/>
      <c r="CRA47" s="61"/>
      <c r="CRB47" s="61"/>
      <c r="CRC47" s="61"/>
      <c r="CRD47" s="61"/>
      <c r="CRE47" s="61"/>
      <c r="CRF47" s="61"/>
      <c r="CRG47" s="61"/>
      <c r="CRH47" s="61"/>
      <c r="CRI47" s="61"/>
      <c r="CRJ47" s="61"/>
      <c r="CRK47" s="61"/>
      <c r="CRL47" s="61"/>
      <c r="CRM47" s="61"/>
      <c r="CRN47" s="61"/>
      <c r="CRO47" s="61"/>
      <c r="CRP47" s="61"/>
      <c r="CRQ47" s="61"/>
      <c r="CRR47" s="61"/>
      <c r="CRS47" s="61"/>
      <c r="CRT47" s="61"/>
      <c r="CRU47" s="61"/>
      <c r="CRV47" s="61"/>
      <c r="CRW47" s="61"/>
      <c r="CRX47" s="61"/>
      <c r="CRY47" s="61"/>
      <c r="CRZ47" s="61"/>
      <c r="CSA47" s="61"/>
      <c r="CSB47" s="61"/>
      <c r="CSC47" s="61"/>
      <c r="CSD47" s="61"/>
      <c r="CSE47" s="61"/>
      <c r="CSF47" s="61"/>
      <c r="CSG47" s="61"/>
      <c r="CSH47" s="61"/>
      <c r="CSI47" s="61"/>
      <c r="CSJ47" s="61"/>
      <c r="CSK47" s="61"/>
      <c r="CSL47" s="61"/>
      <c r="CSM47" s="61"/>
      <c r="CSN47" s="61"/>
      <c r="CSO47" s="61"/>
      <c r="CSP47" s="61"/>
      <c r="CSQ47" s="61"/>
      <c r="CSR47" s="61"/>
      <c r="CSS47" s="61"/>
      <c r="CST47" s="61"/>
      <c r="CSU47" s="61"/>
      <c r="CSV47" s="61"/>
      <c r="CSW47" s="61"/>
      <c r="CSX47" s="61"/>
      <c r="CSY47" s="61"/>
      <c r="CSZ47" s="61"/>
      <c r="CTA47" s="61"/>
      <c r="CTB47" s="61"/>
      <c r="CTC47" s="61"/>
      <c r="CTD47" s="61"/>
      <c r="CTE47" s="61"/>
      <c r="CTF47" s="61"/>
      <c r="CTG47" s="61"/>
      <c r="CTH47" s="61"/>
      <c r="CTI47" s="61"/>
      <c r="CTJ47" s="61"/>
      <c r="CTK47" s="61"/>
      <c r="CTL47" s="61"/>
      <c r="CTM47" s="61"/>
      <c r="CTN47" s="61"/>
      <c r="CTO47" s="61"/>
      <c r="CTP47" s="61"/>
      <c r="CTQ47" s="61"/>
      <c r="CTR47" s="61"/>
      <c r="CTS47" s="61"/>
      <c r="CTT47" s="61"/>
      <c r="CTU47" s="61"/>
      <c r="CTV47" s="61"/>
      <c r="CTW47" s="61"/>
      <c r="CTX47" s="61"/>
      <c r="CTY47" s="61"/>
      <c r="CTZ47" s="61"/>
      <c r="CUA47" s="61"/>
      <c r="CUB47" s="61"/>
      <c r="CUC47" s="61"/>
      <c r="CUD47" s="61"/>
      <c r="CUE47" s="61"/>
      <c r="CUF47" s="61"/>
      <c r="CUG47" s="61"/>
      <c r="CUH47" s="61"/>
      <c r="CUI47" s="61"/>
      <c r="CUJ47" s="61"/>
      <c r="CUK47" s="61"/>
      <c r="CUL47" s="61"/>
      <c r="CUM47" s="61"/>
      <c r="CUN47" s="61"/>
      <c r="CUO47" s="61"/>
      <c r="CUP47" s="61"/>
      <c r="CUQ47" s="61"/>
      <c r="CUR47" s="61"/>
      <c r="CUS47" s="61"/>
      <c r="CUT47" s="61"/>
      <c r="CUU47" s="61"/>
      <c r="CUV47" s="61"/>
      <c r="CUW47" s="61"/>
      <c r="CUX47" s="61"/>
      <c r="CUY47" s="61"/>
      <c r="CUZ47" s="61"/>
      <c r="CVA47" s="61"/>
      <c r="CVB47" s="61"/>
      <c r="CVC47" s="61"/>
      <c r="CVD47" s="61"/>
      <c r="CVE47" s="61"/>
      <c r="CVF47" s="61"/>
      <c r="CVG47" s="61"/>
      <c r="CVH47" s="61"/>
      <c r="CVI47" s="61"/>
      <c r="CVJ47" s="61"/>
      <c r="CVK47" s="61"/>
      <c r="CVL47" s="61"/>
      <c r="CVM47" s="61"/>
      <c r="CVN47" s="61"/>
      <c r="CVO47" s="61"/>
      <c r="CVP47" s="61"/>
      <c r="CVQ47" s="61"/>
      <c r="CVR47" s="61"/>
      <c r="CVS47" s="61"/>
      <c r="CVT47" s="61"/>
      <c r="CVU47" s="61"/>
      <c r="CVV47" s="61"/>
      <c r="CVW47" s="61"/>
      <c r="CVX47" s="61"/>
      <c r="CVY47" s="61"/>
      <c r="CVZ47" s="61"/>
      <c r="CWA47" s="61"/>
      <c r="CWB47" s="61"/>
      <c r="CWC47" s="61"/>
      <c r="CWD47" s="61"/>
      <c r="CWE47" s="61"/>
      <c r="CWF47" s="61"/>
      <c r="CWG47" s="61"/>
      <c r="CWH47" s="61"/>
      <c r="CWI47" s="61"/>
      <c r="CWJ47" s="61"/>
      <c r="CWK47" s="61"/>
      <c r="CWL47" s="61"/>
      <c r="CWM47" s="61"/>
      <c r="CWN47" s="61"/>
      <c r="CWO47" s="61"/>
      <c r="CWP47" s="61"/>
      <c r="CWQ47" s="61"/>
      <c r="CWR47" s="61"/>
      <c r="CWS47" s="61"/>
      <c r="CWT47" s="61"/>
      <c r="CWU47" s="61"/>
      <c r="CWV47" s="61"/>
      <c r="CWW47" s="61"/>
      <c r="CWX47" s="61"/>
      <c r="CWY47" s="61"/>
      <c r="CWZ47" s="61"/>
      <c r="CXA47" s="61"/>
      <c r="CXB47" s="61"/>
      <c r="CXC47" s="61"/>
      <c r="CXD47" s="61"/>
      <c r="CXE47" s="61"/>
      <c r="CXF47" s="61"/>
      <c r="CXG47" s="61"/>
      <c r="CXH47" s="61"/>
      <c r="CXI47" s="61"/>
      <c r="CXJ47" s="61"/>
      <c r="CXK47" s="61"/>
      <c r="CXL47" s="61"/>
      <c r="CXM47" s="61"/>
      <c r="CXN47" s="61"/>
      <c r="CXO47" s="61"/>
      <c r="CXP47" s="61"/>
      <c r="CXQ47" s="61"/>
      <c r="CXR47" s="61"/>
      <c r="CXS47" s="61"/>
      <c r="CXT47" s="61"/>
      <c r="CXU47" s="61"/>
      <c r="CXV47" s="61"/>
      <c r="CXW47" s="61"/>
      <c r="CXX47" s="61"/>
      <c r="CXY47" s="61"/>
      <c r="CXZ47" s="61"/>
      <c r="CYA47" s="61"/>
      <c r="CYB47" s="61"/>
      <c r="CYC47" s="61"/>
      <c r="CYD47" s="61"/>
      <c r="CYE47" s="61"/>
      <c r="CYF47" s="61"/>
      <c r="CYG47" s="61"/>
      <c r="CYH47" s="61"/>
      <c r="CYI47" s="61"/>
      <c r="CYJ47" s="61"/>
      <c r="CYK47" s="61"/>
      <c r="CYL47" s="61"/>
      <c r="CYM47" s="61"/>
      <c r="CYN47" s="61"/>
      <c r="CYO47" s="61"/>
      <c r="CYP47" s="61"/>
      <c r="CYQ47" s="61"/>
      <c r="CYR47" s="61"/>
      <c r="CYS47" s="61"/>
      <c r="CYT47" s="61"/>
      <c r="CYU47" s="61"/>
      <c r="CYV47" s="61"/>
      <c r="CYW47" s="61"/>
      <c r="CYX47" s="61"/>
      <c r="CYY47" s="61"/>
      <c r="CYZ47" s="61"/>
      <c r="CZA47" s="61"/>
      <c r="CZB47" s="61"/>
      <c r="CZC47" s="61"/>
      <c r="CZD47" s="61"/>
      <c r="CZE47" s="61"/>
      <c r="CZF47" s="61"/>
      <c r="CZG47" s="61"/>
      <c r="CZH47" s="61"/>
      <c r="CZI47" s="61"/>
      <c r="CZJ47" s="61"/>
      <c r="CZK47" s="61"/>
      <c r="CZL47" s="61"/>
      <c r="CZM47" s="61"/>
      <c r="CZN47" s="61"/>
      <c r="CZO47" s="61"/>
      <c r="CZP47" s="61"/>
      <c r="CZQ47" s="61"/>
      <c r="CZR47" s="61"/>
      <c r="CZS47" s="61"/>
      <c r="CZT47" s="61"/>
      <c r="CZU47" s="61"/>
      <c r="CZV47" s="61"/>
      <c r="CZW47" s="61"/>
      <c r="CZX47" s="61"/>
      <c r="CZY47" s="61"/>
      <c r="CZZ47" s="61"/>
      <c r="DAA47" s="61"/>
      <c r="DAB47" s="61"/>
      <c r="DAC47" s="61"/>
      <c r="DAD47" s="61"/>
      <c r="DAE47" s="61"/>
      <c r="DAF47" s="61"/>
      <c r="DAG47" s="61"/>
      <c r="DAH47" s="61"/>
      <c r="DAI47" s="61"/>
      <c r="DAJ47" s="61"/>
      <c r="DAK47" s="61"/>
      <c r="DAL47" s="61"/>
      <c r="DAM47" s="61"/>
      <c r="DAN47" s="61"/>
      <c r="DAO47" s="61"/>
      <c r="DAP47" s="61"/>
      <c r="DAQ47" s="61"/>
      <c r="DAR47" s="61"/>
      <c r="DAS47" s="61"/>
      <c r="DAT47" s="61"/>
      <c r="DAU47" s="61"/>
      <c r="DAV47" s="61"/>
      <c r="DAW47" s="61"/>
      <c r="DAX47" s="61"/>
      <c r="DAY47" s="61"/>
      <c r="DAZ47" s="61"/>
      <c r="DBA47" s="61"/>
      <c r="DBB47" s="61"/>
      <c r="DBC47" s="61"/>
      <c r="DBD47" s="61"/>
      <c r="DBE47" s="61"/>
      <c r="DBF47" s="61"/>
      <c r="DBG47" s="61"/>
      <c r="DBH47" s="61"/>
      <c r="DBI47" s="61"/>
      <c r="DBJ47" s="61"/>
      <c r="DBK47" s="61"/>
      <c r="DBL47" s="61"/>
      <c r="DBM47" s="61"/>
      <c r="DBN47" s="61"/>
      <c r="DBO47" s="61"/>
      <c r="DBP47" s="61"/>
      <c r="DBQ47" s="61"/>
      <c r="DBR47" s="61"/>
      <c r="DBS47" s="61"/>
      <c r="DBT47" s="61"/>
      <c r="DBU47" s="61"/>
      <c r="DBV47" s="61"/>
      <c r="DBW47" s="61"/>
      <c r="DBX47" s="61"/>
      <c r="DBY47" s="61"/>
      <c r="DBZ47" s="61"/>
      <c r="DCA47" s="61"/>
      <c r="DCB47" s="61"/>
      <c r="DCC47" s="61"/>
      <c r="DCD47" s="61"/>
      <c r="DCE47" s="61"/>
      <c r="DCF47" s="61"/>
      <c r="DCG47" s="61"/>
      <c r="DCH47" s="61"/>
      <c r="DCI47" s="61"/>
      <c r="DCJ47" s="61"/>
      <c r="DCK47" s="61"/>
      <c r="DCL47" s="61"/>
      <c r="DCM47" s="61"/>
      <c r="DCN47" s="61"/>
      <c r="DCO47" s="61"/>
      <c r="DCP47" s="61"/>
      <c r="DCQ47" s="61"/>
      <c r="DCR47" s="61"/>
      <c r="DCS47" s="61"/>
      <c r="DCT47" s="61"/>
      <c r="DCU47" s="61"/>
      <c r="DCV47" s="61"/>
      <c r="DCW47" s="61"/>
      <c r="DCX47" s="61"/>
      <c r="DCY47" s="61"/>
      <c r="DCZ47" s="61"/>
      <c r="DDA47" s="61"/>
      <c r="DDB47" s="61"/>
      <c r="DDC47" s="61"/>
      <c r="DDD47" s="61"/>
      <c r="DDE47" s="61"/>
      <c r="DDF47" s="61"/>
      <c r="DDG47" s="61"/>
      <c r="DDH47" s="61"/>
      <c r="DDI47" s="61"/>
      <c r="DDJ47" s="61"/>
      <c r="DDK47" s="61"/>
      <c r="DDL47" s="61"/>
      <c r="DDM47" s="61"/>
      <c r="DDN47" s="61"/>
      <c r="DDO47" s="61"/>
      <c r="DDP47" s="61"/>
      <c r="DDQ47" s="61"/>
      <c r="DDR47" s="61"/>
      <c r="DDS47" s="61"/>
      <c r="DDT47" s="61"/>
      <c r="DDU47" s="61"/>
      <c r="DDV47" s="61"/>
      <c r="DDW47" s="61"/>
      <c r="DDX47" s="61"/>
      <c r="DDY47" s="61"/>
      <c r="DDZ47" s="61"/>
      <c r="DEA47" s="61"/>
      <c r="DEB47" s="61"/>
      <c r="DEC47" s="61"/>
      <c r="DED47" s="61"/>
      <c r="DEE47" s="61"/>
      <c r="DEF47" s="61"/>
      <c r="DEG47" s="61"/>
      <c r="DEH47" s="61"/>
      <c r="DEI47" s="61"/>
      <c r="DEJ47" s="61"/>
      <c r="DEK47" s="61"/>
      <c r="DEL47" s="61"/>
      <c r="DEM47" s="61"/>
      <c r="DEN47" s="61"/>
      <c r="DEO47" s="61"/>
      <c r="DEP47" s="61"/>
      <c r="DEQ47" s="61"/>
      <c r="DER47" s="61"/>
      <c r="DES47" s="61"/>
      <c r="DET47" s="61"/>
      <c r="DEU47" s="61"/>
      <c r="DEV47" s="61"/>
      <c r="DEW47" s="61"/>
      <c r="DEX47" s="61"/>
      <c r="DEY47" s="61"/>
      <c r="DEZ47" s="61"/>
      <c r="DFA47" s="61"/>
      <c r="DFB47" s="61"/>
      <c r="DFC47" s="61"/>
      <c r="DFD47" s="61"/>
      <c r="DFE47" s="61"/>
      <c r="DFF47" s="61"/>
      <c r="DFG47" s="61"/>
      <c r="DFH47" s="61"/>
      <c r="DFI47" s="61"/>
      <c r="DFJ47" s="61"/>
      <c r="DFK47" s="61"/>
      <c r="DFL47" s="61"/>
      <c r="DFM47" s="61"/>
      <c r="DFN47" s="61"/>
      <c r="DFO47" s="61"/>
      <c r="DFP47" s="61"/>
      <c r="DFQ47" s="61"/>
      <c r="DFR47" s="61"/>
      <c r="DFS47" s="61"/>
      <c r="DFT47" s="61"/>
      <c r="DFU47" s="61"/>
      <c r="DFV47" s="61"/>
      <c r="DFW47" s="61"/>
      <c r="DFX47" s="61"/>
      <c r="DFY47" s="61"/>
      <c r="DFZ47" s="61"/>
      <c r="DGA47" s="61"/>
      <c r="DGB47" s="61"/>
      <c r="DGC47" s="61"/>
      <c r="DGD47" s="61"/>
      <c r="DGE47" s="61"/>
      <c r="DGF47" s="61"/>
      <c r="DGG47" s="61"/>
      <c r="DGH47" s="61"/>
      <c r="DGI47" s="61"/>
      <c r="DGJ47" s="61"/>
      <c r="DGK47" s="61"/>
      <c r="DGL47" s="61"/>
      <c r="DGM47" s="61"/>
      <c r="DGN47" s="61"/>
      <c r="DGO47" s="61"/>
      <c r="DGP47" s="61"/>
      <c r="DGQ47" s="61"/>
      <c r="DGR47" s="61"/>
      <c r="DGS47" s="61"/>
      <c r="DGT47" s="61"/>
      <c r="DGU47" s="61"/>
      <c r="DGV47" s="61"/>
      <c r="DGW47" s="61"/>
      <c r="DGX47" s="61"/>
      <c r="DGY47" s="61"/>
      <c r="DGZ47" s="61"/>
      <c r="DHA47" s="61"/>
      <c r="DHB47" s="61"/>
      <c r="DHC47" s="61"/>
      <c r="DHD47" s="61"/>
      <c r="DHE47" s="61"/>
      <c r="DHF47" s="61"/>
      <c r="DHG47" s="61"/>
      <c r="DHH47" s="61"/>
      <c r="DHI47" s="61"/>
      <c r="DHJ47" s="61"/>
      <c r="DHK47" s="61"/>
      <c r="DHL47" s="61"/>
      <c r="DHM47" s="61"/>
      <c r="DHN47" s="61"/>
      <c r="DHO47" s="61"/>
      <c r="DHP47" s="61"/>
      <c r="DHQ47" s="61"/>
      <c r="DHR47" s="61"/>
      <c r="DHS47" s="61"/>
      <c r="DHT47" s="61"/>
      <c r="DHU47" s="61"/>
      <c r="DHV47" s="61"/>
      <c r="DHW47" s="61"/>
      <c r="DHX47" s="61"/>
      <c r="DHY47" s="61"/>
      <c r="DHZ47" s="61"/>
      <c r="DIA47" s="61"/>
      <c r="DIB47" s="61"/>
      <c r="DIC47" s="61"/>
      <c r="DID47" s="61"/>
      <c r="DIE47" s="61"/>
      <c r="DIF47" s="61"/>
      <c r="DIG47" s="61"/>
      <c r="DIH47" s="61"/>
      <c r="DII47" s="61"/>
      <c r="DIJ47" s="61"/>
      <c r="DIK47" s="61"/>
      <c r="DIL47" s="61"/>
      <c r="DIM47" s="61"/>
      <c r="DIN47" s="61"/>
      <c r="DIO47" s="61"/>
      <c r="DIP47" s="61"/>
      <c r="DIQ47" s="61"/>
      <c r="DIR47" s="61"/>
      <c r="DIS47" s="61"/>
      <c r="DIT47" s="61"/>
      <c r="DIU47" s="61"/>
      <c r="DIV47" s="61"/>
      <c r="DIW47" s="61"/>
      <c r="DIX47" s="61"/>
      <c r="DIY47" s="61"/>
      <c r="DIZ47" s="61"/>
      <c r="DJA47" s="61"/>
      <c r="DJB47" s="61"/>
      <c r="DJC47" s="61"/>
      <c r="DJD47" s="61"/>
      <c r="DJE47" s="61"/>
      <c r="DJF47" s="61"/>
      <c r="DJG47" s="61"/>
      <c r="DJH47" s="61"/>
      <c r="DJI47" s="61"/>
      <c r="DJJ47" s="61"/>
      <c r="DJK47" s="61"/>
      <c r="DJL47" s="61"/>
      <c r="DJM47" s="61"/>
      <c r="DJN47" s="61"/>
      <c r="DJO47" s="61"/>
      <c r="DJP47" s="61"/>
      <c r="DJQ47" s="61"/>
      <c r="DJR47" s="61"/>
      <c r="DJS47" s="61"/>
      <c r="DJT47" s="61"/>
      <c r="DJU47" s="61"/>
      <c r="DJV47" s="61"/>
      <c r="DJW47" s="61"/>
      <c r="DJX47" s="61"/>
      <c r="DJY47" s="61"/>
      <c r="DJZ47" s="61"/>
      <c r="DKA47" s="61"/>
      <c r="DKB47" s="61"/>
      <c r="DKC47" s="61"/>
      <c r="DKD47" s="61"/>
      <c r="DKE47" s="61"/>
      <c r="DKF47" s="61"/>
      <c r="DKG47" s="61"/>
      <c r="DKH47" s="61"/>
      <c r="DKI47" s="61"/>
      <c r="DKJ47" s="61"/>
      <c r="DKK47" s="61"/>
      <c r="DKL47" s="61"/>
      <c r="DKM47" s="61"/>
      <c r="DKN47" s="61"/>
      <c r="DKO47" s="61"/>
      <c r="DKP47" s="61"/>
      <c r="DKQ47" s="61"/>
      <c r="DKR47" s="61"/>
      <c r="DKS47" s="61"/>
      <c r="DKT47" s="61"/>
      <c r="DKU47" s="61"/>
      <c r="DKV47" s="61"/>
      <c r="DKW47" s="61"/>
      <c r="DKX47" s="61"/>
      <c r="DKY47" s="61"/>
      <c r="DKZ47" s="61"/>
      <c r="DLA47" s="61"/>
      <c r="DLB47" s="61"/>
      <c r="DLC47" s="61"/>
      <c r="DLD47" s="61"/>
      <c r="DLE47" s="61"/>
      <c r="DLF47" s="61"/>
      <c r="DLG47" s="61"/>
      <c r="DLH47" s="61"/>
      <c r="DLI47" s="61"/>
      <c r="DLJ47" s="61"/>
      <c r="DLK47" s="61"/>
      <c r="DLL47" s="61"/>
      <c r="DLM47" s="61"/>
      <c r="DLN47" s="61"/>
      <c r="DLO47" s="61"/>
      <c r="DLP47" s="61"/>
      <c r="DLQ47" s="61"/>
      <c r="DLR47" s="61"/>
      <c r="DLS47" s="61"/>
      <c r="DLT47" s="61"/>
      <c r="DLU47" s="61"/>
      <c r="DLV47" s="61"/>
      <c r="DLW47" s="61"/>
      <c r="DLX47" s="61"/>
      <c r="DLY47" s="61"/>
      <c r="DLZ47" s="61"/>
      <c r="DMA47" s="61"/>
      <c r="DMB47" s="61"/>
      <c r="DMC47" s="61"/>
      <c r="DMD47" s="61"/>
      <c r="DME47" s="61"/>
      <c r="DMF47" s="61"/>
      <c r="DMG47" s="61"/>
      <c r="DMH47" s="61"/>
      <c r="DMI47" s="61"/>
      <c r="DMJ47" s="61"/>
      <c r="DMK47" s="61"/>
      <c r="DML47" s="61"/>
      <c r="DMM47" s="61"/>
      <c r="DMN47" s="61"/>
      <c r="DMO47" s="61"/>
      <c r="DMP47" s="61"/>
      <c r="DMQ47" s="61"/>
      <c r="DMR47" s="61"/>
      <c r="DMS47" s="61"/>
      <c r="DMT47" s="61"/>
      <c r="DMU47" s="61"/>
      <c r="DMV47" s="61"/>
      <c r="DMW47" s="61"/>
      <c r="DMX47" s="61"/>
      <c r="DMY47" s="61"/>
      <c r="DMZ47" s="61"/>
      <c r="DNA47" s="61"/>
      <c r="DNB47" s="61"/>
      <c r="DNC47" s="61"/>
      <c r="DND47" s="61"/>
      <c r="DNE47" s="61"/>
      <c r="DNF47" s="61"/>
      <c r="DNG47" s="61"/>
      <c r="DNH47" s="61"/>
      <c r="DNI47" s="61"/>
      <c r="DNJ47" s="61"/>
      <c r="DNK47" s="61"/>
      <c r="DNL47" s="61"/>
      <c r="DNM47" s="61"/>
      <c r="DNN47" s="61"/>
      <c r="DNO47" s="61"/>
      <c r="DNP47" s="61"/>
      <c r="DNQ47" s="61"/>
      <c r="DNR47" s="61"/>
      <c r="DNS47" s="61"/>
      <c r="DNT47" s="61"/>
      <c r="DNU47" s="61"/>
      <c r="DNV47" s="61"/>
      <c r="DNW47" s="61"/>
      <c r="DNX47" s="61"/>
      <c r="DNY47" s="61"/>
      <c r="DNZ47" s="61"/>
      <c r="DOA47" s="61"/>
      <c r="DOB47" s="61"/>
      <c r="DOC47" s="61"/>
      <c r="DOD47" s="61"/>
      <c r="DOE47" s="61"/>
      <c r="DOF47" s="61"/>
      <c r="DOG47" s="61"/>
      <c r="DOH47" s="61"/>
      <c r="DOI47" s="61"/>
      <c r="DOJ47" s="61"/>
      <c r="DOK47" s="61"/>
      <c r="DOL47" s="61"/>
      <c r="DOM47" s="61"/>
      <c r="DON47" s="61"/>
      <c r="DOO47" s="61"/>
      <c r="DOP47" s="61"/>
      <c r="DOQ47" s="61"/>
      <c r="DOR47" s="61"/>
      <c r="DOS47" s="61"/>
      <c r="DOT47" s="61"/>
      <c r="DOU47" s="61"/>
      <c r="DOV47" s="61"/>
      <c r="DOW47" s="61"/>
      <c r="DOX47" s="61"/>
      <c r="DOY47" s="61"/>
      <c r="DOZ47" s="61"/>
      <c r="DPA47" s="61"/>
      <c r="DPB47" s="61"/>
      <c r="DPC47" s="61"/>
      <c r="DPD47" s="61"/>
      <c r="DPE47" s="61"/>
      <c r="DPF47" s="61"/>
      <c r="DPG47" s="61"/>
      <c r="DPH47" s="61"/>
      <c r="DPI47" s="61"/>
      <c r="DPJ47" s="61"/>
      <c r="DPK47" s="61"/>
      <c r="DPL47" s="61"/>
      <c r="DPM47" s="61"/>
      <c r="DPN47" s="61"/>
      <c r="DPO47" s="61"/>
      <c r="DPP47" s="61"/>
      <c r="DPQ47" s="61"/>
      <c r="DPR47" s="61"/>
      <c r="DPS47" s="61"/>
      <c r="DPT47" s="61"/>
      <c r="DPU47" s="61"/>
      <c r="DPV47" s="61"/>
      <c r="DPW47" s="61"/>
      <c r="DPX47" s="61"/>
      <c r="DPY47" s="61"/>
      <c r="DPZ47" s="61"/>
      <c r="DQA47" s="61"/>
      <c r="DQB47" s="61"/>
      <c r="DQC47" s="61"/>
      <c r="DQD47" s="61"/>
      <c r="DQE47" s="61"/>
      <c r="DQF47" s="61"/>
      <c r="DQG47" s="61"/>
      <c r="DQH47" s="61"/>
      <c r="DQI47" s="61"/>
      <c r="DQJ47" s="61"/>
      <c r="DQK47" s="61"/>
      <c r="DQL47" s="61"/>
      <c r="DQM47" s="61"/>
      <c r="DQN47" s="61"/>
      <c r="DQO47" s="61"/>
      <c r="DQP47" s="61"/>
      <c r="DQQ47" s="61"/>
      <c r="DQR47" s="61"/>
      <c r="DQS47" s="61"/>
      <c r="DQT47" s="61"/>
      <c r="DQU47" s="61"/>
      <c r="DQV47" s="61"/>
      <c r="DQW47" s="61"/>
      <c r="DQX47" s="61"/>
      <c r="DQY47" s="61"/>
      <c r="DQZ47" s="61"/>
      <c r="DRA47" s="61"/>
      <c r="DRB47" s="61"/>
      <c r="DRC47" s="61"/>
      <c r="DRD47" s="61"/>
      <c r="DRE47" s="61"/>
      <c r="DRF47" s="61"/>
      <c r="DRG47" s="61"/>
      <c r="DRH47" s="61"/>
      <c r="DRI47" s="61"/>
      <c r="DRJ47" s="61"/>
      <c r="DRK47" s="61"/>
      <c r="DRL47" s="61"/>
      <c r="DRM47" s="61"/>
      <c r="DRN47" s="61"/>
      <c r="DRO47" s="61"/>
      <c r="DRP47" s="61"/>
      <c r="DRQ47" s="61"/>
      <c r="DRR47" s="61"/>
      <c r="DRS47" s="61"/>
      <c r="DRT47" s="61"/>
      <c r="DRU47" s="61"/>
      <c r="DRV47" s="61"/>
      <c r="DRW47" s="61"/>
      <c r="DRX47" s="61"/>
      <c r="DRY47" s="61"/>
      <c r="DRZ47" s="61"/>
      <c r="DSA47" s="61"/>
      <c r="DSB47" s="61"/>
      <c r="DSC47" s="61"/>
      <c r="DSD47" s="61"/>
      <c r="DSE47" s="61"/>
      <c r="DSF47" s="61"/>
      <c r="DSG47" s="61"/>
      <c r="DSH47" s="61"/>
      <c r="DSI47" s="61"/>
      <c r="DSJ47" s="61"/>
      <c r="DSK47" s="61"/>
      <c r="DSL47" s="61"/>
      <c r="DSM47" s="61"/>
      <c r="DSN47" s="61"/>
      <c r="DSO47" s="61"/>
      <c r="DSP47" s="61"/>
      <c r="DSQ47" s="61"/>
      <c r="DSR47" s="61"/>
      <c r="DSS47" s="61"/>
      <c r="DST47" s="61"/>
      <c r="DSU47" s="61"/>
      <c r="DSV47" s="61"/>
      <c r="DSW47" s="61"/>
      <c r="DSX47" s="61"/>
      <c r="DSY47" s="61"/>
      <c r="DSZ47" s="61"/>
      <c r="DTA47" s="61"/>
      <c r="DTB47" s="61"/>
      <c r="DTC47" s="61"/>
      <c r="DTD47" s="61"/>
      <c r="DTE47" s="61"/>
      <c r="DTF47" s="61"/>
      <c r="DTG47" s="61"/>
      <c r="DTH47" s="61"/>
      <c r="DTI47" s="61"/>
      <c r="DTJ47" s="61"/>
      <c r="DTK47" s="61"/>
      <c r="DTL47" s="61"/>
      <c r="DTM47" s="61"/>
      <c r="DTN47" s="61"/>
      <c r="DTO47" s="61"/>
      <c r="DTP47" s="61"/>
      <c r="DTQ47" s="61"/>
      <c r="DTR47" s="61"/>
      <c r="DTS47" s="61"/>
      <c r="DTT47" s="61"/>
      <c r="DTU47" s="61"/>
      <c r="DTV47" s="61"/>
      <c r="DTW47" s="61"/>
      <c r="DTX47" s="61"/>
      <c r="DTY47" s="61"/>
      <c r="DTZ47" s="61"/>
      <c r="DUA47" s="61"/>
      <c r="DUB47" s="61"/>
      <c r="DUC47" s="61"/>
      <c r="DUD47" s="61"/>
      <c r="DUE47" s="61"/>
      <c r="DUF47" s="61"/>
      <c r="DUG47" s="61"/>
      <c r="DUH47" s="61"/>
      <c r="DUI47" s="61"/>
      <c r="DUJ47" s="61"/>
      <c r="DUK47" s="61"/>
      <c r="DUL47" s="61"/>
      <c r="DUM47" s="61"/>
      <c r="DUN47" s="61"/>
      <c r="DUO47" s="61"/>
      <c r="DUP47" s="61"/>
      <c r="DUQ47" s="61"/>
      <c r="DUR47" s="61"/>
      <c r="DUS47" s="61"/>
      <c r="DUT47" s="61"/>
      <c r="DUU47" s="61"/>
      <c r="DUV47" s="61"/>
      <c r="DUW47" s="61"/>
      <c r="DUX47" s="61"/>
      <c r="DUY47" s="61"/>
      <c r="DUZ47" s="61"/>
      <c r="DVA47" s="61"/>
      <c r="DVB47" s="61"/>
      <c r="DVC47" s="61"/>
      <c r="DVD47" s="61"/>
      <c r="DVE47" s="61"/>
      <c r="DVF47" s="61"/>
      <c r="DVG47" s="61"/>
      <c r="DVH47" s="61"/>
      <c r="DVI47" s="61"/>
      <c r="DVJ47" s="61"/>
      <c r="DVK47" s="61"/>
      <c r="DVL47" s="61"/>
      <c r="DVM47" s="61"/>
      <c r="DVN47" s="61"/>
      <c r="DVO47" s="61"/>
      <c r="DVP47" s="61"/>
      <c r="DVQ47" s="61"/>
      <c r="DVR47" s="61"/>
      <c r="DVS47" s="61"/>
      <c r="DVT47" s="61"/>
      <c r="DVU47" s="61"/>
      <c r="DVV47" s="61"/>
      <c r="DVW47" s="61"/>
      <c r="DVX47" s="61"/>
      <c r="DVY47" s="61"/>
      <c r="DVZ47" s="61"/>
      <c r="DWA47" s="61"/>
      <c r="DWB47" s="61"/>
      <c r="DWC47" s="61"/>
      <c r="DWD47" s="61"/>
      <c r="DWE47" s="61"/>
      <c r="DWF47" s="61"/>
      <c r="DWG47" s="61"/>
      <c r="DWH47" s="61"/>
      <c r="DWI47" s="61"/>
      <c r="DWJ47" s="61"/>
      <c r="DWK47" s="61"/>
      <c r="DWL47" s="61"/>
      <c r="DWM47" s="61"/>
      <c r="DWN47" s="61"/>
      <c r="DWO47" s="61"/>
      <c r="DWP47" s="61"/>
      <c r="DWQ47" s="61"/>
      <c r="DWR47" s="61"/>
      <c r="DWS47" s="61"/>
      <c r="DWT47" s="61"/>
      <c r="DWU47" s="61"/>
      <c r="DWV47" s="61"/>
      <c r="DWW47" s="61"/>
      <c r="DWX47" s="61"/>
      <c r="DWY47" s="61"/>
      <c r="DWZ47" s="61"/>
      <c r="DXA47" s="61"/>
      <c r="DXB47" s="61"/>
      <c r="DXC47" s="61"/>
      <c r="DXD47" s="61"/>
      <c r="DXE47" s="61"/>
      <c r="DXF47" s="61"/>
      <c r="DXG47" s="61"/>
      <c r="DXH47" s="61"/>
      <c r="DXI47" s="61"/>
      <c r="DXJ47" s="61"/>
      <c r="DXK47" s="61"/>
      <c r="DXL47" s="61"/>
      <c r="DXM47" s="61"/>
      <c r="DXN47" s="61"/>
      <c r="DXO47" s="61"/>
      <c r="DXP47" s="61"/>
      <c r="DXQ47" s="61"/>
      <c r="DXR47" s="61"/>
      <c r="DXS47" s="61"/>
      <c r="DXT47" s="61"/>
      <c r="DXU47" s="61"/>
      <c r="DXV47" s="61"/>
      <c r="DXW47" s="61"/>
      <c r="DXX47" s="61"/>
      <c r="DXY47" s="61"/>
      <c r="DXZ47" s="61"/>
      <c r="DYA47" s="61"/>
      <c r="DYB47" s="61"/>
      <c r="DYC47" s="61"/>
      <c r="DYD47" s="61"/>
      <c r="DYE47" s="61"/>
      <c r="DYF47" s="61"/>
      <c r="DYG47" s="61"/>
      <c r="DYH47" s="61"/>
      <c r="DYI47" s="61"/>
      <c r="DYJ47" s="61"/>
      <c r="DYK47" s="61"/>
      <c r="DYL47" s="61"/>
      <c r="DYM47" s="61"/>
      <c r="DYN47" s="61"/>
      <c r="DYO47" s="61"/>
      <c r="DYP47" s="61"/>
      <c r="DYQ47" s="61"/>
      <c r="DYR47" s="61"/>
      <c r="DYS47" s="61"/>
      <c r="DYT47" s="61"/>
      <c r="DYU47" s="61"/>
      <c r="DYV47" s="61"/>
      <c r="DYW47" s="61"/>
      <c r="DYX47" s="61"/>
      <c r="DYY47" s="61"/>
      <c r="DYZ47" s="61"/>
      <c r="DZA47" s="61"/>
      <c r="DZB47" s="61"/>
      <c r="DZC47" s="61"/>
      <c r="DZD47" s="61"/>
      <c r="DZE47" s="61"/>
      <c r="DZF47" s="61"/>
      <c r="DZG47" s="61"/>
      <c r="DZH47" s="61"/>
      <c r="DZI47" s="61"/>
      <c r="DZJ47" s="61"/>
      <c r="DZK47" s="61"/>
      <c r="DZL47" s="61"/>
      <c r="DZM47" s="61"/>
      <c r="DZN47" s="61"/>
      <c r="DZO47" s="61"/>
      <c r="DZP47" s="61"/>
      <c r="DZQ47" s="61"/>
      <c r="DZR47" s="61"/>
      <c r="DZS47" s="61"/>
      <c r="DZT47" s="61"/>
      <c r="DZU47" s="61"/>
      <c r="DZV47" s="61"/>
      <c r="DZW47" s="61"/>
      <c r="DZX47" s="61"/>
      <c r="DZY47" s="61"/>
      <c r="DZZ47" s="61"/>
      <c r="EAA47" s="61"/>
      <c r="EAB47" s="61"/>
      <c r="EAC47" s="61"/>
      <c r="EAD47" s="61"/>
      <c r="EAE47" s="61"/>
      <c r="EAF47" s="61"/>
      <c r="EAG47" s="61"/>
      <c r="EAH47" s="61"/>
      <c r="EAI47" s="61"/>
      <c r="EAJ47" s="61"/>
      <c r="EAK47" s="61"/>
      <c r="EAL47" s="61"/>
      <c r="EAM47" s="61"/>
      <c r="EAN47" s="61"/>
      <c r="EAO47" s="61"/>
      <c r="EAP47" s="61"/>
      <c r="EAQ47" s="61"/>
      <c r="EAR47" s="61"/>
      <c r="EAS47" s="61"/>
      <c r="EAT47" s="61"/>
      <c r="EAU47" s="61"/>
      <c r="EAV47" s="61"/>
      <c r="EAW47" s="61"/>
      <c r="EAX47" s="61"/>
      <c r="EAY47" s="61"/>
      <c r="EAZ47" s="61"/>
      <c r="EBA47" s="61"/>
      <c r="EBB47" s="61"/>
      <c r="EBC47" s="61"/>
      <c r="EBD47" s="61"/>
      <c r="EBE47" s="61"/>
      <c r="EBF47" s="61"/>
      <c r="EBG47" s="61"/>
      <c r="EBH47" s="61"/>
      <c r="EBI47" s="61"/>
      <c r="EBJ47" s="61"/>
      <c r="EBK47" s="61"/>
      <c r="EBL47" s="61"/>
      <c r="EBM47" s="61"/>
      <c r="EBN47" s="61"/>
      <c r="EBO47" s="61"/>
      <c r="EBP47" s="61"/>
      <c r="EBQ47" s="61"/>
      <c r="EBR47" s="61"/>
      <c r="EBS47" s="61"/>
      <c r="EBT47" s="61"/>
      <c r="EBU47" s="61"/>
      <c r="EBV47" s="61"/>
      <c r="EBW47" s="61"/>
      <c r="EBX47" s="61"/>
      <c r="EBY47" s="61"/>
      <c r="EBZ47" s="61"/>
      <c r="ECA47" s="61"/>
      <c r="ECB47" s="61"/>
      <c r="ECC47" s="61"/>
      <c r="ECD47" s="61"/>
      <c r="ECE47" s="61"/>
      <c r="ECF47" s="61"/>
      <c r="ECG47" s="61"/>
      <c r="ECH47" s="61"/>
      <c r="ECI47" s="61"/>
      <c r="ECJ47" s="61"/>
      <c r="ECK47" s="61"/>
      <c r="ECL47" s="61"/>
      <c r="ECM47" s="61"/>
      <c r="ECN47" s="61"/>
      <c r="ECO47" s="61"/>
      <c r="ECP47" s="61"/>
      <c r="ECQ47" s="61"/>
      <c r="ECR47" s="61"/>
      <c r="ECS47" s="61"/>
      <c r="ECT47" s="61"/>
      <c r="ECU47" s="61"/>
      <c r="ECV47" s="61"/>
      <c r="ECW47" s="61"/>
      <c r="ECX47" s="61"/>
      <c r="ECY47" s="61"/>
      <c r="ECZ47" s="61"/>
      <c r="EDA47" s="61"/>
      <c r="EDB47" s="61"/>
      <c r="EDC47" s="61"/>
      <c r="EDD47" s="61"/>
      <c r="EDE47" s="61"/>
      <c r="EDF47" s="61"/>
      <c r="EDG47" s="61"/>
      <c r="EDH47" s="61"/>
      <c r="EDI47" s="61"/>
      <c r="EDJ47" s="61"/>
      <c r="EDK47" s="61"/>
      <c r="EDL47" s="61"/>
      <c r="EDM47" s="61"/>
      <c r="EDN47" s="61"/>
      <c r="EDO47" s="61"/>
      <c r="EDP47" s="61"/>
      <c r="EDQ47" s="61"/>
      <c r="EDR47" s="61"/>
      <c r="EDS47" s="61"/>
      <c r="EDT47" s="61"/>
      <c r="EDU47" s="61"/>
      <c r="EDV47" s="61"/>
      <c r="EDW47" s="61"/>
      <c r="EDX47" s="61"/>
      <c r="EDY47" s="61"/>
      <c r="EDZ47" s="61"/>
      <c r="EEA47" s="61"/>
      <c r="EEB47" s="61"/>
      <c r="EEC47" s="61"/>
      <c r="EED47" s="61"/>
      <c r="EEE47" s="61"/>
      <c r="EEF47" s="61"/>
      <c r="EEG47" s="61"/>
      <c r="EEH47" s="61"/>
      <c r="EEI47" s="61"/>
      <c r="EEJ47" s="61"/>
      <c r="EEK47" s="61"/>
      <c r="EEL47" s="61"/>
      <c r="EEM47" s="61"/>
      <c r="EEN47" s="61"/>
      <c r="EEO47" s="61"/>
      <c r="EEP47" s="61"/>
      <c r="EEQ47" s="61"/>
      <c r="EER47" s="61"/>
      <c r="EES47" s="61"/>
      <c r="EET47" s="61"/>
      <c r="EEU47" s="61"/>
      <c r="EEV47" s="61"/>
      <c r="EEW47" s="61"/>
      <c r="EEX47" s="61"/>
      <c r="EEY47" s="61"/>
      <c r="EEZ47" s="61"/>
      <c r="EFA47" s="61"/>
      <c r="EFB47" s="61"/>
      <c r="EFC47" s="61"/>
      <c r="EFD47" s="61"/>
      <c r="EFE47" s="61"/>
      <c r="EFF47" s="61"/>
      <c r="EFG47" s="61"/>
      <c r="EFH47" s="61"/>
      <c r="EFI47" s="61"/>
      <c r="EFJ47" s="61"/>
      <c r="EFK47" s="61"/>
      <c r="EFL47" s="61"/>
      <c r="EFM47" s="61"/>
      <c r="EFN47" s="61"/>
      <c r="EFO47" s="61"/>
      <c r="EFP47" s="61"/>
      <c r="EFQ47" s="61"/>
      <c r="EFR47" s="61"/>
      <c r="EFS47" s="61"/>
      <c r="EFT47" s="61"/>
      <c r="EFU47" s="61"/>
      <c r="EFV47" s="61"/>
      <c r="EFW47" s="61"/>
      <c r="EFX47" s="61"/>
      <c r="EFY47" s="61"/>
      <c r="EFZ47" s="61"/>
      <c r="EGA47" s="61"/>
      <c r="EGB47" s="61"/>
      <c r="EGC47" s="61"/>
      <c r="EGD47" s="61"/>
      <c r="EGE47" s="61"/>
      <c r="EGF47" s="61"/>
      <c r="EGG47" s="61"/>
      <c r="EGH47" s="61"/>
      <c r="EGI47" s="61"/>
      <c r="EGJ47" s="61"/>
      <c r="EGK47" s="61"/>
      <c r="EGL47" s="61"/>
      <c r="EGM47" s="61"/>
      <c r="EGN47" s="61"/>
      <c r="EGO47" s="61"/>
      <c r="EGP47" s="61"/>
      <c r="EGQ47" s="61"/>
      <c r="EGR47" s="61"/>
      <c r="EGS47" s="61"/>
      <c r="EGT47" s="61"/>
      <c r="EGU47" s="61"/>
      <c r="EGV47" s="61"/>
      <c r="EGW47" s="61"/>
      <c r="EGX47" s="61"/>
      <c r="EGY47" s="61"/>
      <c r="EGZ47" s="61"/>
      <c r="EHA47" s="61"/>
      <c r="EHB47" s="61"/>
      <c r="EHC47" s="61"/>
      <c r="EHD47" s="61"/>
      <c r="EHE47" s="61"/>
      <c r="EHF47" s="61"/>
      <c r="EHG47" s="61"/>
      <c r="EHH47" s="61"/>
      <c r="EHI47" s="61"/>
      <c r="EHJ47" s="61"/>
      <c r="EHK47" s="61"/>
      <c r="EHL47" s="61"/>
      <c r="EHM47" s="61"/>
      <c r="EHN47" s="61"/>
      <c r="EHO47" s="61"/>
      <c r="EHP47" s="61"/>
      <c r="EHQ47" s="61"/>
      <c r="EHR47" s="61"/>
      <c r="EHS47" s="61"/>
      <c r="EHT47" s="61"/>
      <c r="EHU47" s="61"/>
      <c r="EHV47" s="61"/>
      <c r="EHW47" s="61"/>
      <c r="EHX47" s="61"/>
      <c r="EHY47" s="61"/>
      <c r="EHZ47" s="61"/>
      <c r="EIA47" s="61"/>
      <c r="EIB47" s="61"/>
      <c r="EIC47" s="61"/>
      <c r="EID47" s="61"/>
      <c r="EIE47" s="61"/>
      <c r="EIF47" s="61"/>
      <c r="EIG47" s="61"/>
      <c r="EIH47" s="61"/>
      <c r="EII47" s="61"/>
      <c r="EIJ47" s="61"/>
      <c r="EIK47" s="61"/>
      <c r="EIL47" s="61"/>
      <c r="EIM47" s="61"/>
      <c r="EIN47" s="61"/>
      <c r="EIO47" s="61"/>
      <c r="EIP47" s="61"/>
      <c r="EIQ47" s="61"/>
      <c r="EIR47" s="61"/>
      <c r="EIS47" s="61"/>
      <c r="EIT47" s="61"/>
      <c r="EIU47" s="61"/>
      <c r="EIV47" s="61"/>
      <c r="EIW47" s="61"/>
      <c r="EIX47" s="61"/>
      <c r="EIY47" s="61"/>
      <c r="EIZ47" s="61"/>
      <c r="EJA47" s="61"/>
      <c r="EJB47" s="61"/>
      <c r="EJC47" s="61"/>
      <c r="EJD47" s="61"/>
      <c r="EJE47" s="61"/>
      <c r="EJF47" s="61"/>
      <c r="EJG47" s="61"/>
      <c r="EJH47" s="61"/>
      <c r="EJI47" s="61"/>
      <c r="EJJ47" s="61"/>
      <c r="EJK47" s="61"/>
      <c r="EJL47" s="61"/>
      <c r="EJM47" s="61"/>
      <c r="EJN47" s="61"/>
      <c r="EJO47" s="61"/>
      <c r="EJP47" s="61"/>
      <c r="EJQ47" s="61"/>
      <c r="EJR47" s="61"/>
      <c r="EJS47" s="61"/>
      <c r="EJT47" s="61"/>
      <c r="EJU47" s="61"/>
      <c r="EJV47" s="61"/>
      <c r="EJW47" s="61"/>
      <c r="EJX47" s="61"/>
      <c r="EJY47" s="61"/>
      <c r="EJZ47" s="61"/>
      <c r="EKA47" s="61"/>
      <c r="EKB47" s="61"/>
      <c r="EKC47" s="61"/>
      <c r="EKD47" s="61"/>
      <c r="EKE47" s="61"/>
      <c r="EKF47" s="61"/>
      <c r="EKG47" s="61"/>
      <c r="EKH47" s="61"/>
      <c r="EKI47" s="61"/>
      <c r="EKJ47" s="61"/>
      <c r="EKK47" s="61"/>
      <c r="EKL47" s="61"/>
      <c r="EKM47" s="61"/>
      <c r="EKN47" s="61"/>
      <c r="EKO47" s="61"/>
      <c r="EKP47" s="61"/>
      <c r="EKQ47" s="61"/>
      <c r="EKR47" s="61"/>
      <c r="EKS47" s="61"/>
      <c r="EKT47" s="61"/>
      <c r="EKU47" s="61"/>
      <c r="EKV47" s="61"/>
      <c r="EKW47" s="61"/>
      <c r="EKX47" s="61"/>
      <c r="EKY47" s="61"/>
      <c r="EKZ47" s="61"/>
      <c r="ELA47" s="61"/>
      <c r="ELB47" s="61"/>
      <c r="ELC47" s="61"/>
      <c r="ELD47" s="61"/>
      <c r="ELE47" s="61"/>
      <c r="ELF47" s="61"/>
      <c r="ELG47" s="61"/>
      <c r="ELH47" s="61"/>
      <c r="ELI47" s="61"/>
      <c r="ELJ47" s="61"/>
      <c r="ELK47" s="61"/>
      <c r="ELL47" s="61"/>
      <c r="ELM47" s="61"/>
      <c r="ELN47" s="61"/>
      <c r="ELO47" s="61"/>
      <c r="ELP47" s="61"/>
      <c r="ELQ47" s="61"/>
      <c r="ELR47" s="61"/>
      <c r="ELS47" s="61"/>
      <c r="ELT47" s="61"/>
      <c r="ELU47" s="61"/>
      <c r="ELV47" s="61"/>
      <c r="ELW47" s="61"/>
      <c r="ELX47" s="61"/>
      <c r="ELY47" s="61"/>
      <c r="ELZ47" s="61"/>
      <c r="EMA47" s="61"/>
      <c r="EMB47" s="61"/>
      <c r="EMC47" s="61"/>
      <c r="EMD47" s="61"/>
      <c r="EME47" s="61"/>
      <c r="EMF47" s="61"/>
      <c r="EMG47" s="61"/>
      <c r="EMH47" s="61"/>
      <c r="EMI47" s="61"/>
      <c r="EMJ47" s="61"/>
      <c r="EMK47" s="61"/>
      <c r="EML47" s="61"/>
      <c r="EMM47" s="61"/>
      <c r="EMN47" s="61"/>
      <c r="EMO47" s="61"/>
      <c r="EMP47" s="61"/>
      <c r="EMQ47" s="61"/>
      <c r="EMR47" s="61"/>
      <c r="EMS47" s="61"/>
      <c r="EMT47" s="61"/>
      <c r="EMU47" s="61"/>
      <c r="EMV47" s="61"/>
      <c r="EMW47" s="61"/>
      <c r="EMX47" s="61"/>
      <c r="EMY47" s="61"/>
      <c r="EMZ47" s="61"/>
      <c r="ENA47" s="61"/>
      <c r="ENB47" s="61"/>
      <c r="ENC47" s="61"/>
      <c r="END47" s="61"/>
      <c r="ENE47" s="61"/>
      <c r="ENF47" s="61"/>
      <c r="ENG47" s="61"/>
      <c r="ENH47" s="61"/>
      <c r="ENI47" s="61"/>
      <c r="ENJ47" s="61"/>
      <c r="ENK47" s="61"/>
      <c r="ENL47" s="61"/>
      <c r="ENM47" s="61"/>
      <c r="ENN47" s="61"/>
      <c r="ENO47" s="61"/>
      <c r="ENP47" s="61"/>
      <c r="ENQ47" s="61"/>
      <c r="ENR47" s="61"/>
      <c r="ENS47" s="61"/>
      <c r="ENT47" s="61"/>
      <c r="ENU47" s="61"/>
      <c r="ENV47" s="61"/>
      <c r="ENW47" s="61"/>
      <c r="ENX47" s="61"/>
      <c r="ENY47" s="61"/>
      <c r="ENZ47" s="61"/>
      <c r="EOA47" s="61"/>
      <c r="EOB47" s="61"/>
      <c r="EOC47" s="61"/>
      <c r="EOD47" s="61"/>
      <c r="EOE47" s="61"/>
      <c r="EOF47" s="61"/>
      <c r="EOG47" s="61"/>
      <c r="EOH47" s="61"/>
      <c r="EOI47" s="61"/>
      <c r="EOJ47" s="61"/>
      <c r="EOK47" s="61"/>
      <c r="EOL47" s="61"/>
      <c r="EOM47" s="61"/>
      <c r="EON47" s="61"/>
      <c r="EOO47" s="61"/>
      <c r="EOP47" s="61"/>
      <c r="EOQ47" s="61"/>
      <c r="EOR47" s="61"/>
      <c r="EOS47" s="61"/>
      <c r="EOT47" s="61"/>
      <c r="EOU47" s="61"/>
      <c r="EOV47" s="61"/>
      <c r="EOW47" s="61"/>
      <c r="EOX47" s="61"/>
      <c r="EOY47" s="61"/>
      <c r="EOZ47" s="61"/>
      <c r="EPA47" s="61"/>
      <c r="EPB47" s="61"/>
      <c r="EPC47" s="61"/>
      <c r="EPD47" s="61"/>
      <c r="EPE47" s="61"/>
      <c r="EPF47" s="61"/>
      <c r="EPG47" s="61"/>
      <c r="EPH47" s="61"/>
      <c r="EPI47" s="61"/>
      <c r="EPJ47" s="61"/>
      <c r="EPK47" s="61"/>
      <c r="EPL47" s="61"/>
      <c r="EPM47" s="61"/>
      <c r="EPN47" s="61"/>
      <c r="EPO47" s="61"/>
      <c r="EPP47" s="61"/>
      <c r="EPQ47" s="61"/>
      <c r="EPR47" s="61"/>
      <c r="EPS47" s="61"/>
      <c r="EPT47" s="61"/>
      <c r="EPU47" s="61"/>
      <c r="EPV47" s="61"/>
      <c r="EPW47" s="61"/>
      <c r="EPX47" s="61"/>
      <c r="EPY47" s="61"/>
      <c r="EPZ47" s="61"/>
      <c r="EQA47" s="61"/>
      <c r="EQB47" s="61"/>
      <c r="EQC47" s="61"/>
      <c r="EQD47" s="61"/>
      <c r="EQE47" s="61"/>
      <c r="EQF47" s="61"/>
      <c r="EQG47" s="61"/>
      <c r="EQH47" s="61"/>
      <c r="EQI47" s="61"/>
      <c r="EQJ47" s="61"/>
      <c r="EQK47" s="61"/>
      <c r="EQL47" s="61"/>
      <c r="EQM47" s="61"/>
      <c r="EQN47" s="61"/>
      <c r="EQO47" s="61"/>
      <c r="EQP47" s="61"/>
      <c r="EQQ47" s="61"/>
      <c r="EQR47" s="61"/>
      <c r="EQS47" s="61"/>
      <c r="EQT47" s="61"/>
      <c r="EQU47" s="61"/>
      <c r="EQV47" s="61"/>
      <c r="EQW47" s="61"/>
      <c r="EQX47" s="61"/>
      <c r="EQY47" s="61"/>
      <c r="EQZ47" s="61"/>
      <c r="ERA47" s="61"/>
      <c r="ERB47" s="61"/>
      <c r="ERC47" s="61"/>
      <c r="ERD47" s="61"/>
      <c r="ERE47" s="61"/>
      <c r="ERF47" s="61"/>
      <c r="ERG47" s="61"/>
      <c r="ERH47" s="61"/>
      <c r="ERI47" s="61"/>
      <c r="ERJ47" s="61"/>
      <c r="ERK47" s="61"/>
      <c r="ERL47" s="61"/>
      <c r="ERM47" s="61"/>
      <c r="ERN47" s="61"/>
      <c r="ERO47" s="61"/>
      <c r="ERP47" s="61"/>
      <c r="ERQ47" s="61"/>
      <c r="ERR47" s="61"/>
      <c r="ERS47" s="61"/>
      <c r="ERT47" s="61"/>
      <c r="ERU47" s="61"/>
      <c r="ERV47" s="61"/>
      <c r="ERW47" s="61"/>
      <c r="ERX47" s="61"/>
      <c r="ERY47" s="61"/>
      <c r="ERZ47" s="61"/>
      <c r="ESA47" s="61"/>
      <c r="ESB47" s="61"/>
      <c r="ESC47" s="61"/>
      <c r="ESD47" s="61"/>
      <c r="ESE47" s="61"/>
      <c r="ESF47" s="61"/>
      <c r="ESG47" s="61"/>
      <c r="ESH47" s="61"/>
      <c r="ESI47" s="61"/>
      <c r="ESJ47" s="61"/>
      <c r="ESK47" s="61"/>
      <c r="ESL47" s="61"/>
      <c r="ESM47" s="61"/>
      <c r="ESN47" s="61"/>
      <c r="ESO47" s="61"/>
      <c r="ESP47" s="61"/>
      <c r="ESQ47" s="61"/>
      <c r="ESR47" s="61"/>
      <c r="ESS47" s="61"/>
      <c r="EST47" s="61"/>
      <c r="ESU47" s="61"/>
      <c r="ESV47" s="61"/>
      <c r="ESW47" s="61"/>
      <c r="ESX47" s="61"/>
      <c r="ESY47" s="61"/>
      <c r="ESZ47" s="61"/>
      <c r="ETA47" s="61"/>
      <c r="ETB47" s="61"/>
      <c r="ETC47" s="61"/>
      <c r="ETD47" s="61"/>
      <c r="ETE47" s="61"/>
      <c r="ETF47" s="61"/>
      <c r="ETG47" s="61"/>
      <c r="ETH47" s="61"/>
      <c r="ETI47" s="61"/>
      <c r="ETJ47" s="61"/>
      <c r="ETK47" s="61"/>
      <c r="ETL47" s="61"/>
      <c r="ETM47" s="61"/>
      <c r="ETN47" s="61"/>
      <c r="ETO47" s="61"/>
      <c r="ETP47" s="61"/>
      <c r="ETQ47" s="61"/>
      <c r="ETR47" s="61"/>
      <c r="ETS47" s="61"/>
      <c r="ETT47" s="61"/>
      <c r="ETU47" s="61"/>
      <c r="ETV47" s="61"/>
      <c r="ETW47" s="61"/>
      <c r="ETX47" s="61"/>
      <c r="ETY47" s="61"/>
      <c r="ETZ47" s="61"/>
      <c r="EUA47" s="61"/>
      <c r="EUB47" s="61"/>
      <c r="EUC47" s="61"/>
      <c r="EUD47" s="61"/>
      <c r="EUE47" s="61"/>
      <c r="EUF47" s="61"/>
      <c r="EUG47" s="61"/>
      <c r="EUH47" s="61"/>
      <c r="EUI47" s="61"/>
      <c r="EUJ47" s="61"/>
      <c r="EUK47" s="61"/>
      <c r="EUL47" s="61"/>
      <c r="EUM47" s="61"/>
      <c r="EUN47" s="61"/>
      <c r="EUO47" s="61"/>
      <c r="EUP47" s="61"/>
      <c r="EUQ47" s="61"/>
      <c r="EUR47" s="61"/>
      <c r="EUS47" s="61"/>
      <c r="EUT47" s="61"/>
      <c r="EUU47" s="61"/>
      <c r="EUV47" s="61"/>
      <c r="EUW47" s="61"/>
      <c r="EUX47" s="61"/>
      <c r="EUY47" s="61"/>
      <c r="EUZ47" s="61"/>
      <c r="EVA47" s="61"/>
      <c r="EVB47" s="61"/>
      <c r="EVC47" s="61"/>
      <c r="EVD47" s="61"/>
      <c r="EVE47" s="61"/>
      <c r="EVF47" s="61"/>
      <c r="EVG47" s="61"/>
      <c r="EVH47" s="61"/>
      <c r="EVI47" s="61"/>
      <c r="EVJ47" s="61"/>
      <c r="EVK47" s="61"/>
      <c r="EVL47" s="61"/>
      <c r="EVM47" s="61"/>
      <c r="EVN47" s="61"/>
      <c r="EVO47" s="61"/>
      <c r="EVP47" s="61"/>
      <c r="EVQ47" s="61"/>
      <c r="EVR47" s="61"/>
      <c r="EVS47" s="61"/>
      <c r="EVT47" s="61"/>
      <c r="EVU47" s="61"/>
      <c r="EVV47" s="61"/>
      <c r="EVW47" s="61"/>
      <c r="EVX47" s="61"/>
      <c r="EVY47" s="61"/>
      <c r="EVZ47" s="61"/>
      <c r="EWA47" s="61"/>
      <c r="EWB47" s="61"/>
      <c r="EWC47" s="61"/>
      <c r="EWD47" s="61"/>
      <c r="EWE47" s="61"/>
      <c r="EWF47" s="61"/>
      <c r="EWG47" s="61"/>
      <c r="EWH47" s="61"/>
      <c r="EWI47" s="61"/>
      <c r="EWJ47" s="61"/>
      <c r="EWK47" s="61"/>
      <c r="EWL47" s="61"/>
      <c r="EWM47" s="61"/>
      <c r="EWN47" s="61"/>
      <c r="EWO47" s="61"/>
      <c r="EWP47" s="61"/>
      <c r="EWQ47" s="61"/>
      <c r="EWR47" s="61"/>
      <c r="EWS47" s="61"/>
      <c r="EWT47" s="61"/>
      <c r="EWU47" s="61"/>
      <c r="EWV47" s="61"/>
      <c r="EWW47" s="61"/>
      <c r="EWX47" s="61"/>
      <c r="EWY47" s="61"/>
      <c r="EWZ47" s="61"/>
      <c r="EXA47" s="61"/>
      <c r="EXB47" s="61"/>
      <c r="EXC47" s="61"/>
      <c r="EXD47" s="61"/>
      <c r="EXE47" s="61"/>
      <c r="EXF47" s="61"/>
      <c r="EXG47" s="61"/>
      <c r="EXH47" s="61"/>
      <c r="EXI47" s="61"/>
      <c r="EXJ47" s="61"/>
      <c r="EXK47" s="61"/>
      <c r="EXL47" s="61"/>
      <c r="EXM47" s="61"/>
      <c r="EXN47" s="61"/>
      <c r="EXO47" s="61"/>
      <c r="EXP47" s="61"/>
      <c r="EXQ47" s="61"/>
      <c r="EXR47" s="61"/>
      <c r="EXS47" s="61"/>
      <c r="EXT47" s="61"/>
      <c r="EXU47" s="61"/>
      <c r="EXV47" s="61"/>
      <c r="EXW47" s="61"/>
      <c r="EXX47" s="61"/>
      <c r="EXY47" s="61"/>
      <c r="EXZ47" s="61"/>
      <c r="EYA47" s="61"/>
      <c r="EYB47" s="61"/>
      <c r="EYC47" s="61"/>
      <c r="EYD47" s="61"/>
      <c r="EYE47" s="61"/>
      <c r="EYF47" s="61"/>
      <c r="EYG47" s="61"/>
      <c r="EYH47" s="61"/>
      <c r="EYI47" s="61"/>
      <c r="EYJ47" s="61"/>
      <c r="EYK47" s="61"/>
      <c r="EYL47" s="61"/>
      <c r="EYM47" s="61"/>
      <c r="EYN47" s="61"/>
      <c r="EYO47" s="61"/>
      <c r="EYP47" s="61"/>
      <c r="EYQ47" s="61"/>
      <c r="EYR47" s="61"/>
      <c r="EYS47" s="61"/>
      <c r="EYT47" s="61"/>
      <c r="EYU47" s="61"/>
      <c r="EYV47" s="61"/>
      <c r="EYW47" s="61"/>
      <c r="EYX47" s="61"/>
      <c r="EYY47" s="61"/>
      <c r="EYZ47" s="61"/>
      <c r="EZA47" s="61"/>
      <c r="EZB47" s="61"/>
      <c r="EZC47" s="61"/>
      <c r="EZD47" s="61"/>
      <c r="EZE47" s="61"/>
      <c r="EZF47" s="61"/>
      <c r="EZG47" s="61"/>
      <c r="EZH47" s="61"/>
      <c r="EZI47" s="61"/>
      <c r="EZJ47" s="61"/>
      <c r="EZK47" s="61"/>
      <c r="EZL47" s="61"/>
      <c r="EZM47" s="61"/>
      <c r="EZN47" s="61"/>
      <c r="EZO47" s="61"/>
      <c r="EZP47" s="61"/>
      <c r="EZQ47" s="61"/>
      <c r="EZR47" s="61"/>
      <c r="EZS47" s="61"/>
      <c r="EZT47" s="61"/>
      <c r="EZU47" s="61"/>
      <c r="EZV47" s="61"/>
      <c r="EZW47" s="61"/>
      <c r="EZX47" s="61"/>
      <c r="EZY47" s="61"/>
      <c r="EZZ47" s="61"/>
      <c r="FAA47" s="61"/>
      <c r="FAB47" s="61"/>
      <c r="FAC47" s="61"/>
      <c r="FAD47" s="61"/>
      <c r="FAE47" s="61"/>
      <c r="FAF47" s="61"/>
      <c r="FAG47" s="61"/>
      <c r="FAH47" s="61"/>
      <c r="FAI47" s="61"/>
      <c r="FAJ47" s="61"/>
      <c r="FAK47" s="61"/>
      <c r="FAL47" s="61"/>
      <c r="FAM47" s="61"/>
      <c r="FAN47" s="61"/>
      <c r="FAO47" s="61"/>
      <c r="FAP47" s="61"/>
      <c r="FAQ47" s="61"/>
      <c r="FAR47" s="61"/>
      <c r="FAS47" s="61"/>
      <c r="FAT47" s="61"/>
      <c r="FAU47" s="61"/>
      <c r="FAV47" s="61"/>
      <c r="FAW47" s="61"/>
      <c r="FAX47" s="61"/>
      <c r="FAY47" s="61"/>
      <c r="FAZ47" s="61"/>
      <c r="FBA47" s="61"/>
      <c r="FBB47" s="61"/>
      <c r="FBC47" s="61"/>
      <c r="FBD47" s="61"/>
      <c r="FBE47" s="61"/>
      <c r="FBF47" s="61"/>
      <c r="FBG47" s="61"/>
      <c r="FBH47" s="61"/>
      <c r="FBI47" s="61"/>
      <c r="FBJ47" s="61"/>
      <c r="FBK47" s="61"/>
      <c r="FBL47" s="61"/>
      <c r="FBM47" s="61"/>
      <c r="FBN47" s="61"/>
      <c r="FBO47" s="61"/>
      <c r="FBP47" s="61"/>
      <c r="FBQ47" s="61"/>
      <c r="FBR47" s="61"/>
      <c r="FBS47" s="61"/>
      <c r="FBT47" s="61"/>
      <c r="FBU47" s="61"/>
      <c r="FBV47" s="61"/>
      <c r="FBW47" s="61"/>
      <c r="FBX47" s="61"/>
      <c r="FBY47" s="61"/>
      <c r="FBZ47" s="61"/>
      <c r="FCA47" s="61"/>
      <c r="FCB47" s="61"/>
      <c r="FCC47" s="61"/>
      <c r="FCD47" s="61"/>
      <c r="FCE47" s="61"/>
      <c r="FCF47" s="61"/>
      <c r="FCG47" s="61"/>
      <c r="FCH47" s="61"/>
      <c r="FCI47" s="61"/>
      <c r="FCJ47" s="61"/>
      <c r="FCK47" s="61"/>
      <c r="FCL47" s="61"/>
      <c r="FCM47" s="61"/>
      <c r="FCN47" s="61"/>
      <c r="FCO47" s="61"/>
      <c r="FCP47" s="61"/>
      <c r="FCQ47" s="61"/>
      <c r="FCR47" s="61"/>
      <c r="FCS47" s="61"/>
      <c r="FCT47" s="61"/>
      <c r="FCU47" s="61"/>
      <c r="FCV47" s="61"/>
      <c r="FCW47" s="61"/>
      <c r="FCX47" s="61"/>
      <c r="FCY47" s="61"/>
      <c r="FCZ47" s="61"/>
      <c r="FDA47" s="61"/>
      <c r="FDB47" s="61"/>
      <c r="FDC47" s="61"/>
      <c r="FDD47" s="61"/>
      <c r="FDE47" s="61"/>
      <c r="FDF47" s="61"/>
      <c r="FDG47" s="61"/>
      <c r="FDH47" s="61"/>
      <c r="FDI47" s="61"/>
      <c r="FDJ47" s="61"/>
      <c r="FDK47" s="61"/>
      <c r="FDL47" s="61"/>
      <c r="FDM47" s="61"/>
      <c r="FDN47" s="61"/>
      <c r="FDO47" s="61"/>
      <c r="FDP47" s="61"/>
      <c r="FDQ47" s="61"/>
      <c r="FDR47" s="61"/>
      <c r="FDS47" s="61"/>
      <c r="FDT47" s="61"/>
      <c r="FDU47" s="61"/>
      <c r="FDV47" s="61"/>
      <c r="FDW47" s="61"/>
      <c r="FDX47" s="61"/>
      <c r="FDY47" s="61"/>
      <c r="FDZ47" s="61"/>
      <c r="FEA47" s="61"/>
      <c r="FEB47" s="61"/>
      <c r="FEC47" s="61"/>
      <c r="FED47" s="61"/>
      <c r="FEE47" s="61"/>
      <c r="FEF47" s="61"/>
      <c r="FEG47" s="61"/>
      <c r="FEH47" s="61"/>
      <c r="FEI47" s="61"/>
      <c r="FEJ47" s="61"/>
      <c r="FEK47" s="61"/>
      <c r="FEL47" s="61"/>
      <c r="FEM47" s="61"/>
      <c r="FEN47" s="61"/>
      <c r="FEO47" s="61"/>
      <c r="FEP47" s="61"/>
      <c r="FEQ47" s="61"/>
      <c r="FER47" s="61"/>
      <c r="FES47" s="61"/>
      <c r="FET47" s="61"/>
      <c r="FEU47" s="61"/>
      <c r="FEV47" s="61"/>
      <c r="FEW47" s="61"/>
      <c r="FEX47" s="61"/>
      <c r="FEY47" s="61"/>
      <c r="FEZ47" s="61"/>
      <c r="FFA47" s="61"/>
      <c r="FFB47" s="61"/>
      <c r="FFC47" s="61"/>
      <c r="FFD47" s="61"/>
      <c r="FFE47" s="61"/>
      <c r="FFF47" s="61"/>
      <c r="FFG47" s="61"/>
      <c r="FFH47" s="61"/>
      <c r="FFI47" s="61"/>
      <c r="FFJ47" s="61"/>
      <c r="FFK47" s="61"/>
      <c r="FFL47" s="61"/>
      <c r="FFM47" s="61"/>
      <c r="FFN47" s="61"/>
      <c r="FFO47" s="61"/>
      <c r="FFP47" s="61"/>
      <c r="FFQ47" s="61"/>
      <c r="FFR47" s="61"/>
      <c r="FFS47" s="61"/>
      <c r="FFT47" s="61"/>
      <c r="FFU47" s="61"/>
      <c r="FFV47" s="61"/>
      <c r="FFW47" s="61"/>
      <c r="FFX47" s="61"/>
      <c r="FFY47" s="61"/>
      <c r="FFZ47" s="61"/>
      <c r="FGA47" s="61"/>
      <c r="FGB47" s="61"/>
      <c r="FGC47" s="61"/>
      <c r="FGD47" s="61"/>
      <c r="FGE47" s="61"/>
      <c r="FGF47" s="61"/>
      <c r="FGG47" s="61"/>
      <c r="FGH47" s="61"/>
      <c r="FGI47" s="61"/>
      <c r="FGJ47" s="61"/>
      <c r="FGK47" s="61"/>
      <c r="FGL47" s="61"/>
      <c r="FGM47" s="61"/>
      <c r="FGN47" s="61"/>
      <c r="FGO47" s="61"/>
      <c r="FGP47" s="61"/>
      <c r="FGQ47" s="61"/>
      <c r="FGR47" s="61"/>
      <c r="FGS47" s="61"/>
      <c r="FGT47" s="61"/>
      <c r="FGU47" s="61"/>
      <c r="FGV47" s="61"/>
      <c r="FGW47" s="61"/>
      <c r="FGX47" s="61"/>
      <c r="FGY47" s="61"/>
      <c r="FGZ47" s="61"/>
      <c r="FHA47" s="61"/>
      <c r="FHB47" s="61"/>
      <c r="FHC47" s="61"/>
      <c r="FHD47" s="61"/>
      <c r="FHE47" s="61"/>
      <c r="FHF47" s="61"/>
      <c r="FHG47" s="61"/>
      <c r="FHH47" s="61"/>
      <c r="FHI47" s="61"/>
      <c r="FHJ47" s="61"/>
      <c r="FHK47" s="61"/>
      <c r="FHL47" s="61"/>
      <c r="FHM47" s="61"/>
      <c r="FHN47" s="61"/>
      <c r="FHO47" s="61"/>
      <c r="FHP47" s="61"/>
      <c r="FHQ47" s="61"/>
      <c r="FHR47" s="61"/>
      <c r="FHS47" s="61"/>
      <c r="FHT47" s="61"/>
      <c r="FHU47" s="61"/>
      <c r="FHV47" s="61"/>
      <c r="FHW47" s="61"/>
      <c r="FHX47" s="61"/>
      <c r="FHY47" s="61"/>
      <c r="FHZ47" s="61"/>
      <c r="FIA47" s="61"/>
      <c r="FIB47" s="61"/>
      <c r="FIC47" s="61"/>
      <c r="FID47" s="61"/>
      <c r="FIE47" s="61"/>
      <c r="FIF47" s="61"/>
      <c r="FIG47" s="61"/>
      <c r="FIH47" s="61"/>
      <c r="FII47" s="61"/>
      <c r="FIJ47" s="61"/>
      <c r="FIK47" s="61"/>
      <c r="FIL47" s="61"/>
      <c r="FIM47" s="61"/>
      <c r="FIN47" s="61"/>
      <c r="FIO47" s="61"/>
      <c r="FIP47" s="61"/>
      <c r="FIQ47" s="61"/>
      <c r="FIR47" s="61"/>
      <c r="FIS47" s="61"/>
      <c r="FIT47" s="61"/>
      <c r="FIU47" s="61"/>
      <c r="FIV47" s="61"/>
      <c r="FIW47" s="61"/>
      <c r="FIX47" s="61"/>
      <c r="FIY47" s="61"/>
      <c r="FIZ47" s="61"/>
      <c r="FJA47" s="61"/>
      <c r="FJB47" s="61"/>
      <c r="FJC47" s="61"/>
      <c r="FJD47" s="61"/>
      <c r="FJE47" s="61"/>
      <c r="FJF47" s="61"/>
      <c r="FJG47" s="61"/>
      <c r="FJH47" s="61"/>
      <c r="FJI47" s="61"/>
      <c r="FJJ47" s="61"/>
      <c r="FJK47" s="61"/>
      <c r="FJL47" s="61"/>
      <c r="FJM47" s="61"/>
      <c r="FJN47" s="61"/>
      <c r="FJO47" s="61"/>
      <c r="FJP47" s="61"/>
      <c r="FJQ47" s="61"/>
      <c r="FJR47" s="61"/>
      <c r="FJS47" s="61"/>
      <c r="FJT47" s="61"/>
      <c r="FJU47" s="61"/>
      <c r="FJV47" s="61"/>
      <c r="FJW47" s="61"/>
      <c r="FJX47" s="61"/>
      <c r="FJY47" s="61"/>
      <c r="FJZ47" s="61"/>
      <c r="FKA47" s="61"/>
      <c r="FKB47" s="61"/>
      <c r="FKC47" s="61"/>
      <c r="FKD47" s="61"/>
      <c r="FKE47" s="61"/>
      <c r="FKF47" s="61"/>
      <c r="FKG47" s="61"/>
      <c r="FKH47" s="61"/>
      <c r="FKI47" s="61"/>
      <c r="FKJ47" s="61"/>
      <c r="FKK47" s="61"/>
      <c r="FKL47" s="61"/>
      <c r="FKM47" s="61"/>
      <c r="FKN47" s="61"/>
      <c r="FKO47" s="61"/>
      <c r="FKP47" s="61"/>
      <c r="FKQ47" s="61"/>
      <c r="FKR47" s="61"/>
      <c r="FKS47" s="61"/>
      <c r="FKT47" s="61"/>
      <c r="FKU47" s="61"/>
      <c r="FKV47" s="61"/>
      <c r="FKW47" s="61"/>
      <c r="FKX47" s="61"/>
      <c r="FKY47" s="61"/>
      <c r="FKZ47" s="61"/>
      <c r="FLA47" s="61"/>
      <c r="FLB47" s="61"/>
      <c r="FLC47" s="61"/>
      <c r="FLD47" s="61"/>
      <c r="FLE47" s="61"/>
      <c r="FLF47" s="61"/>
      <c r="FLG47" s="61"/>
      <c r="FLH47" s="61"/>
      <c r="FLI47" s="61"/>
      <c r="FLJ47" s="61"/>
      <c r="FLK47" s="61"/>
      <c r="FLL47" s="61"/>
      <c r="FLM47" s="61"/>
      <c r="FLN47" s="61"/>
      <c r="FLO47" s="61"/>
      <c r="FLP47" s="61"/>
      <c r="FLQ47" s="61"/>
      <c r="FLR47" s="61"/>
      <c r="FLS47" s="61"/>
      <c r="FLT47" s="61"/>
      <c r="FLU47" s="61"/>
      <c r="FLV47" s="61"/>
      <c r="FLW47" s="61"/>
      <c r="FLX47" s="61"/>
      <c r="FLY47" s="61"/>
      <c r="FLZ47" s="61"/>
      <c r="FMA47" s="61"/>
      <c r="FMB47" s="61"/>
      <c r="FMC47" s="61"/>
      <c r="FMD47" s="61"/>
      <c r="FME47" s="61"/>
      <c r="FMF47" s="61"/>
      <c r="FMG47" s="61"/>
      <c r="FMH47" s="61"/>
      <c r="FMI47" s="61"/>
      <c r="FMJ47" s="61"/>
      <c r="FMK47" s="61"/>
      <c r="FML47" s="61"/>
      <c r="FMM47" s="61"/>
      <c r="FMN47" s="61"/>
      <c r="FMO47" s="61"/>
      <c r="FMP47" s="61"/>
      <c r="FMQ47" s="61"/>
      <c r="FMR47" s="61"/>
      <c r="FMS47" s="61"/>
      <c r="FMT47" s="61"/>
      <c r="FMU47" s="61"/>
      <c r="FMV47" s="61"/>
      <c r="FMW47" s="61"/>
      <c r="FMX47" s="61"/>
      <c r="FMY47" s="61"/>
      <c r="FMZ47" s="61"/>
      <c r="FNA47" s="61"/>
      <c r="FNB47" s="61"/>
      <c r="FNC47" s="61"/>
      <c r="FND47" s="61"/>
      <c r="FNE47" s="61"/>
      <c r="FNF47" s="61"/>
      <c r="FNG47" s="61"/>
      <c r="FNH47" s="61"/>
      <c r="FNI47" s="61"/>
      <c r="FNJ47" s="61"/>
      <c r="FNK47" s="61"/>
      <c r="FNL47" s="61"/>
      <c r="FNM47" s="61"/>
      <c r="FNN47" s="61"/>
      <c r="FNO47" s="61"/>
      <c r="FNP47" s="61"/>
      <c r="FNQ47" s="61"/>
      <c r="FNR47" s="61"/>
      <c r="FNS47" s="61"/>
      <c r="FNT47" s="61"/>
      <c r="FNU47" s="61"/>
      <c r="FNV47" s="61"/>
      <c r="FNW47" s="61"/>
      <c r="FNX47" s="61"/>
      <c r="FNY47" s="61"/>
      <c r="FNZ47" s="61"/>
      <c r="FOA47" s="61"/>
      <c r="FOB47" s="61"/>
      <c r="FOC47" s="61"/>
      <c r="FOD47" s="61"/>
      <c r="FOE47" s="61"/>
      <c r="FOF47" s="61"/>
      <c r="FOG47" s="61"/>
      <c r="FOH47" s="61"/>
      <c r="FOI47" s="61"/>
      <c r="FOJ47" s="61"/>
      <c r="FOK47" s="61"/>
      <c r="FOL47" s="61"/>
      <c r="FOM47" s="61"/>
      <c r="FON47" s="61"/>
      <c r="FOO47" s="61"/>
      <c r="FOP47" s="61"/>
      <c r="FOQ47" s="61"/>
      <c r="FOR47" s="61"/>
      <c r="FOS47" s="61"/>
      <c r="FOT47" s="61"/>
      <c r="FOU47" s="61"/>
      <c r="FOV47" s="61"/>
      <c r="FOW47" s="61"/>
      <c r="FOX47" s="61"/>
      <c r="FOY47" s="61"/>
      <c r="FOZ47" s="61"/>
      <c r="FPA47" s="61"/>
      <c r="FPB47" s="61"/>
      <c r="FPC47" s="61"/>
      <c r="FPD47" s="61"/>
      <c r="FPE47" s="61"/>
      <c r="FPF47" s="61"/>
      <c r="FPG47" s="61"/>
      <c r="FPH47" s="61"/>
      <c r="FPI47" s="61"/>
      <c r="FPJ47" s="61"/>
      <c r="FPK47" s="61"/>
      <c r="FPL47" s="61"/>
      <c r="FPM47" s="61"/>
      <c r="FPN47" s="61"/>
      <c r="FPO47" s="61"/>
      <c r="FPP47" s="61"/>
      <c r="FPQ47" s="61"/>
      <c r="FPR47" s="61"/>
      <c r="FPS47" s="61"/>
      <c r="FPT47" s="61"/>
      <c r="FPU47" s="61"/>
      <c r="FPV47" s="61"/>
      <c r="FPW47" s="61"/>
      <c r="FPX47" s="61"/>
      <c r="FPY47" s="61"/>
      <c r="FPZ47" s="61"/>
      <c r="FQA47" s="61"/>
      <c r="FQB47" s="61"/>
      <c r="FQC47" s="61"/>
      <c r="FQD47" s="61"/>
      <c r="FQE47" s="61"/>
      <c r="FQF47" s="61"/>
      <c r="FQG47" s="61"/>
      <c r="FQH47" s="61"/>
      <c r="FQI47" s="61"/>
      <c r="FQJ47" s="61"/>
      <c r="FQK47" s="61"/>
      <c r="FQL47" s="61"/>
      <c r="FQM47" s="61"/>
      <c r="FQN47" s="61"/>
      <c r="FQO47" s="61"/>
      <c r="FQP47" s="61"/>
      <c r="FQQ47" s="61"/>
      <c r="FQR47" s="61"/>
      <c r="FQS47" s="61"/>
      <c r="FQT47" s="61"/>
      <c r="FQU47" s="61"/>
      <c r="FQV47" s="61"/>
      <c r="FQW47" s="61"/>
      <c r="FQX47" s="61"/>
      <c r="FQY47" s="61"/>
      <c r="FQZ47" s="61"/>
      <c r="FRA47" s="61"/>
      <c r="FRB47" s="61"/>
      <c r="FRC47" s="61"/>
      <c r="FRD47" s="61"/>
      <c r="FRE47" s="61"/>
      <c r="FRF47" s="61"/>
      <c r="FRG47" s="61"/>
      <c r="FRH47" s="61"/>
      <c r="FRI47" s="61"/>
      <c r="FRJ47" s="61"/>
      <c r="FRK47" s="61"/>
      <c r="FRL47" s="61"/>
      <c r="FRM47" s="61"/>
      <c r="FRN47" s="61"/>
      <c r="FRO47" s="61"/>
      <c r="FRP47" s="61"/>
      <c r="FRQ47" s="61"/>
      <c r="FRR47" s="61"/>
      <c r="FRS47" s="61"/>
      <c r="FRT47" s="61"/>
      <c r="FRU47" s="61"/>
      <c r="FRV47" s="61"/>
      <c r="FRW47" s="61"/>
      <c r="FRX47" s="61"/>
      <c r="FRY47" s="61"/>
      <c r="FRZ47" s="61"/>
      <c r="FSA47" s="61"/>
      <c r="FSB47" s="61"/>
      <c r="FSC47" s="61"/>
      <c r="FSD47" s="61"/>
      <c r="FSE47" s="61"/>
      <c r="FSF47" s="61"/>
      <c r="FSG47" s="61"/>
      <c r="FSH47" s="61"/>
      <c r="FSI47" s="61"/>
      <c r="FSJ47" s="61"/>
      <c r="FSK47" s="61"/>
      <c r="FSL47" s="61"/>
      <c r="FSM47" s="61"/>
      <c r="FSN47" s="61"/>
      <c r="FSO47" s="61"/>
      <c r="FSP47" s="61"/>
      <c r="FSQ47" s="61"/>
      <c r="FSR47" s="61"/>
      <c r="FSS47" s="61"/>
      <c r="FST47" s="61"/>
      <c r="FSU47" s="61"/>
      <c r="FSV47" s="61"/>
      <c r="FSW47" s="61"/>
      <c r="FSX47" s="61"/>
      <c r="FSY47" s="61"/>
      <c r="FSZ47" s="61"/>
      <c r="FTA47" s="61"/>
      <c r="FTB47" s="61"/>
      <c r="FTC47" s="61"/>
      <c r="FTD47" s="61"/>
      <c r="FTE47" s="61"/>
      <c r="FTF47" s="61"/>
      <c r="FTG47" s="61"/>
      <c r="FTH47" s="61"/>
      <c r="FTI47" s="61"/>
      <c r="FTJ47" s="61"/>
      <c r="FTK47" s="61"/>
      <c r="FTL47" s="61"/>
      <c r="FTM47" s="61"/>
      <c r="FTN47" s="61"/>
      <c r="FTO47" s="61"/>
      <c r="FTP47" s="61"/>
      <c r="FTQ47" s="61"/>
      <c r="FTR47" s="61"/>
      <c r="FTS47" s="61"/>
      <c r="FTT47" s="61"/>
      <c r="FTU47" s="61"/>
      <c r="FTV47" s="61"/>
      <c r="FTW47" s="61"/>
      <c r="FTX47" s="61"/>
      <c r="FTY47" s="61"/>
      <c r="FTZ47" s="61"/>
      <c r="FUA47" s="61"/>
      <c r="FUB47" s="61"/>
      <c r="FUC47" s="61"/>
      <c r="FUD47" s="61"/>
      <c r="FUE47" s="61"/>
      <c r="FUF47" s="61"/>
      <c r="FUG47" s="61"/>
      <c r="FUH47" s="61"/>
      <c r="FUI47" s="61"/>
      <c r="FUJ47" s="61"/>
      <c r="FUK47" s="61"/>
      <c r="FUL47" s="61"/>
      <c r="FUM47" s="61"/>
      <c r="FUN47" s="61"/>
      <c r="FUO47" s="61"/>
      <c r="FUP47" s="61"/>
      <c r="FUQ47" s="61"/>
      <c r="FUR47" s="61"/>
      <c r="FUS47" s="61"/>
      <c r="FUT47" s="61"/>
      <c r="FUU47" s="61"/>
      <c r="FUV47" s="61"/>
      <c r="FUW47" s="61"/>
      <c r="FUX47" s="61"/>
      <c r="FUY47" s="61"/>
      <c r="FUZ47" s="61"/>
      <c r="FVA47" s="61"/>
      <c r="FVB47" s="61"/>
      <c r="FVC47" s="61"/>
      <c r="FVD47" s="61"/>
      <c r="FVE47" s="61"/>
      <c r="FVF47" s="61"/>
      <c r="FVG47" s="61"/>
      <c r="FVH47" s="61"/>
      <c r="FVI47" s="61"/>
      <c r="FVJ47" s="61"/>
      <c r="FVK47" s="61"/>
      <c r="FVL47" s="61"/>
      <c r="FVM47" s="61"/>
      <c r="FVN47" s="61"/>
      <c r="FVO47" s="61"/>
      <c r="FVP47" s="61"/>
      <c r="FVQ47" s="61"/>
      <c r="FVR47" s="61"/>
      <c r="FVS47" s="61"/>
      <c r="FVT47" s="61"/>
      <c r="FVU47" s="61"/>
      <c r="FVV47" s="61"/>
      <c r="FVW47" s="61"/>
      <c r="FVX47" s="61"/>
      <c r="FVY47" s="61"/>
      <c r="FVZ47" s="61"/>
      <c r="FWA47" s="61"/>
      <c r="FWB47" s="61"/>
      <c r="FWC47" s="61"/>
      <c r="FWD47" s="61"/>
      <c r="FWE47" s="61"/>
      <c r="FWF47" s="61"/>
      <c r="FWG47" s="61"/>
      <c r="FWH47" s="61"/>
      <c r="FWI47" s="61"/>
      <c r="FWJ47" s="61"/>
      <c r="FWK47" s="61"/>
      <c r="FWL47" s="61"/>
      <c r="FWM47" s="61"/>
      <c r="FWN47" s="61"/>
      <c r="FWO47" s="61"/>
      <c r="FWP47" s="61"/>
      <c r="FWQ47" s="61"/>
      <c r="FWR47" s="61"/>
      <c r="FWS47" s="61"/>
      <c r="FWT47" s="61"/>
      <c r="FWU47" s="61"/>
      <c r="FWV47" s="61"/>
      <c r="FWW47" s="61"/>
      <c r="FWX47" s="61"/>
      <c r="FWY47" s="61"/>
      <c r="FWZ47" s="61"/>
      <c r="FXA47" s="61"/>
      <c r="FXB47" s="61"/>
      <c r="FXC47" s="61"/>
      <c r="FXD47" s="61"/>
      <c r="FXE47" s="61"/>
      <c r="FXF47" s="61"/>
      <c r="FXG47" s="61"/>
      <c r="FXH47" s="61"/>
      <c r="FXI47" s="61"/>
      <c r="FXJ47" s="61"/>
      <c r="FXK47" s="61"/>
      <c r="FXL47" s="61"/>
      <c r="FXM47" s="61"/>
      <c r="FXN47" s="61"/>
      <c r="FXO47" s="61"/>
      <c r="FXP47" s="61"/>
      <c r="FXQ47" s="61"/>
      <c r="FXR47" s="61"/>
      <c r="FXS47" s="61"/>
      <c r="FXT47" s="61"/>
      <c r="FXU47" s="61"/>
      <c r="FXV47" s="61"/>
      <c r="FXW47" s="61"/>
      <c r="FXX47" s="61"/>
      <c r="FXY47" s="61"/>
      <c r="FXZ47" s="61"/>
      <c r="FYA47" s="61"/>
      <c r="FYB47" s="61"/>
      <c r="FYC47" s="61"/>
      <c r="FYD47" s="61"/>
      <c r="FYE47" s="61"/>
      <c r="FYF47" s="61"/>
      <c r="FYG47" s="61"/>
      <c r="FYH47" s="61"/>
      <c r="FYI47" s="61"/>
      <c r="FYJ47" s="61"/>
      <c r="FYK47" s="61"/>
      <c r="FYL47" s="61"/>
      <c r="FYM47" s="61"/>
      <c r="FYN47" s="61"/>
      <c r="FYO47" s="61"/>
      <c r="FYP47" s="61"/>
      <c r="FYQ47" s="61"/>
      <c r="FYR47" s="61"/>
      <c r="FYS47" s="61"/>
      <c r="FYT47" s="61"/>
      <c r="FYU47" s="61"/>
      <c r="FYV47" s="61"/>
      <c r="FYW47" s="61"/>
      <c r="FYX47" s="61"/>
      <c r="FYY47" s="61"/>
      <c r="FYZ47" s="61"/>
      <c r="FZA47" s="61"/>
      <c r="FZB47" s="61"/>
      <c r="FZC47" s="61"/>
      <c r="FZD47" s="61"/>
      <c r="FZE47" s="61"/>
      <c r="FZF47" s="61"/>
      <c r="FZG47" s="61"/>
      <c r="FZH47" s="61"/>
      <c r="FZI47" s="61"/>
      <c r="FZJ47" s="61"/>
      <c r="FZK47" s="61"/>
      <c r="FZL47" s="61"/>
      <c r="FZM47" s="61"/>
      <c r="FZN47" s="61"/>
      <c r="FZO47" s="61"/>
      <c r="FZP47" s="61"/>
      <c r="FZQ47" s="61"/>
      <c r="FZR47" s="61"/>
      <c r="FZS47" s="61"/>
      <c r="FZT47" s="61"/>
      <c r="FZU47" s="61"/>
      <c r="FZV47" s="61"/>
      <c r="FZW47" s="61"/>
      <c r="FZX47" s="61"/>
      <c r="FZY47" s="61"/>
      <c r="FZZ47" s="61"/>
      <c r="GAA47" s="61"/>
      <c r="GAB47" s="61"/>
      <c r="GAC47" s="61"/>
      <c r="GAD47" s="61"/>
      <c r="GAE47" s="61"/>
      <c r="GAF47" s="61"/>
      <c r="GAG47" s="61"/>
      <c r="GAH47" s="61"/>
      <c r="GAI47" s="61"/>
      <c r="GAJ47" s="61"/>
      <c r="GAK47" s="61"/>
      <c r="GAL47" s="61"/>
      <c r="GAM47" s="61"/>
      <c r="GAN47" s="61"/>
      <c r="GAO47" s="61"/>
      <c r="GAP47" s="61"/>
      <c r="GAQ47" s="61"/>
      <c r="GAR47" s="61"/>
      <c r="GAS47" s="61"/>
      <c r="GAT47" s="61"/>
      <c r="GAU47" s="61"/>
      <c r="GAV47" s="61"/>
      <c r="GAW47" s="61"/>
      <c r="GAX47" s="61"/>
      <c r="GAY47" s="61"/>
      <c r="GAZ47" s="61"/>
      <c r="GBA47" s="61"/>
      <c r="GBB47" s="61"/>
      <c r="GBC47" s="61"/>
      <c r="GBD47" s="61"/>
      <c r="GBE47" s="61"/>
      <c r="GBF47" s="61"/>
      <c r="GBG47" s="61"/>
      <c r="GBH47" s="61"/>
      <c r="GBI47" s="61"/>
      <c r="GBJ47" s="61"/>
      <c r="GBK47" s="61"/>
      <c r="GBL47" s="61"/>
      <c r="GBM47" s="61"/>
      <c r="GBN47" s="61"/>
      <c r="GBO47" s="61"/>
      <c r="GBP47" s="61"/>
      <c r="GBQ47" s="61"/>
      <c r="GBR47" s="61"/>
      <c r="GBS47" s="61"/>
      <c r="GBT47" s="61"/>
      <c r="GBU47" s="61"/>
      <c r="GBV47" s="61"/>
      <c r="GBW47" s="61"/>
      <c r="GBX47" s="61"/>
      <c r="GBY47" s="61"/>
      <c r="GBZ47" s="61"/>
      <c r="GCA47" s="61"/>
      <c r="GCB47" s="61"/>
      <c r="GCC47" s="61"/>
      <c r="GCD47" s="61"/>
      <c r="GCE47" s="61"/>
      <c r="GCF47" s="61"/>
      <c r="GCG47" s="61"/>
      <c r="GCH47" s="61"/>
      <c r="GCI47" s="61"/>
      <c r="GCJ47" s="61"/>
      <c r="GCK47" s="61"/>
      <c r="GCL47" s="61"/>
      <c r="GCM47" s="61"/>
      <c r="GCN47" s="61"/>
      <c r="GCO47" s="61"/>
      <c r="GCP47" s="61"/>
      <c r="GCQ47" s="61"/>
      <c r="GCR47" s="61"/>
      <c r="GCS47" s="61"/>
      <c r="GCT47" s="61"/>
      <c r="GCU47" s="61"/>
      <c r="GCV47" s="61"/>
      <c r="GCW47" s="61"/>
      <c r="GCX47" s="61"/>
      <c r="GCY47" s="61"/>
      <c r="GCZ47" s="61"/>
      <c r="GDA47" s="61"/>
      <c r="GDB47" s="61"/>
      <c r="GDC47" s="61"/>
      <c r="GDD47" s="61"/>
      <c r="GDE47" s="61"/>
      <c r="GDF47" s="61"/>
      <c r="GDG47" s="61"/>
      <c r="GDH47" s="61"/>
      <c r="GDI47" s="61"/>
      <c r="GDJ47" s="61"/>
      <c r="GDK47" s="61"/>
      <c r="GDL47" s="61"/>
      <c r="GDM47" s="61"/>
      <c r="GDN47" s="61"/>
      <c r="GDO47" s="61"/>
      <c r="GDP47" s="61"/>
      <c r="GDQ47" s="61"/>
      <c r="GDR47" s="61"/>
      <c r="GDS47" s="61"/>
      <c r="GDT47" s="61"/>
      <c r="GDU47" s="61"/>
      <c r="GDV47" s="61"/>
      <c r="GDW47" s="61"/>
      <c r="GDX47" s="61"/>
      <c r="GDY47" s="61"/>
      <c r="GDZ47" s="61"/>
      <c r="GEA47" s="61"/>
      <c r="GEB47" s="61"/>
      <c r="GEC47" s="61"/>
      <c r="GED47" s="61"/>
      <c r="GEE47" s="61"/>
      <c r="GEF47" s="61"/>
      <c r="GEG47" s="61"/>
      <c r="GEH47" s="61"/>
      <c r="GEI47" s="61"/>
      <c r="GEJ47" s="61"/>
      <c r="GEK47" s="61"/>
      <c r="GEL47" s="61"/>
      <c r="GEM47" s="61"/>
      <c r="GEN47" s="61"/>
      <c r="GEO47" s="61"/>
      <c r="GEP47" s="61"/>
      <c r="GEQ47" s="61"/>
      <c r="GER47" s="61"/>
      <c r="GES47" s="61"/>
      <c r="GET47" s="61"/>
      <c r="GEU47" s="61"/>
      <c r="GEV47" s="61"/>
      <c r="GEW47" s="61"/>
      <c r="GEX47" s="61"/>
      <c r="GEY47" s="61"/>
      <c r="GEZ47" s="61"/>
      <c r="GFA47" s="61"/>
      <c r="GFB47" s="61"/>
      <c r="GFC47" s="61"/>
      <c r="GFD47" s="61"/>
      <c r="GFE47" s="61"/>
      <c r="GFF47" s="61"/>
      <c r="GFG47" s="61"/>
      <c r="GFH47" s="61"/>
      <c r="GFI47" s="61"/>
      <c r="GFJ47" s="61"/>
      <c r="GFK47" s="61"/>
      <c r="GFL47" s="61"/>
      <c r="GFM47" s="61"/>
      <c r="GFN47" s="61"/>
      <c r="GFO47" s="61"/>
      <c r="GFP47" s="61"/>
      <c r="GFQ47" s="61"/>
      <c r="GFR47" s="61"/>
      <c r="GFS47" s="61"/>
      <c r="GFT47" s="61"/>
      <c r="GFU47" s="61"/>
      <c r="GFV47" s="61"/>
      <c r="GFW47" s="61"/>
      <c r="GFX47" s="61"/>
      <c r="GFY47" s="61"/>
      <c r="GFZ47" s="61"/>
      <c r="GGA47" s="61"/>
      <c r="GGB47" s="61"/>
      <c r="GGC47" s="61"/>
      <c r="GGD47" s="61"/>
      <c r="GGE47" s="61"/>
      <c r="GGF47" s="61"/>
      <c r="GGG47" s="61"/>
      <c r="GGH47" s="61"/>
      <c r="GGI47" s="61"/>
      <c r="GGJ47" s="61"/>
      <c r="GGK47" s="61"/>
      <c r="GGL47" s="61"/>
      <c r="GGM47" s="61"/>
      <c r="GGN47" s="61"/>
      <c r="GGO47" s="61"/>
      <c r="GGP47" s="61"/>
      <c r="GGQ47" s="61"/>
      <c r="GGR47" s="61"/>
      <c r="GGS47" s="61"/>
      <c r="GGT47" s="61"/>
      <c r="GGU47" s="61"/>
      <c r="GGV47" s="61"/>
      <c r="GGW47" s="61"/>
      <c r="GGX47" s="61"/>
      <c r="GGY47" s="61"/>
      <c r="GGZ47" s="61"/>
      <c r="GHA47" s="61"/>
      <c r="GHB47" s="61"/>
      <c r="GHC47" s="61"/>
      <c r="GHD47" s="61"/>
      <c r="GHE47" s="61"/>
      <c r="GHF47" s="61"/>
      <c r="GHG47" s="61"/>
      <c r="GHH47" s="61"/>
      <c r="GHI47" s="61"/>
      <c r="GHJ47" s="61"/>
      <c r="GHK47" s="61"/>
      <c r="GHL47" s="61"/>
      <c r="GHM47" s="61"/>
      <c r="GHN47" s="61"/>
      <c r="GHO47" s="61"/>
      <c r="GHP47" s="61"/>
      <c r="GHQ47" s="61"/>
      <c r="GHR47" s="61"/>
      <c r="GHS47" s="61"/>
      <c r="GHT47" s="61"/>
      <c r="GHU47" s="61"/>
      <c r="GHV47" s="61"/>
      <c r="GHW47" s="61"/>
      <c r="GHX47" s="61"/>
      <c r="GHY47" s="61"/>
      <c r="GHZ47" s="61"/>
      <c r="GIA47" s="61"/>
      <c r="GIB47" s="61"/>
      <c r="GIC47" s="61"/>
      <c r="GID47" s="61"/>
      <c r="GIE47" s="61"/>
      <c r="GIF47" s="61"/>
      <c r="GIG47" s="61"/>
      <c r="GIH47" s="61"/>
      <c r="GII47" s="61"/>
      <c r="GIJ47" s="61"/>
      <c r="GIK47" s="61"/>
      <c r="GIL47" s="61"/>
      <c r="GIM47" s="61"/>
      <c r="GIN47" s="61"/>
      <c r="GIO47" s="61"/>
      <c r="GIP47" s="61"/>
      <c r="GIQ47" s="61"/>
      <c r="GIR47" s="61"/>
      <c r="GIS47" s="61"/>
      <c r="GIT47" s="61"/>
      <c r="GIU47" s="61"/>
      <c r="GIV47" s="61"/>
      <c r="GIW47" s="61"/>
      <c r="GIX47" s="61"/>
      <c r="GIY47" s="61"/>
      <c r="GIZ47" s="61"/>
      <c r="GJA47" s="61"/>
      <c r="GJB47" s="61"/>
      <c r="GJC47" s="61"/>
      <c r="GJD47" s="61"/>
      <c r="GJE47" s="61"/>
      <c r="GJF47" s="61"/>
      <c r="GJG47" s="61"/>
      <c r="GJH47" s="61"/>
      <c r="GJI47" s="61"/>
      <c r="GJJ47" s="61"/>
      <c r="GJK47" s="61"/>
      <c r="GJL47" s="61"/>
      <c r="GJM47" s="61"/>
      <c r="GJN47" s="61"/>
      <c r="GJO47" s="61"/>
      <c r="GJP47" s="61"/>
      <c r="GJQ47" s="61"/>
      <c r="GJR47" s="61"/>
      <c r="GJS47" s="61"/>
      <c r="GJT47" s="61"/>
      <c r="GJU47" s="61"/>
      <c r="GJV47" s="61"/>
      <c r="GJW47" s="61"/>
      <c r="GJX47" s="61"/>
      <c r="GJY47" s="61"/>
      <c r="GJZ47" s="61"/>
      <c r="GKA47" s="61"/>
      <c r="GKB47" s="61"/>
      <c r="GKC47" s="61"/>
      <c r="GKD47" s="61"/>
      <c r="GKE47" s="61"/>
      <c r="GKF47" s="61"/>
      <c r="GKG47" s="61"/>
      <c r="GKH47" s="61"/>
      <c r="GKI47" s="61"/>
      <c r="GKJ47" s="61"/>
      <c r="GKK47" s="61"/>
      <c r="GKL47" s="61"/>
      <c r="GKM47" s="61"/>
      <c r="GKN47" s="61"/>
      <c r="GKO47" s="61"/>
      <c r="GKP47" s="61"/>
      <c r="GKQ47" s="61"/>
      <c r="GKR47" s="61"/>
      <c r="GKS47" s="61"/>
      <c r="GKT47" s="61"/>
      <c r="GKU47" s="61"/>
      <c r="GKV47" s="61"/>
      <c r="GKW47" s="61"/>
      <c r="GKX47" s="61"/>
      <c r="GKY47" s="61"/>
      <c r="GKZ47" s="61"/>
      <c r="GLA47" s="61"/>
      <c r="GLB47" s="61"/>
      <c r="GLC47" s="61"/>
      <c r="GLD47" s="61"/>
      <c r="GLE47" s="61"/>
      <c r="GLF47" s="61"/>
      <c r="GLG47" s="61"/>
      <c r="GLH47" s="61"/>
      <c r="GLI47" s="61"/>
      <c r="GLJ47" s="61"/>
      <c r="GLK47" s="61"/>
      <c r="GLL47" s="61"/>
      <c r="GLM47" s="61"/>
      <c r="GLN47" s="61"/>
      <c r="GLO47" s="61"/>
      <c r="GLP47" s="61"/>
      <c r="GLQ47" s="61"/>
      <c r="GLR47" s="61"/>
      <c r="GLS47" s="61"/>
      <c r="GLT47" s="61"/>
      <c r="GLU47" s="61"/>
      <c r="GLV47" s="61"/>
      <c r="GLW47" s="61"/>
      <c r="GLX47" s="61"/>
      <c r="GLY47" s="61"/>
      <c r="GLZ47" s="61"/>
      <c r="GMA47" s="61"/>
      <c r="GMB47" s="61"/>
      <c r="GMC47" s="61"/>
      <c r="GMD47" s="61"/>
      <c r="GME47" s="61"/>
      <c r="GMF47" s="61"/>
      <c r="GMG47" s="61"/>
      <c r="GMH47" s="61"/>
      <c r="GMI47" s="61"/>
      <c r="GMJ47" s="61"/>
      <c r="GMK47" s="61"/>
      <c r="GML47" s="61"/>
      <c r="GMM47" s="61"/>
      <c r="GMN47" s="61"/>
      <c r="GMO47" s="61"/>
      <c r="GMP47" s="61"/>
      <c r="GMQ47" s="61"/>
      <c r="GMR47" s="61"/>
      <c r="GMS47" s="61"/>
      <c r="GMT47" s="61"/>
      <c r="GMU47" s="61"/>
      <c r="GMV47" s="61"/>
      <c r="GMW47" s="61"/>
      <c r="GMX47" s="61"/>
      <c r="GMY47" s="61"/>
      <c r="GMZ47" s="61"/>
      <c r="GNA47" s="61"/>
      <c r="GNB47" s="61"/>
      <c r="GNC47" s="61"/>
      <c r="GND47" s="61"/>
      <c r="GNE47" s="61"/>
      <c r="GNF47" s="61"/>
      <c r="GNG47" s="61"/>
      <c r="GNH47" s="61"/>
      <c r="GNI47" s="61"/>
      <c r="GNJ47" s="61"/>
      <c r="GNK47" s="61"/>
      <c r="GNL47" s="61"/>
      <c r="GNM47" s="61"/>
      <c r="GNN47" s="61"/>
      <c r="GNO47" s="61"/>
      <c r="GNP47" s="61"/>
      <c r="GNQ47" s="61"/>
      <c r="GNR47" s="61"/>
      <c r="GNS47" s="61"/>
      <c r="GNT47" s="61"/>
      <c r="GNU47" s="61"/>
      <c r="GNV47" s="61"/>
      <c r="GNW47" s="61"/>
      <c r="GNX47" s="61"/>
      <c r="GNY47" s="61"/>
      <c r="GNZ47" s="61"/>
      <c r="GOA47" s="61"/>
      <c r="GOB47" s="61"/>
      <c r="GOC47" s="61"/>
      <c r="GOD47" s="61"/>
      <c r="GOE47" s="61"/>
      <c r="GOF47" s="61"/>
      <c r="GOG47" s="61"/>
      <c r="GOH47" s="61"/>
      <c r="GOI47" s="61"/>
      <c r="GOJ47" s="61"/>
      <c r="GOK47" s="61"/>
      <c r="GOL47" s="61"/>
      <c r="GOM47" s="61"/>
      <c r="GON47" s="61"/>
      <c r="GOO47" s="61"/>
      <c r="GOP47" s="61"/>
      <c r="GOQ47" s="61"/>
      <c r="GOR47" s="61"/>
      <c r="GOS47" s="61"/>
      <c r="GOT47" s="61"/>
      <c r="GOU47" s="61"/>
      <c r="GOV47" s="61"/>
      <c r="GOW47" s="61"/>
      <c r="GOX47" s="61"/>
      <c r="GOY47" s="61"/>
      <c r="GOZ47" s="61"/>
      <c r="GPA47" s="61"/>
      <c r="GPB47" s="61"/>
      <c r="GPC47" s="61"/>
      <c r="GPD47" s="61"/>
      <c r="GPE47" s="61"/>
      <c r="GPF47" s="61"/>
      <c r="GPG47" s="61"/>
      <c r="GPH47" s="61"/>
      <c r="GPI47" s="61"/>
      <c r="GPJ47" s="61"/>
      <c r="GPK47" s="61"/>
      <c r="GPL47" s="61"/>
      <c r="GPM47" s="61"/>
      <c r="GPN47" s="61"/>
      <c r="GPO47" s="61"/>
      <c r="GPP47" s="61"/>
      <c r="GPQ47" s="61"/>
      <c r="GPR47" s="61"/>
      <c r="GPS47" s="61"/>
      <c r="GPT47" s="61"/>
      <c r="GPU47" s="61"/>
      <c r="GPV47" s="61"/>
      <c r="GPW47" s="61"/>
      <c r="GPX47" s="61"/>
      <c r="GPY47" s="61"/>
      <c r="GPZ47" s="61"/>
      <c r="GQA47" s="61"/>
      <c r="GQB47" s="61"/>
      <c r="GQC47" s="61"/>
      <c r="GQD47" s="61"/>
      <c r="GQE47" s="61"/>
      <c r="GQF47" s="61"/>
      <c r="GQG47" s="61"/>
      <c r="GQH47" s="61"/>
      <c r="GQI47" s="61"/>
      <c r="GQJ47" s="61"/>
      <c r="GQK47" s="61"/>
      <c r="GQL47" s="61"/>
      <c r="GQM47" s="61"/>
      <c r="GQN47" s="61"/>
      <c r="GQO47" s="61"/>
      <c r="GQP47" s="61"/>
      <c r="GQQ47" s="61"/>
      <c r="GQR47" s="61"/>
      <c r="GQS47" s="61"/>
      <c r="GQT47" s="61"/>
      <c r="GQU47" s="61"/>
      <c r="GQV47" s="61"/>
      <c r="GQW47" s="61"/>
      <c r="GQX47" s="61"/>
      <c r="GQY47" s="61"/>
      <c r="GQZ47" s="61"/>
      <c r="GRA47" s="61"/>
      <c r="GRB47" s="61"/>
      <c r="GRC47" s="61"/>
      <c r="GRD47" s="61"/>
      <c r="GRE47" s="61"/>
      <c r="GRF47" s="61"/>
      <c r="GRG47" s="61"/>
      <c r="GRH47" s="61"/>
      <c r="GRI47" s="61"/>
      <c r="GRJ47" s="61"/>
      <c r="GRK47" s="61"/>
      <c r="GRL47" s="61"/>
      <c r="GRM47" s="61"/>
      <c r="GRN47" s="61"/>
      <c r="GRO47" s="61"/>
      <c r="GRP47" s="61"/>
      <c r="GRQ47" s="61"/>
      <c r="GRR47" s="61"/>
      <c r="GRS47" s="61"/>
      <c r="GRT47" s="61"/>
      <c r="GRU47" s="61"/>
      <c r="GRV47" s="61"/>
      <c r="GRW47" s="61"/>
      <c r="GRX47" s="61"/>
      <c r="GRY47" s="61"/>
      <c r="GRZ47" s="61"/>
      <c r="GSA47" s="61"/>
      <c r="GSB47" s="61"/>
      <c r="GSC47" s="61"/>
      <c r="GSD47" s="61"/>
      <c r="GSE47" s="61"/>
      <c r="GSF47" s="61"/>
      <c r="GSG47" s="61"/>
      <c r="GSH47" s="61"/>
      <c r="GSI47" s="61"/>
      <c r="GSJ47" s="61"/>
      <c r="GSK47" s="61"/>
      <c r="GSL47" s="61"/>
      <c r="GSM47" s="61"/>
      <c r="GSN47" s="61"/>
      <c r="GSO47" s="61"/>
      <c r="GSP47" s="61"/>
      <c r="GSQ47" s="61"/>
      <c r="GSR47" s="61"/>
      <c r="GSS47" s="61"/>
      <c r="GST47" s="61"/>
      <c r="GSU47" s="61"/>
      <c r="GSV47" s="61"/>
      <c r="GSW47" s="61"/>
      <c r="GSX47" s="61"/>
      <c r="GSY47" s="61"/>
      <c r="GSZ47" s="61"/>
      <c r="GTA47" s="61"/>
      <c r="GTB47" s="61"/>
      <c r="GTC47" s="61"/>
      <c r="GTD47" s="61"/>
      <c r="GTE47" s="61"/>
      <c r="GTF47" s="61"/>
      <c r="GTG47" s="61"/>
      <c r="GTH47" s="61"/>
      <c r="GTI47" s="61"/>
      <c r="GTJ47" s="61"/>
      <c r="GTK47" s="61"/>
      <c r="GTL47" s="61"/>
      <c r="GTM47" s="61"/>
      <c r="GTN47" s="61"/>
      <c r="GTO47" s="61"/>
      <c r="GTP47" s="61"/>
      <c r="GTQ47" s="61"/>
      <c r="GTR47" s="61"/>
      <c r="GTS47" s="61"/>
      <c r="GTT47" s="61"/>
      <c r="GTU47" s="61"/>
      <c r="GTV47" s="61"/>
      <c r="GTW47" s="61"/>
      <c r="GTX47" s="61"/>
      <c r="GTY47" s="61"/>
      <c r="GTZ47" s="61"/>
      <c r="GUA47" s="61"/>
      <c r="GUB47" s="61"/>
      <c r="GUC47" s="61"/>
      <c r="GUD47" s="61"/>
      <c r="GUE47" s="61"/>
      <c r="GUF47" s="61"/>
      <c r="GUG47" s="61"/>
      <c r="GUH47" s="61"/>
      <c r="GUI47" s="61"/>
      <c r="GUJ47" s="61"/>
      <c r="GUK47" s="61"/>
      <c r="GUL47" s="61"/>
      <c r="GUM47" s="61"/>
      <c r="GUN47" s="61"/>
      <c r="GUO47" s="61"/>
      <c r="GUP47" s="61"/>
      <c r="GUQ47" s="61"/>
      <c r="GUR47" s="61"/>
      <c r="GUS47" s="61"/>
      <c r="GUT47" s="61"/>
      <c r="GUU47" s="61"/>
      <c r="GUV47" s="61"/>
      <c r="GUW47" s="61"/>
      <c r="GUX47" s="61"/>
      <c r="GUY47" s="61"/>
      <c r="GUZ47" s="61"/>
      <c r="GVA47" s="61"/>
      <c r="GVB47" s="61"/>
      <c r="GVC47" s="61"/>
      <c r="GVD47" s="61"/>
      <c r="GVE47" s="61"/>
      <c r="GVF47" s="61"/>
      <c r="GVG47" s="61"/>
      <c r="GVH47" s="61"/>
      <c r="GVI47" s="61"/>
      <c r="GVJ47" s="61"/>
      <c r="GVK47" s="61"/>
      <c r="GVL47" s="61"/>
      <c r="GVM47" s="61"/>
      <c r="GVN47" s="61"/>
      <c r="GVO47" s="61"/>
      <c r="GVP47" s="61"/>
      <c r="GVQ47" s="61"/>
      <c r="GVR47" s="61"/>
      <c r="GVS47" s="61"/>
      <c r="GVT47" s="61"/>
      <c r="GVU47" s="61"/>
      <c r="GVV47" s="61"/>
      <c r="GVW47" s="61"/>
      <c r="GVX47" s="61"/>
      <c r="GVY47" s="61"/>
      <c r="GVZ47" s="61"/>
      <c r="GWA47" s="61"/>
      <c r="GWB47" s="61"/>
      <c r="GWC47" s="61"/>
      <c r="GWD47" s="61"/>
      <c r="GWE47" s="61"/>
      <c r="GWF47" s="61"/>
      <c r="GWG47" s="61"/>
      <c r="GWH47" s="61"/>
      <c r="GWI47" s="61"/>
      <c r="GWJ47" s="61"/>
      <c r="GWK47" s="61"/>
      <c r="GWL47" s="61"/>
      <c r="GWM47" s="61"/>
      <c r="GWN47" s="61"/>
      <c r="GWO47" s="61"/>
      <c r="GWP47" s="61"/>
      <c r="GWQ47" s="61"/>
      <c r="GWR47" s="61"/>
      <c r="GWS47" s="61"/>
      <c r="GWT47" s="61"/>
      <c r="GWU47" s="61"/>
      <c r="GWV47" s="61"/>
      <c r="GWW47" s="61"/>
      <c r="GWX47" s="61"/>
      <c r="GWY47" s="61"/>
      <c r="GWZ47" s="61"/>
      <c r="GXA47" s="61"/>
      <c r="GXB47" s="61"/>
      <c r="GXC47" s="61"/>
      <c r="GXD47" s="61"/>
      <c r="GXE47" s="61"/>
      <c r="GXF47" s="61"/>
      <c r="GXG47" s="61"/>
      <c r="GXH47" s="61"/>
      <c r="GXI47" s="61"/>
      <c r="GXJ47" s="61"/>
      <c r="GXK47" s="61"/>
      <c r="GXL47" s="61"/>
      <c r="GXM47" s="61"/>
      <c r="GXN47" s="61"/>
      <c r="GXO47" s="61"/>
      <c r="GXP47" s="61"/>
      <c r="GXQ47" s="61"/>
      <c r="GXR47" s="61"/>
      <c r="GXS47" s="61"/>
      <c r="GXT47" s="61"/>
      <c r="GXU47" s="61"/>
      <c r="GXV47" s="61"/>
      <c r="GXW47" s="61"/>
      <c r="GXX47" s="61"/>
      <c r="GXY47" s="61"/>
      <c r="GXZ47" s="61"/>
      <c r="GYA47" s="61"/>
      <c r="GYB47" s="61"/>
      <c r="GYC47" s="61"/>
      <c r="GYD47" s="61"/>
      <c r="GYE47" s="61"/>
      <c r="GYF47" s="61"/>
      <c r="GYG47" s="61"/>
      <c r="GYH47" s="61"/>
      <c r="GYI47" s="61"/>
      <c r="GYJ47" s="61"/>
      <c r="GYK47" s="61"/>
      <c r="GYL47" s="61"/>
      <c r="GYM47" s="61"/>
      <c r="GYN47" s="61"/>
      <c r="GYO47" s="61"/>
      <c r="GYP47" s="61"/>
      <c r="GYQ47" s="61"/>
      <c r="GYR47" s="61"/>
      <c r="GYS47" s="61"/>
      <c r="GYT47" s="61"/>
      <c r="GYU47" s="61"/>
      <c r="GYV47" s="61"/>
      <c r="GYW47" s="61"/>
      <c r="GYX47" s="61"/>
      <c r="GYY47" s="61"/>
      <c r="GYZ47" s="61"/>
      <c r="GZA47" s="61"/>
      <c r="GZB47" s="61"/>
      <c r="GZC47" s="61"/>
      <c r="GZD47" s="61"/>
      <c r="GZE47" s="61"/>
      <c r="GZF47" s="61"/>
      <c r="GZG47" s="61"/>
      <c r="GZH47" s="61"/>
      <c r="GZI47" s="61"/>
      <c r="GZJ47" s="61"/>
      <c r="GZK47" s="61"/>
      <c r="GZL47" s="61"/>
      <c r="GZM47" s="61"/>
      <c r="GZN47" s="61"/>
      <c r="GZO47" s="61"/>
      <c r="GZP47" s="61"/>
      <c r="GZQ47" s="61"/>
      <c r="GZR47" s="61"/>
      <c r="GZS47" s="61"/>
      <c r="GZT47" s="61"/>
      <c r="GZU47" s="61"/>
      <c r="GZV47" s="61"/>
      <c r="GZW47" s="61"/>
      <c r="GZX47" s="61"/>
      <c r="GZY47" s="61"/>
      <c r="GZZ47" s="61"/>
      <c r="HAA47" s="61"/>
      <c r="HAB47" s="61"/>
      <c r="HAC47" s="61"/>
      <c r="HAD47" s="61"/>
      <c r="HAE47" s="61"/>
      <c r="HAF47" s="61"/>
      <c r="HAG47" s="61"/>
      <c r="HAH47" s="61"/>
      <c r="HAI47" s="61"/>
      <c r="HAJ47" s="61"/>
      <c r="HAK47" s="61"/>
      <c r="HAL47" s="61"/>
      <c r="HAM47" s="61"/>
      <c r="HAN47" s="61"/>
      <c r="HAO47" s="61"/>
      <c r="HAP47" s="61"/>
      <c r="HAQ47" s="61"/>
      <c r="HAR47" s="61"/>
      <c r="HAS47" s="61"/>
      <c r="HAT47" s="61"/>
      <c r="HAU47" s="61"/>
      <c r="HAV47" s="61"/>
      <c r="HAW47" s="61"/>
      <c r="HAX47" s="61"/>
      <c r="HAY47" s="61"/>
      <c r="HAZ47" s="61"/>
      <c r="HBA47" s="61"/>
      <c r="HBB47" s="61"/>
      <c r="HBC47" s="61"/>
      <c r="HBD47" s="61"/>
      <c r="HBE47" s="61"/>
      <c r="HBF47" s="61"/>
      <c r="HBG47" s="61"/>
      <c r="HBH47" s="61"/>
      <c r="HBI47" s="61"/>
      <c r="HBJ47" s="61"/>
      <c r="HBK47" s="61"/>
      <c r="HBL47" s="61"/>
      <c r="HBM47" s="61"/>
      <c r="HBN47" s="61"/>
      <c r="HBO47" s="61"/>
      <c r="HBP47" s="61"/>
      <c r="HBQ47" s="61"/>
      <c r="HBR47" s="61"/>
      <c r="HBS47" s="61"/>
      <c r="HBT47" s="61"/>
      <c r="HBU47" s="61"/>
      <c r="HBV47" s="61"/>
      <c r="HBW47" s="61"/>
      <c r="HBX47" s="61"/>
      <c r="HBY47" s="61"/>
      <c r="HBZ47" s="61"/>
      <c r="HCA47" s="61"/>
      <c r="HCB47" s="61"/>
      <c r="HCC47" s="61"/>
      <c r="HCD47" s="61"/>
      <c r="HCE47" s="61"/>
      <c r="HCF47" s="61"/>
      <c r="HCG47" s="61"/>
      <c r="HCH47" s="61"/>
      <c r="HCI47" s="61"/>
      <c r="HCJ47" s="61"/>
      <c r="HCK47" s="61"/>
      <c r="HCL47" s="61"/>
      <c r="HCM47" s="61"/>
      <c r="HCN47" s="61"/>
      <c r="HCO47" s="61"/>
      <c r="HCP47" s="61"/>
      <c r="HCQ47" s="61"/>
      <c r="HCR47" s="61"/>
      <c r="HCS47" s="61"/>
      <c r="HCT47" s="61"/>
      <c r="HCU47" s="61"/>
      <c r="HCV47" s="61"/>
      <c r="HCW47" s="61"/>
      <c r="HCX47" s="61"/>
      <c r="HCY47" s="61"/>
      <c r="HCZ47" s="61"/>
      <c r="HDA47" s="61"/>
      <c r="HDB47" s="61"/>
      <c r="HDC47" s="61"/>
      <c r="HDD47" s="61"/>
      <c r="HDE47" s="61"/>
      <c r="HDF47" s="61"/>
      <c r="HDG47" s="61"/>
      <c r="HDH47" s="61"/>
      <c r="HDI47" s="61"/>
      <c r="HDJ47" s="61"/>
      <c r="HDK47" s="61"/>
      <c r="HDL47" s="61"/>
      <c r="HDM47" s="61"/>
      <c r="HDN47" s="61"/>
      <c r="HDO47" s="61"/>
      <c r="HDP47" s="61"/>
      <c r="HDQ47" s="61"/>
      <c r="HDR47" s="61"/>
      <c r="HDS47" s="61"/>
      <c r="HDT47" s="61"/>
      <c r="HDU47" s="61"/>
      <c r="HDV47" s="61"/>
      <c r="HDW47" s="61"/>
      <c r="HDX47" s="61"/>
      <c r="HDY47" s="61"/>
      <c r="HDZ47" s="61"/>
      <c r="HEA47" s="61"/>
      <c r="HEB47" s="61"/>
      <c r="HEC47" s="61"/>
      <c r="HED47" s="61"/>
      <c r="HEE47" s="61"/>
      <c r="HEF47" s="61"/>
      <c r="HEG47" s="61"/>
      <c r="HEH47" s="61"/>
      <c r="HEI47" s="61"/>
      <c r="HEJ47" s="61"/>
      <c r="HEK47" s="61"/>
      <c r="HEL47" s="61"/>
      <c r="HEM47" s="61"/>
      <c r="HEN47" s="61"/>
      <c r="HEO47" s="61"/>
      <c r="HEP47" s="61"/>
      <c r="HEQ47" s="61"/>
      <c r="HER47" s="61"/>
      <c r="HES47" s="61"/>
      <c r="HET47" s="61"/>
      <c r="HEU47" s="61"/>
      <c r="HEV47" s="61"/>
      <c r="HEW47" s="61"/>
      <c r="HEX47" s="61"/>
      <c r="HEY47" s="61"/>
      <c r="HEZ47" s="61"/>
      <c r="HFA47" s="61"/>
      <c r="HFB47" s="61"/>
      <c r="HFC47" s="61"/>
      <c r="HFD47" s="61"/>
      <c r="HFE47" s="61"/>
      <c r="HFF47" s="61"/>
      <c r="HFG47" s="61"/>
      <c r="HFH47" s="61"/>
      <c r="HFI47" s="61"/>
      <c r="HFJ47" s="61"/>
      <c r="HFK47" s="61"/>
      <c r="HFL47" s="61"/>
      <c r="HFM47" s="61"/>
      <c r="HFN47" s="61"/>
      <c r="HFO47" s="61"/>
      <c r="HFP47" s="61"/>
      <c r="HFQ47" s="61"/>
      <c r="HFR47" s="61"/>
      <c r="HFS47" s="61"/>
      <c r="HFT47" s="61"/>
      <c r="HFU47" s="61"/>
      <c r="HFV47" s="61"/>
      <c r="HFW47" s="61"/>
      <c r="HFX47" s="61"/>
      <c r="HFY47" s="61"/>
      <c r="HFZ47" s="61"/>
      <c r="HGA47" s="61"/>
      <c r="HGB47" s="61"/>
      <c r="HGC47" s="61"/>
      <c r="HGD47" s="61"/>
      <c r="HGE47" s="61"/>
      <c r="HGF47" s="61"/>
      <c r="HGG47" s="61"/>
      <c r="HGH47" s="61"/>
      <c r="HGI47" s="61"/>
      <c r="HGJ47" s="61"/>
      <c r="HGK47" s="61"/>
      <c r="HGL47" s="61"/>
      <c r="HGM47" s="61"/>
      <c r="HGN47" s="61"/>
      <c r="HGO47" s="61"/>
      <c r="HGP47" s="61"/>
      <c r="HGQ47" s="61"/>
      <c r="HGR47" s="61"/>
      <c r="HGS47" s="61"/>
      <c r="HGT47" s="61"/>
      <c r="HGU47" s="61"/>
      <c r="HGV47" s="61"/>
      <c r="HGW47" s="61"/>
      <c r="HGX47" s="61"/>
      <c r="HGY47" s="61"/>
      <c r="HGZ47" s="61"/>
      <c r="HHA47" s="61"/>
      <c r="HHB47" s="61"/>
      <c r="HHC47" s="61"/>
      <c r="HHD47" s="61"/>
      <c r="HHE47" s="61"/>
      <c r="HHF47" s="61"/>
      <c r="HHG47" s="61"/>
      <c r="HHH47" s="61"/>
      <c r="HHI47" s="61"/>
      <c r="HHJ47" s="61"/>
      <c r="HHK47" s="61"/>
      <c r="HHL47" s="61"/>
      <c r="HHM47" s="61"/>
      <c r="HHN47" s="61"/>
      <c r="HHO47" s="61"/>
      <c r="HHP47" s="61"/>
      <c r="HHQ47" s="61"/>
      <c r="HHR47" s="61"/>
      <c r="HHS47" s="61"/>
      <c r="HHT47" s="61"/>
      <c r="HHU47" s="61"/>
      <c r="HHV47" s="61"/>
      <c r="HHW47" s="61"/>
      <c r="HHX47" s="61"/>
      <c r="HHY47" s="61"/>
      <c r="HHZ47" s="61"/>
      <c r="HIA47" s="61"/>
      <c r="HIB47" s="61"/>
      <c r="HIC47" s="61"/>
      <c r="HID47" s="61"/>
      <c r="HIE47" s="61"/>
      <c r="HIF47" s="61"/>
      <c r="HIG47" s="61"/>
      <c r="HIH47" s="61"/>
      <c r="HII47" s="61"/>
      <c r="HIJ47" s="61"/>
      <c r="HIK47" s="61"/>
      <c r="HIL47" s="61"/>
      <c r="HIM47" s="61"/>
      <c r="HIN47" s="61"/>
      <c r="HIO47" s="61"/>
      <c r="HIP47" s="61"/>
      <c r="HIQ47" s="61"/>
      <c r="HIR47" s="61"/>
      <c r="HIS47" s="61"/>
      <c r="HIT47" s="61"/>
      <c r="HIU47" s="61"/>
      <c r="HIV47" s="61"/>
      <c r="HIW47" s="61"/>
      <c r="HIX47" s="61"/>
      <c r="HIY47" s="61"/>
      <c r="HIZ47" s="61"/>
      <c r="HJA47" s="61"/>
      <c r="HJB47" s="61"/>
      <c r="HJC47" s="61"/>
      <c r="HJD47" s="61"/>
      <c r="HJE47" s="61"/>
      <c r="HJF47" s="61"/>
      <c r="HJG47" s="61"/>
      <c r="HJH47" s="61"/>
      <c r="HJI47" s="61"/>
      <c r="HJJ47" s="61"/>
      <c r="HJK47" s="61"/>
      <c r="HJL47" s="61"/>
      <c r="HJM47" s="61"/>
      <c r="HJN47" s="61"/>
      <c r="HJO47" s="61"/>
      <c r="HJP47" s="61"/>
      <c r="HJQ47" s="61"/>
      <c r="HJR47" s="61"/>
      <c r="HJS47" s="61"/>
      <c r="HJT47" s="61"/>
      <c r="HJU47" s="61"/>
      <c r="HJV47" s="61"/>
      <c r="HJW47" s="61"/>
      <c r="HJX47" s="61"/>
      <c r="HJY47" s="61"/>
      <c r="HJZ47" s="61"/>
      <c r="HKA47" s="61"/>
      <c r="HKB47" s="61"/>
      <c r="HKC47" s="61"/>
      <c r="HKD47" s="61"/>
      <c r="HKE47" s="61"/>
      <c r="HKF47" s="61"/>
      <c r="HKG47" s="61"/>
      <c r="HKH47" s="61"/>
      <c r="HKI47" s="61"/>
      <c r="HKJ47" s="61"/>
      <c r="HKK47" s="61"/>
      <c r="HKL47" s="61"/>
      <c r="HKM47" s="61"/>
      <c r="HKN47" s="61"/>
      <c r="HKO47" s="61"/>
      <c r="HKP47" s="61"/>
      <c r="HKQ47" s="61"/>
      <c r="HKR47" s="61"/>
      <c r="HKS47" s="61"/>
      <c r="HKT47" s="61"/>
      <c r="HKU47" s="61"/>
      <c r="HKV47" s="61"/>
      <c r="HKW47" s="61"/>
      <c r="HKX47" s="61"/>
      <c r="HKY47" s="61"/>
      <c r="HKZ47" s="61"/>
      <c r="HLA47" s="61"/>
      <c r="HLB47" s="61"/>
      <c r="HLC47" s="61"/>
      <c r="HLD47" s="61"/>
      <c r="HLE47" s="61"/>
      <c r="HLF47" s="61"/>
      <c r="HLG47" s="61"/>
      <c r="HLH47" s="61"/>
      <c r="HLI47" s="61"/>
      <c r="HLJ47" s="61"/>
      <c r="HLK47" s="61"/>
      <c r="HLL47" s="61"/>
      <c r="HLM47" s="61"/>
      <c r="HLN47" s="61"/>
      <c r="HLO47" s="61"/>
      <c r="HLP47" s="61"/>
      <c r="HLQ47" s="61"/>
      <c r="HLR47" s="61"/>
      <c r="HLS47" s="61"/>
      <c r="HLT47" s="61"/>
      <c r="HLU47" s="61"/>
      <c r="HLV47" s="61"/>
      <c r="HLW47" s="61"/>
      <c r="HLX47" s="61"/>
      <c r="HLY47" s="61"/>
      <c r="HLZ47" s="61"/>
      <c r="HMA47" s="61"/>
      <c r="HMB47" s="61"/>
      <c r="HMC47" s="61"/>
      <c r="HMD47" s="61"/>
      <c r="HME47" s="61"/>
      <c r="HMF47" s="61"/>
      <c r="HMG47" s="61"/>
      <c r="HMH47" s="61"/>
      <c r="HMI47" s="61"/>
      <c r="HMJ47" s="61"/>
      <c r="HMK47" s="61"/>
      <c r="HML47" s="61"/>
      <c r="HMM47" s="61"/>
      <c r="HMN47" s="61"/>
      <c r="HMO47" s="61"/>
      <c r="HMP47" s="61"/>
      <c r="HMQ47" s="61"/>
      <c r="HMR47" s="61"/>
      <c r="HMS47" s="61"/>
      <c r="HMT47" s="61"/>
      <c r="HMU47" s="61"/>
      <c r="HMV47" s="61"/>
      <c r="HMW47" s="61"/>
      <c r="HMX47" s="61"/>
      <c r="HMY47" s="61"/>
      <c r="HMZ47" s="61"/>
      <c r="HNA47" s="61"/>
      <c r="HNB47" s="61"/>
      <c r="HNC47" s="61"/>
      <c r="HND47" s="61"/>
      <c r="HNE47" s="61"/>
      <c r="HNF47" s="61"/>
      <c r="HNG47" s="61"/>
      <c r="HNH47" s="61"/>
      <c r="HNI47" s="61"/>
      <c r="HNJ47" s="61"/>
      <c r="HNK47" s="61"/>
      <c r="HNL47" s="61"/>
      <c r="HNM47" s="61"/>
      <c r="HNN47" s="61"/>
      <c r="HNO47" s="61"/>
      <c r="HNP47" s="61"/>
      <c r="HNQ47" s="61"/>
      <c r="HNR47" s="61"/>
      <c r="HNS47" s="61"/>
      <c r="HNT47" s="61"/>
      <c r="HNU47" s="61"/>
      <c r="HNV47" s="61"/>
      <c r="HNW47" s="61"/>
      <c r="HNX47" s="61"/>
      <c r="HNY47" s="61"/>
      <c r="HNZ47" s="61"/>
      <c r="HOA47" s="61"/>
      <c r="HOB47" s="61"/>
      <c r="HOC47" s="61"/>
      <c r="HOD47" s="61"/>
      <c r="HOE47" s="61"/>
      <c r="HOF47" s="61"/>
      <c r="HOG47" s="61"/>
      <c r="HOH47" s="61"/>
      <c r="HOI47" s="61"/>
      <c r="HOJ47" s="61"/>
      <c r="HOK47" s="61"/>
      <c r="HOL47" s="61"/>
      <c r="HOM47" s="61"/>
      <c r="HON47" s="61"/>
      <c r="HOO47" s="61"/>
      <c r="HOP47" s="61"/>
      <c r="HOQ47" s="61"/>
      <c r="HOR47" s="61"/>
      <c r="HOS47" s="61"/>
      <c r="HOT47" s="61"/>
      <c r="HOU47" s="61"/>
      <c r="HOV47" s="61"/>
      <c r="HOW47" s="61"/>
      <c r="HOX47" s="61"/>
      <c r="HOY47" s="61"/>
      <c r="HOZ47" s="61"/>
      <c r="HPA47" s="61"/>
      <c r="HPB47" s="61"/>
      <c r="HPC47" s="61"/>
      <c r="HPD47" s="61"/>
      <c r="HPE47" s="61"/>
      <c r="HPF47" s="61"/>
      <c r="HPG47" s="61"/>
      <c r="HPH47" s="61"/>
      <c r="HPI47" s="61"/>
      <c r="HPJ47" s="61"/>
      <c r="HPK47" s="61"/>
      <c r="HPL47" s="61"/>
      <c r="HPM47" s="61"/>
      <c r="HPN47" s="61"/>
      <c r="HPO47" s="61"/>
      <c r="HPP47" s="61"/>
      <c r="HPQ47" s="61"/>
      <c r="HPR47" s="61"/>
      <c r="HPS47" s="61"/>
      <c r="HPT47" s="61"/>
      <c r="HPU47" s="61"/>
      <c r="HPV47" s="61"/>
      <c r="HPW47" s="61"/>
      <c r="HPX47" s="61"/>
      <c r="HPY47" s="61"/>
      <c r="HPZ47" s="61"/>
      <c r="HQA47" s="61"/>
      <c r="HQB47" s="61"/>
      <c r="HQC47" s="61"/>
      <c r="HQD47" s="61"/>
      <c r="HQE47" s="61"/>
      <c r="HQF47" s="61"/>
      <c r="HQG47" s="61"/>
      <c r="HQH47" s="61"/>
      <c r="HQI47" s="61"/>
      <c r="HQJ47" s="61"/>
      <c r="HQK47" s="61"/>
      <c r="HQL47" s="61"/>
      <c r="HQM47" s="61"/>
      <c r="HQN47" s="61"/>
      <c r="HQO47" s="61"/>
      <c r="HQP47" s="61"/>
      <c r="HQQ47" s="61"/>
      <c r="HQR47" s="61"/>
      <c r="HQS47" s="61"/>
      <c r="HQT47" s="61"/>
      <c r="HQU47" s="61"/>
      <c r="HQV47" s="61"/>
      <c r="HQW47" s="61"/>
      <c r="HQX47" s="61"/>
      <c r="HQY47" s="61"/>
      <c r="HQZ47" s="61"/>
      <c r="HRA47" s="61"/>
      <c r="HRB47" s="61"/>
      <c r="HRC47" s="61"/>
      <c r="HRD47" s="61"/>
      <c r="HRE47" s="61"/>
      <c r="HRF47" s="61"/>
      <c r="HRG47" s="61"/>
      <c r="HRH47" s="61"/>
      <c r="HRI47" s="61"/>
      <c r="HRJ47" s="61"/>
      <c r="HRK47" s="61"/>
      <c r="HRL47" s="61"/>
      <c r="HRM47" s="61"/>
      <c r="HRN47" s="61"/>
      <c r="HRO47" s="61"/>
      <c r="HRP47" s="61"/>
      <c r="HRQ47" s="61"/>
      <c r="HRR47" s="61"/>
      <c r="HRS47" s="61"/>
      <c r="HRT47" s="61"/>
      <c r="HRU47" s="61"/>
      <c r="HRV47" s="61"/>
      <c r="HRW47" s="61"/>
      <c r="HRX47" s="61"/>
      <c r="HRY47" s="61"/>
      <c r="HRZ47" s="61"/>
      <c r="HSA47" s="61"/>
      <c r="HSB47" s="61"/>
      <c r="HSC47" s="61"/>
      <c r="HSD47" s="61"/>
      <c r="HSE47" s="61"/>
      <c r="HSF47" s="61"/>
      <c r="HSG47" s="61"/>
      <c r="HSH47" s="61"/>
      <c r="HSI47" s="61"/>
      <c r="HSJ47" s="61"/>
      <c r="HSK47" s="61"/>
      <c r="HSL47" s="61"/>
      <c r="HSM47" s="61"/>
      <c r="HSN47" s="61"/>
      <c r="HSO47" s="61"/>
      <c r="HSP47" s="61"/>
      <c r="HSQ47" s="61"/>
      <c r="HSR47" s="61"/>
      <c r="HSS47" s="61"/>
      <c r="HST47" s="61"/>
      <c r="HSU47" s="61"/>
      <c r="HSV47" s="61"/>
      <c r="HSW47" s="61"/>
      <c r="HSX47" s="61"/>
      <c r="HSY47" s="61"/>
      <c r="HSZ47" s="61"/>
      <c r="HTA47" s="61"/>
      <c r="HTB47" s="61"/>
      <c r="HTC47" s="61"/>
      <c r="HTD47" s="61"/>
      <c r="HTE47" s="61"/>
      <c r="HTF47" s="61"/>
      <c r="HTG47" s="61"/>
      <c r="HTH47" s="61"/>
      <c r="HTI47" s="61"/>
      <c r="HTJ47" s="61"/>
      <c r="HTK47" s="61"/>
      <c r="HTL47" s="61"/>
      <c r="HTM47" s="61"/>
      <c r="HTN47" s="61"/>
      <c r="HTO47" s="61"/>
      <c r="HTP47" s="61"/>
      <c r="HTQ47" s="61"/>
      <c r="HTR47" s="61"/>
      <c r="HTS47" s="61"/>
      <c r="HTT47" s="61"/>
      <c r="HTU47" s="61"/>
      <c r="HTV47" s="61"/>
      <c r="HTW47" s="61"/>
      <c r="HTX47" s="61"/>
      <c r="HTY47" s="61"/>
      <c r="HTZ47" s="61"/>
      <c r="HUA47" s="61"/>
      <c r="HUB47" s="61"/>
      <c r="HUC47" s="61"/>
      <c r="HUD47" s="61"/>
      <c r="HUE47" s="61"/>
      <c r="HUF47" s="61"/>
      <c r="HUG47" s="61"/>
      <c r="HUH47" s="61"/>
      <c r="HUI47" s="61"/>
      <c r="HUJ47" s="61"/>
      <c r="HUK47" s="61"/>
      <c r="HUL47" s="61"/>
      <c r="HUM47" s="61"/>
      <c r="HUN47" s="61"/>
      <c r="HUO47" s="61"/>
      <c r="HUP47" s="61"/>
      <c r="HUQ47" s="61"/>
      <c r="HUR47" s="61"/>
      <c r="HUS47" s="61"/>
      <c r="HUT47" s="61"/>
      <c r="HUU47" s="61"/>
      <c r="HUV47" s="61"/>
      <c r="HUW47" s="61"/>
      <c r="HUX47" s="61"/>
      <c r="HUY47" s="61"/>
      <c r="HUZ47" s="61"/>
      <c r="HVA47" s="61"/>
      <c r="HVB47" s="61"/>
      <c r="HVC47" s="61"/>
      <c r="HVD47" s="61"/>
      <c r="HVE47" s="61"/>
      <c r="HVF47" s="61"/>
      <c r="HVG47" s="61"/>
      <c r="HVH47" s="61"/>
      <c r="HVI47" s="61"/>
      <c r="HVJ47" s="61"/>
      <c r="HVK47" s="61"/>
      <c r="HVL47" s="61"/>
      <c r="HVM47" s="61"/>
      <c r="HVN47" s="61"/>
      <c r="HVO47" s="61"/>
      <c r="HVP47" s="61"/>
      <c r="HVQ47" s="61"/>
      <c r="HVR47" s="61"/>
      <c r="HVS47" s="61"/>
      <c r="HVT47" s="61"/>
      <c r="HVU47" s="61"/>
      <c r="HVV47" s="61"/>
      <c r="HVW47" s="61"/>
      <c r="HVX47" s="61"/>
      <c r="HVY47" s="61"/>
      <c r="HVZ47" s="61"/>
      <c r="HWA47" s="61"/>
      <c r="HWB47" s="61"/>
      <c r="HWC47" s="61"/>
      <c r="HWD47" s="61"/>
      <c r="HWE47" s="61"/>
      <c r="HWF47" s="61"/>
      <c r="HWG47" s="61"/>
      <c r="HWH47" s="61"/>
      <c r="HWI47" s="61"/>
      <c r="HWJ47" s="61"/>
      <c r="HWK47" s="61"/>
      <c r="HWL47" s="61"/>
      <c r="HWM47" s="61"/>
      <c r="HWN47" s="61"/>
      <c r="HWO47" s="61"/>
      <c r="HWP47" s="61"/>
      <c r="HWQ47" s="61"/>
      <c r="HWR47" s="61"/>
      <c r="HWS47" s="61"/>
      <c r="HWT47" s="61"/>
      <c r="HWU47" s="61"/>
      <c r="HWV47" s="61"/>
      <c r="HWW47" s="61"/>
      <c r="HWX47" s="61"/>
      <c r="HWY47" s="61"/>
      <c r="HWZ47" s="61"/>
      <c r="HXA47" s="61"/>
      <c r="HXB47" s="61"/>
      <c r="HXC47" s="61"/>
      <c r="HXD47" s="61"/>
      <c r="HXE47" s="61"/>
      <c r="HXF47" s="61"/>
      <c r="HXG47" s="61"/>
      <c r="HXH47" s="61"/>
      <c r="HXI47" s="61"/>
      <c r="HXJ47" s="61"/>
      <c r="HXK47" s="61"/>
      <c r="HXL47" s="61"/>
      <c r="HXM47" s="61"/>
      <c r="HXN47" s="61"/>
      <c r="HXO47" s="61"/>
      <c r="HXP47" s="61"/>
      <c r="HXQ47" s="61"/>
      <c r="HXR47" s="61"/>
      <c r="HXS47" s="61"/>
      <c r="HXT47" s="61"/>
      <c r="HXU47" s="61"/>
      <c r="HXV47" s="61"/>
      <c r="HXW47" s="61"/>
      <c r="HXX47" s="61"/>
      <c r="HXY47" s="61"/>
      <c r="HXZ47" s="61"/>
      <c r="HYA47" s="61"/>
      <c r="HYB47" s="61"/>
      <c r="HYC47" s="61"/>
      <c r="HYD47" s="61"/>
      <c r="HYE47" s="61"/>
      <c r="HYF47" s="61"/>
      <c r="HYG47" s="61"/>
      <c r="HYH47" s="61"/>
      <c r="HYI47" s="61"/>
      <c r="HYJ47" s="61"/>
      <c r="HYK47" s="61"/>
      <c r="HYL47" s="61"/>
      <c r="HYM47" s="61"/>
      <c r="HYN47" s="61"/>
      <c r="HYO47" s="61"/>
      <c r="HYP47" s="61"/>
      <c r="HYQ47" s="61"/>
      <c r="HYR47" s="61"/>
      <c r="HYS47" s="61"/>
      <c r="HYT47" s="61"/>
      <c r="HYU47" s="61"/>
      <c r="HYV47" s="61"/>
      <c r="HYW47" s="61"/>
      <c r="HYX47" s="61"/>
      <c r="HYY47" s="61"/>
      <c r="HYZ47" s="61"/>
      <c r="HZA47" s="61"/>
      <c r="HZB47" s="61"/>
      <c r="HZC47" s="61"/>
      <c r="HZD47" s="61"/>
      <c r="HZE47" s="61"/>
      <c r="HZF47" s="61"/>
      <c r="HZG47" s="61"/>
      <c r="HZH47" s="61"/>
      <c r="HZI47" s="61"/>
      <c r="HZJ47" s="61"/>
      <c r="HZK47" s="61"/>
      <c r="HZL47" s="61"/>
      <c r="HZM47" s="61"/>
      <c r="HZN47" s="61"/>
      <c r="HZO47" s="61"/>
      <c r="HZP47" s="61"/>
      <c r="HZQ47" s="61"/>
      <c r="HZR47" s="61"/>
      <c r="HZS47" s="61"/>
      <c r="HZT47" s="61"/>
      <c r="HZU47" s="61"/>
      <c r="HZV47" s="61"/>
      <c r="HZW47" s="61"/>
      <c r="HZX47" s="61"/>
      <c r="HZY47" s="61"/>
      <c r="HZZ47" s="61"/>
      <c r="IAA47" s="61"/>
      <c r="IAB47" s="61"/>
      <c r="IAC47" s="61"/>
      <c r="IAD47" s="61"/>
      <c r="IAE47" s="61"/>
      <c r="IAF47" s="61"/>
      <c r="IAG47" s="61"/>
      <c r="IAH47" s="61"/>
      <c r="IAI47" s="61"/>
      <c r="IAJ47" s="61"/>
      <c r="IAK47" s="61"/>
      <c r="IAL47" s="61"/>
      <c r="IAM47" s="61"/>
      <c r="IAN47" s="61"/>
      <c r="IAO47" s="61"/>
      <c r="IAP47" s="61"/>
      <c r="IAQ47" s="61"/>
      <c r="IAR47" s="61"/>
      <c r="IAS47" s="61"/>
      <c r="IAT47" s="61"/>
      <c r="IAU47" s="61"/>
      <c r="IAV47" s="61"/>
      <c r="IAW47" s="61"/>
      <c r="IAX47" s="61"/>
      <c r="IAY47" s="61"/>
      <c r="IAZ47" s="61"/>
      <c r="IBA47" s="61"/>
      <c r="IBB47" s="61"/>
      <c r="IBC47" s="61"/>
      <c r="IBD47" s="61"/>
      <c r="IBE47" s="61"/>
      <c r="IBF47" s="61"/>
      <c r="IBG47" s="61"/>
      <c r="IBH47" s="61"/>
      <c r="IBI47" s="61"/>
      <c r="IBJ47" s="61"/>
      <c r="IBK47" s="61"/>
      <c r="IBL47" s="61"/>
      <c r="IBM47" s="61"/>
      <c r="IBN47" s="61"/>
      <c r="IBO47" s="61"/>
      <c r="IBP47" s="61"/>
      <c r="IBQ47" s="61"/>
      <c r="IBR47" s="61"/>
      <c r="IBS47" s="61"/>
      <c r="IBT47" s="61"/>
      <c r="IBU47" s="61"/>
      <c r="IBV47" s="61"/>
      <c r="IBW47" s="61"/>
      <c r="IBX47" s="61"/>
      <c r="IBY47" s="61"/>
      <c r="IBZ47" s="61"/>
      <c r="ICA47" s="61"/>
      <c r="ICB47" s="61"/>
      <c r="ICC47" s="61"/>
      <c r="ICD47" s="61"/>
      <c r="ICE47" s="61"/>
      <c r="ICF47" s="61"/>
      <c r="ICG47" s="61"/>
      <c r="ICH47" s="61"/>
      <c r="ICI47" s="61"/>
      <c r="ICJ47" s="61"/>
      <c r="ICK47" s="61"/>
      <c r="ICL47" s="61"/>
      <c r="ICM47" s="61"/>
      <c r="ICN47" s="61"/>
      <c r="ICO47" s="61"/>
      <c r="ICP47" s="61"/>
      <c r="ICQ47" s="61"/>
      <c r="ICR47" s="61"/>
      <c r="ICS47" s="61"/>
      <c r="ICT47" s="61"/>
      <c r="ICU47" s="61"/>
      <c r="ICV47" s="61"/>
      <c r="ICW47" s="61"/>
      <c r="ICX47" s="61"/>
      <c r="ICY47" s="61"/>
      <c r="ICZ47" s="61"/>
      <c r="IDA47" s="61"/>
      <c r="IDB47" s="61"/>
      <c r="IDC47" s="61"/>
      <c r="IDD47" s="61"/>
      <c r="IDE47" s="61"/>
      <c r="IDF47" s="61"/>
      <c r="IDG47" s="61"/>
      <c r="IDH47" s="61"/>
      <c r="IDI47" s="61"/>
      <c r="IDJ47" s="61"/>
      <c r="IDK47" s="61"/>
      <c r="IDL47" s="61"/>
      <c r="IDM47" s="61"/>
      <c r="IDN47" s="61"/>
      <c r="IDO47" s="61"/>
      <c r="IDP47" s="61"/>
      <c r="IDQ47" s="61"/>
      <c r="IDR47" s="61"/>
      <c r="IDS47" s="61"/>
      <c r="IDT47" s="61"/>
      <c r="IDU47" s="61"/>
      <c r="IDV47" s="61"/>
      <c r="IDW47" s="61"/>
      <c r="IDX47" s="61"/>
      <c r="IDY47" s="61"/>
      <c r="IDZ47" s="61"/>
      <c r="IEA47" s="61"/>
      <c r="IEB47" s="61"/>
      <c r="IEC47" s="61"/>
      <c r="IED47" s="61"/>
      <c r="IEE47" s="61"/>
      <c r="IEF47" s="61"/>
      <c r="IEG47" s="61"/>
      <c r="IEH47" s="61"/>
      <c r="IEI47" s="61"/>
      <c r="IEJ47" s="61"/>
      <c r="IEK47" s="61"/>
      <c r="IEL47" s="61"/>
      <c r="IEM47" s="61"/>
      <c r="IEN47" s="61"/>
      <c r="IEO47" s="61"/>
      <c r="IEP47" s="61"/>
      <c r="IEQ47" s="61"/>
      <c r="IER47" s="61"/>
      <c r="IES47" s="61"/>
      <c r="IET47" s="61"/>
      <c r="IEU47" s="61"/>
      <c r="IEV47" s="61"/>
      <c r="IEW47" s="61"/>
      <c r="IEX47" s="61"/>
      <c r="IEY47" s="61"/>
      <c r="IEZ47" s="61"/>
      <c r="IFA47" s="61"/>
      <c r="IFB47" s="61"/>
      <c r="IFC47" s="61"/>
      <c r="IFD47" s="61"/>
      <c r="IFE47" s="61"/>
      <c r="IFF47" s="61"/>
      <c r="IFG47" s="61"/>
      <c r="IFH47" s="61"/>
      <c r="IFI47" s="61"/>
      <c r="IFJ47" s="61"/>
      <c r="IFK47" s="61"/>
      <c r="IFL47" s="61"/>
      <c r="IFM47" s="61"/>
      <c r="IFN47" s="61"/>
      <c r="IFO47" s="61"/>
      <c r="IFP47" s="61"/>
      <c r="IFQ47" s="61"/>
      <c r="IFR47" s="61"/>
      <c r="IFS47" s="61"/>
      <c r="IFT47" s="61"/>
      <c r="IFU47" s="61"/>
      <c r="IFV47" s="61"/>
      <c r="IFW47" s="61"/>
      <c r="IFX47" s="61"/>
      <c r="IFY47" s="61"/>
      <c r="IFZ47" s="61"/>
      <c r="IGA47" s="61"/>
      <c r="IGB47" s="61"/>
      <c r="IGC47" s="61"/>
      <c r="IGD47" s="61"/>
      <c r="IGE47" s="61"/>
      <c r="IGF47" s="61"/>
      <c r="IGG47" s="61"/>
      <c r="IGH47" s="61"/>
      <c r="IGI47" s="61"/>
      <c r="IGJ47" s="61"/>
      <c r="IGK47" s="61"/>
      <c r="IGL47" s="61"/>
      <c r="IGM47" s="61"/>
      <c r="IGN47" s="61"/>
      <c r="IGO47" s="61"/>
      <c r="IGP47" s="61"/>
      <c r="IGQ47" s="61"/>
      <c r="IGR47" s="61"/>
      <c r="IGS47" s="61"/>
      <c r="IGT47" s="61"/>
      <c r="IGU47" s="61"/>
      <c r="IGV47" s="61"/>
      <c r="IGW47" s="61"/>
      <c r="IGX47" s="61"/>
      <c r="IGY47" s="61"/>
      <c r="IGZ47" s="61"/>
      <c r="IHA47" s="61"/>
      <c r="IHB47" s="61"/>
      <c r="IHC47" s="61"/>
      <c r="IHD47" s="61"/>
      <c r="IHE47" s="61"/>
      <c r="IHF47" s="61"/>
      <c r="IHG47" s="61"/>
      <c r="IHH47" s="61"/>
      <c r="IHI47" s="61"/>
      <c r="IHJ47" s="61"/>
      <c r="IHK47" s="61"/>
      <c r="IHL47" s="61"/>
      <c r="IHM47" s="61"/>
      <c r="IHN47" s="61"/>
      <c r="IHO47" s="61"/>
      <c r="IHP47" s="61"/>
      <c r="IHQ47" s="61"/>
      <c r="IHR47" s="61"/>
      <c r="IHS47" s="61"/>
      <c r="IHT47" s="61"/>
      <c r="IHU47" s="61"/>
      <c r="IHV47" s="61"/>
      <c r="IHW47" s="61"/>
      <c r="IHX47" s="61"/>
      <c r="IHY47" s="61"/>
      <c r="IHZ47" s="61"/>
      <c r="IIA47" s="61"/>
      <c r="IIB47" s="61"/>
      <c r="IIC47" s="61"/>
      <c r="IID47" s="61"/>
      <c r="IIE47" s="61"/>
      <c r="IIF47" s="61"/>
      <c r="IIG47" s="61"/>
      <c r="IIH47" s="61"/>
      <c r="III47" s="61"/>
      <c r="IIJ47" s="61"/>
      <c r="IIK47" s="61"/>
      <c r="IIL47" s="61"/>
      <c r="IIM47" s="61"/>
      <c r="IIN47" s="61"/>
      <c r="IIO47" s="61"/>
      <c r="IIP47" s="61"/>
      <c r="IIQ47" s="61"/>
      <c r="IIR47" s="61"/>
      <c r="IIS47" s="61"/>
      <c r="IIT47" s="61"/>
      <c r="IIU47" s="61"/>
      <c r="IIV47" s="61"/>
      <c r="IIW47" s="61"/>
      <c r="IIX47" s="61"/>
      <c r="IIY47" s="61"/>
      <c r="IIZ47" s="61"/>
      <c r="IJA47" s="61"/>
      <c r="IJB47" s="61"/>
      <c r="IJC47" s="61"/>
      <c r="IJD47" s="61"/>
      <c r="IJE47" s="61"/>
      <c r="IJF47" s="61"/>
      <c r="IJG47" s="61"/>
      <c r="IJH47" s="61"/>
      <c r="IJI47" s="61"/>
      <c r="IJJ47" s="61"/>
      <c r="IJK47" s="61"/>
      <c r="IJL47" s="61"/>
      <c r="IJM47" s="61"/>
      <c r="IJN47" s="61"/>
      <c r="IJO47" s="61"/>
      <c r="IJP47" s="61"/>
      <c r="IJQ47" s="61"/>
      <c r="IJR47" s="61"/>
      <c r="IJS47" s="61"/>
      <c r="IJT47" s="61"/>
      <c r="IJU47" s="61"/>
      <c r="IJV47" s="61"/>
      <c r="IJW47" s="61"/>
      <c r="IJX47" s="61"/>
      <c r="IJY47" s="61"/>
      <c r="IJZ47" s="61"/>
      <c r="IKA47" s="61"/>
      <c r="IKB47" s="61"/>
      <c r="IKC47" s="61"/>
      <c r="IKD47" s="61"/>
      <c r="IKE47" s="61"/>
      <c r="IKF47" s="61"/>
      <c r="IKG47" s="61"/>
      <c r="IKH47" s="61"/>
      <c r="IKI47" s="61"/>
      <c r="IKJ47" s="61"/>
      <c r="IKK47" s="61"/>
      <c r="IKL47" s="61"/>
      <c r="IKM47" s="61"/>
      <c r="IKN47" s="61"/>
      <c r="IKO47" s="61"/>
      <c r="IKP47" s="61"/>
      <c r="IKQ47" s="61"/>
      <c r="IKR47" s="61"/>
      <c r="IKS47" s="61"/>
      <c r="IKT47" s="61"/>
      <c r="IKU47" s="61"/>
      <c r="IKV47" s="61"/>
      <c r="IKW47" s="61"/>
      <c r="IKX47" s="61"/>
      <c r="IKY47" s="61"/>
      <c r="IKZ47" s="61"/>
      <c r="ILA47" s="61"/>
      <c r="ILB47" s="61"/>
      <c r="ILC47" s="61"/>
      <c r="ILD47" s="61"/>
      <c r="ILE47" s="61"/>
      <c r="ILF47" s="61"/>
      <c r="ILG47" s="61"/>
      <c r="ILH47" s="61"/>
      <c r="ILI47" s="61"/>
      <c r="ILJ47" s="61"/>
      <c r="ILK47" s="61"/>
      <c r="ILL47" s="61"/>
      <c r="ILM47" s="61"/>
      <c r="ILN47" s="61"/>
      <c r="ILO47" s="61"/>
      <c r="ILP47" s="61"/>
      <c r="ILQ47" s="61"/>
      <c r="ILR47" s="61"/>
      <c r="ILS47" s="61"/>
      <c r="ILT47" s="61"/>
      <c r="ILU47" s="61"/>
      <c r="ILV47" s="61"/>
      <c r="ILW47" s="61"/>
      <c r="ILX47" s="61"/>
      <c r="ILY47" s="61"/>
      <c r="ILZ47" s="61"/>
      <c r="IMA47" s="61"/>
      <c r="IMB47" s="61"/>
      <c r="IMC47" s="61"/>
      <c r="IMD47" s="61"/>
      <c r="IME47" s="61"/>
      <c r="IMF47" s="61"/>
      <c r="IMG47" s="61"/>
      <c r="IMH47" s="61"/>
      <c r="IMI47" s="61"/>
      <c r="IMJ47" s="61"/>
      <c r="IMK47" s="61"/>
      <c r="IML47" s="61"/>
      <c r="IMM47" s="61"/>
      <c r="IMN47" s="61"/>
      <c r="IMO47" s="61"/>
      <c r="IMP47" s="61"/>
      <c r="IMQ47" s="61"/>
      <c r="IMR47" s="61"/>
      <c r="IMS47" s="61"/>
      <c r="IMT47" s="61"/>
      <c r="IMU47" s="61"/>
      <c r="IMV47" s="61"/>
      <c r="IMW47" s="61"/>
      <c r="IMX47" s="61"/>
      <c r="IMY47" s="61"/>
      <c r="IMZ47" s="61"/>
      <c r="INA47" s="61"/>
      <c r="INB47" s="61"/>
      <c r="INC47" s="61"/>
      <c r="IND47" s="61"/>
      <c r="INE47" s="61"/>
      <c r="INF47" s="61"/>
      <c r="ING47" s="61"/>
      <c r="INH47" s="61"/>
      <c r="INI47" s="61"/>
      <c r="INJ47" s="61"/>
      <c r="INK47" s="61"/>
      <c r="INL47" s="61"/>
      <c r="INM47" s="61"/>
      <c r="INN47" s="61"/>
      <c r="INO47" s="61"/>
      <c r="INP47" s="61"/>
      <c r="INQ47" s="61"/>
      <c r="INR47" s="61"/>
      <c r="INS47" s="61"/>
      <c r="INT47" s="61"/>
      <c r="INU47" s="61"/>
      <c r="INV47" s="61"/>
      <c r="INW47" s="61"/>
      <c r="INX47" s="61"/>
      <c r="INY47" s="61"/>
      <c r="INZ47" s="61"/>
      <c r="IOA47" s="61"/>
      <c r="IOB47" s="61"/>
      <c r="IOC47" s="61"/>
      <c r="IOD47" s="61"/>
      <c r="IOE47" s="61"/>
      <c r="IOF47" s="61"/>
      <c r="IOG47" s="61"/>
      <c r="IOH47" s="61"/>
      <c r="IOI47" s="61"/>
      <c r="IOJ47" s="61"/>
      <c r="IOK47" s="61"/>
      <c r="IOL47" s="61"/>
      <c r="IOM47" s="61"/>
      <c r="ION47" s="61"/>
      <c r="IOO47" s="61"/>
      <c r="IOP47" s="61"/>
      <c r="IOQ47" s="61"/>
      <c r="IOR47" s="61"/>
      <c r="IOS47" s="61"/>
      <c r="IOT47" s="61"/>
      <c r="IOU47" s="61"/>
      <c r="IOV47" s="61"/>
      <c r="IOW47" s="61"/>
      <c r="IOX47" s="61"/>
      <c r="IOY47" s="61"/>
      <c r="IOZ47" s="61"/>
      <c r="IPA47" s="61"/>
      <c r="IPB47" s="61"/>
      <c r="IPC47" s="61"/>
      <c r="IPD47" s="61"/>
      <c r="IPE47" s="61"/>
      <c r="IPF47" s="61"/>
      <c r="IPG47" s="61"/>
      <c r="IPH47" s="61"/>
      <c r="IPI47" s="61"/>
      <c r="IPJ47" s="61"/>
      <c r="IPK47" s="61"/>
      <c r="IPL47" s="61"/>
      <c r="IPM47" s="61"/>
      <c r="IPN47" s="61"/>
      <c r="IPO47" s="61"/>
      <c r="IPP47" s="61"/>
      <c r="IPQ47" s="61"/>
      <c r="IPR47" s="61"/>
      <c r="IPS47" s="61"/>
      <c r="IPT47" s="61"/>
      <c r="IPU47" s="61"/>
      <c r="IPV47" s="61"/>
      <c r="IPW47" s="61"/>
      <c r="IPX47" s="61"/>
      <c r="IPY47" s="61"/>
      <c r="IPZ47" s="61"/>
      <c r="IQA47" s="61"/>
      <c r="IQB47" s="61"/>
      <c r="IQC47" s="61"/>
      <c r="IQD47" s="61"/>
      <c r="IQE47" s="61"/>
      <c r="IQF47" s="61"/>
      <c r="IQG47" s="61"/>
      <c r="IQH47" s="61"/>
      <c r="IQI47" s="61"/>
      <c r="IQJ47" s="61"/>
      <c r="IQK47" s="61"/>
      <c r="IQL47" s="61"/>
      <c r="IQM47" s="61"/>
      <c r="IQN47" s="61"/>
      <c r="IQO47" s="61"/>
      <c r="IQP47" s="61"/>
      <c r="IQQ47" s="61"/>
      <c r="IQR47" s="61"/>
      <c r="IQS47" s="61"/>
      <c r="IQT47" s="61"/>
      <c r="IQU47" s="61"/>
      <c r="IQV47" s="61"/>
      <c r="IQW47" s="61"/>
      <c r="IQX47" s="61"/>
      <c r="IQY47" s="61"/>
      <c r="IQZ47" s="61"/>
      <c r="IRA47" s="61"/>
      <c r="IRB47" s="61"/>
      <c r="IRC47" s="61"/>
      <c r="IRD47" s="61"/>
      <c r="IRE47" s="61"/>
      <c r="IRF47" s="61"/>
      <c r="IRG47" s="61"/>
      <c r="IRH47" s="61"/>
      <c r="IRI47" s="61"/>
      <c r="IRJ47" s="61"/>
      <c r="IRK47" s="61"/>
      <c r="IRL47" s="61"/>
      <c r="IRM47" s="61"/>
      <c r="IRN47" s="61"/>
      <c r="IRO47" s="61"/>
      <c r="IRP47" s="61"/>
      <c r="IRQ47" s="61"/>
      <c r="IRR47" s="61"/>
      <c r="IRS47" s="61"/>
      <c r="IRT47" s="61"/>
      <c r="IRU47" s="61"/>
      <c r="IRV47" s="61"/>
      <c r="IRW47" s="61"/>
      <c r="IRX47" s="61"/>
      <c r="IRY47" s="61"/>
      <c r="IRZ47" s="61"/>
      <c r="ISA47" s="61"/>
      <c r="ISB47" s="61"/>
      <c r="ISC47" s="61"/>
      <c r="ISD47" s="61"/>
      <c r="ISE47" s="61"/>
      <c r="ISF47" s="61"/>
      <c r="ISG47" s="61"/>
      <c r="ISH47" s="61"/>
      <c r="ISI47" s="61"/>
      <c r="ISJ47" s="61"/>
      <c r="ISK47" s="61"/>
      <c r="ISL47" s="61"/>
      <c r="ISM47" s="61"/>
      <c r="ISN47" s="61"/>
      <c r="ISO47" s="61"/>
      <c r="ISP47" s="61"/>
      <c r="ISQ47" s="61"/>
      <c r="ISR47" s="61"/>
      <c r="ISS47" s="61"/>
      <c r="IST47" s="61"/>
      <c r="ISU47" s="61"/>
      <c r="ISV47" s="61"/>
      <c r="ISW47" s="61"/>
      <c r="ISX47" s="61"/>
      <c r="ISY47" s="61"/>
      <c r="ISZ47" s="61"/>
      <c r="ITA47" s="61"/>
      <c r="ITB47" s="61"/>
      <c r="ITC47" s="61"/>
      <c r="ITD47" s="61"/>
      <c r="ITE47" s="61"/>
      <c r="ITF47" s="61"/>
      <c r="ITG47" s="61"/>
      <c r="ITH47" s="61"/>
      <c r="ITI47" s="61"/>
      <c r="ITJ47" s="61"/>
      <c r="ITK47" s="61"/>
      <c r="ITL47" s="61"/>
      <c r="ITM47" s="61"/>
      <c r="ITN47" s="61"/>
      <c r="ITO47" s="61"/>
      <c r="ITP47" s="61"/>
      <c r="ITQ47" s="61"/>
      <c r="ITR47" s="61"/>
      <c r="ITS47" s="61"/>
      <c r="ITT47" s="61"/>
      <c r="ITU47" s="61"/>
      <c r="ITV47" s="61"/>
      <c r="ITW47" s="61"/>
      <c r="ITX47" s="61"/>
      <c r="ITY47" s="61"/>
      <c r="ITZ47" s="61"/>
      <c r="IUA47" s="61"/>
      <c r="IUB47" s="61"/>
      <c r="IUC47" s="61"/>
      <c r="IUD47" s="61"/>
      <c r="IUE47" s="61"/>
      <c r="IUF47" s="61"/>
      <c r="IUG47" s="61"/>
      <c r="IUH47" s="61"/>
      <c r="IUI47" s="61"/>
      <c r="IUJ47" s="61"/>
      <c r="IUK47" s="61"/>
      <c r="IUL47" s="61"/>
      <c r="IUM47" s="61"/>
      <c r="IUN47" s="61"/>
      <c r="IUO47" s="61"/>
      <c r="IUP47" s="61"/>
      <c r="IUQ47" s="61"/>
      <c r="IUR47" s="61"/>
      <c r="IUS47" s="61"/>
      <c r="IUT47" s="61"/>
      <c r="IUU47" s="61"/>
      <c r="IUV47" s="61"/>
      <c r="IUW47" s="61"/>
      <c r="IUX47" s="61"/>
      <c r="IUY47" s="61"/>
      <c r="IUZ47" s="61"/>
      <c r="IVA47" s="61"/>
      <c r="IVB47" s="61"/>
      <c r="IVC47" s="61"/>
      <c r="IVD47" s="61"/>
      <c r="IVE47" s="61"/>
      <c r="IVF47" s="61"/>
      <c r="IVG47" s="61"/>
      <c r="IVH47" s="61"/>
      <c r="IVI47" s="61"/>
      <c r="IVJ47" s="61"/>
      <c r="IVK47" s="61"/>
      <c r="IVL47" s="61"/>
      <c r="IVM47" s="61"/>
      <c r="IVN47" s="61"/>
      <c r="IVO47" s="61"/>
      <c r="IVP47" s="61"/>
      <c r="IVQ47" s="61"/>
      <c r="IVR47" s="61"/>
      <c r="IVS47" s="61"/>
      <c r="IVT47" s="61"/>
      <c r="IVU47" s="61"/>
      <c r="IVV47" s="61"/>
      <c r="IVW47" s="61"/>
      <c r="IVX47" s="61"/>
      <c r="IVY47" s="61"/>
      <c r="IVZ47" s="61"/>
      <c r="IWA47" s="61"/>
      <c r="IWB47" s="61"/>
      <c r="IWC47" s="61"/>
      <c r="IWD47" s="61"/>
      <c r="IWE47" s="61"/>
      <c r="IWF47" s="61"/>
      <c r="IWG47" s="61"/>
      <c r="IWH47" s="61"/>
      <c r="IWI47" s="61"/>
      <c r="IWJ47" s="61"/>
      <c r="IWK47" s="61"/>
      <c r="IWL47" s="61"/>
      <c r="IWM47" s="61"/>
      <c r="IWN47" s="61"/>
      <c r="IWO47" s="61"/>
      <c r="IWP47" s="61"/>
      <c r="IWQ47" s="61"/>
      <c r="IWR47" s="61"/>
      <c r="IWS47" s="61"/>
      <c r="IWT47" s="61"/>
      <c r="IWU47" s="61"/>
      <c r="IWV47" s="61"/>
      <c r="IWW47" s="61"/>
      <c r="IWX47" s="61"/>
      <c r="IWY47" s="61"/>
      <c r="IWZ47" s="61"/>
      <c r="IXA47" s="61"/>
      <c r="IXB47" s="61"/>
      <c r="IXC47" s="61"/>
      <c r="IXD47" s="61"/>
      <c r="IXE47" s="61"/>
      <c r="IXF47" s="61"/>
      <c r="IXG47" s="61"/>
      <c r="IXH47" s="61"/>
      <c r="IXI47" s="61"/>
      <c r="IXJ47" s="61"/>
      <c r="IXK47" s="61"/>
      <c r="IXL47" s="61"/>
      <c r="IXM47" s="61"/>
      <c r="IXN47" s="61"/>
      <c r="IXO47" s="61"/>
      <c r="IXP47" s="61"/>
      <c r="IXQ47" s="61"/>
      <c r="IXR47" s="61"/>
      <c r="IXS47" s="61"/>
      <c r="IXT47" s="61"/>
      <c r="IXU47" s="61"/>
      <c r="IXV47" s="61"/>
      <c r="IXW47" s="61"/>
      <c r="IXX47" s="61"/>
      <c r="IXY47" s="61"/>
      <c r="IXZ47" s="61"/>
      <c r="IYA47" s="61"/>
      <c r="IYB47" s="61"/>
      <c r="IYC47" s="61"/>
      <c r="IYD47" s="61"/>
      <c r="IYE47" s="61"/>
      <c r="IYF47" s="61"/>
      <c r="IYG47" s="61"/>
      <c r="IYH47" s="61"/>
      <c r="IYI47" s="61"/>
      <c r="IYJ47" s="61"/>
      <c r="IYK47" s="61"/>
      <c r="IYL47" s="61"/>
      <c r="IYM47" s="61"/>
      <c r="IYN47" s="61"/>
      <c r="IYO47" s="61"/>
      <c r="IYP47" s="61"/>
      <c r="IYQ47" s="61"/>
      <c r="IYR47" s="61"/>
      <c r="IYS47" s="61"/>
      <c r="IYT47" s="61"/>
      <c r="IYU47" s="61"/>
      <c r="IYV47" s="61"/>
      <c r="IYW47" s="61"/>
      <c r="IYX47" s="61"/>
      <c r="IYY47" s="61"/>
      <c r="IYZ47" s="61"/>
      <c r="IZA47" s="61"/>
      <c r="IZB47" s="61"/>
      <c r="IZC47" s="61"/>
      <c r="IZD47" s="61"/>
      <c r="IZE47" s="61"/>
      <c r="IZF47" s="61"/>
      <c r="IZG47" s="61"/>
      <c r="IZH47" s="61"/>
      <c r="IZI47" s="61"/>
      <c r="IZJ47" s="61"/>
      <c r="IZK47" s="61"/>
      <c r="IZL47" s="61"/>
      <c r="IZM47" s="61"/>
      <c r="IZN47" s="61"/>
      <c r="IZO47" s="61"/>
      <c r="IZP47" s="61"/>
      <c r="IZQ47" s="61"/>
      <c r="IZR47" s="61"/>
      <c r="IZS47" s="61"/>
      <c r="IZT47" s="61"/>
      <c r="IZU47" s="61"/>
      <c r="IZV47" s="61"/>
      <c r="IZW47" s="61"/>
      <c r="IZX47" s="61"/>
      <c r="IZY47" s="61"/>
      <c r="IZZ47" s="61"/>
      <c r="JAA47" s="61"/>
      <c r="JAB47" s="61"/>
      <c r="JAC47" s="61"/>
      <c r="JAD47" s="61"/>
      <c r="JAE47" s="61"/>
      <c r="JAF47" s="61"/>
      <c r="JAG47" s="61"/>
      <c r="JAH47" s="61"/>
      <c r="JAI47" s="61"/>
      <c r="JAJ47" s="61"/>
      <c r="JAK47" s="61"/>
      <c r="JAL47" s="61"/>
      <c r="JAM47" s="61"/>
      <c r="JAN47" s="61"/>
      <c r="JAO47" s="61"/>
      <c r="JAP47" s="61"/>
      <c r="JAQ47" s="61"/>
      <c r="JAR47" s="61"/>
      <c r="JAS47" s="61"/>
      <c r="JAT47" s="61"/>
      <c r="JAU47" s="61"/>
      <c r="JAV47" s="61"/>
      <c r="JAW47" s="61"/>
      <c r="JAX47" s="61"/>
      <c r="JAY47" s="61"/>
      <c r="JAZ47" s="61"/>
      <c r="JBA47" s="61"/>
      <c r="JBB47" s="61"/>
      <c r="JBC47" s="61"/>
      <c r="JBD47" s="61"/>
      <c r="JBE47" s="61"/>
      <c r="JBF47" s="61"/>
      <c r="JBG47" s="61"/>
      <c r="JBH47" s="61"/>
      <c r="JBI47" s="61"/>
      <c r="JBJ47" s="61"/>
      <c r="JBK47" s="61"/>
      <c r="JBL47" s="61"/>
      <c r="JBM47" s="61"/>
      <c r="JBN47" s="61"/>
      <c r="JBO47" s="61"/>
      <c r="JBP47" s="61"/>
      <c r="JBQ47" s="61"/>
      <c r="JBR47" s="61"/>
      <c r="JBS47" s="61"/>
      <c r="JBT47" s="61"/>
      <c r="JBU47" s="61"/>
      <c r="JBV47" s="61"/>
      <c r="JBW47" s="61"/>
      <c r="JBX47" s="61"/>
      <c r="JBY47" s="61"/>
      <c r="JBZ47" s="61"/>
      <c r="JCA47" s="61"/>
      <c r="JCB47" s="61"/>
      <c r="JCC47" s="61"/>
      <c r="JCD47" s="61"/>
      <c r="JCE47" s="61"/>
      <c r="JCF47" s="61"/>
      <c r="JCG47" s="61"/>
      <c r="JCH47" s="61"/>
      <c r="JCI47" s="61"/>
      <c r="JCJ47" s="61"/>
      <c r="JCK47" s="61"/>
      <c r="JCL47" s="61"/>
      <c r="JCM47" s="61"/>
      <c r="JCN47" s="61"/>
      <c r="JCO47" s="61"/>
      <c r="JCP47" s="61"/>
      <c r="JCQ47" s="61"/>
      <c r="JCR47" s="61"/>
      <c r="JCS47" s="61"/>
      <c r="JCT47" s="61"/>
      <c r="JCU47" s="61"/>
      <c r="JCV47" s="61"/>
      <c r="JCW47" s="61"/>
      <c r="JCX47" s="61"/>
      <c r="JCY47" s="61"/>
      <c r="JCZ47" s="61"/>
      <c r="JDA47" s="61"/>
      <c r="JDB47" s="61"/>
      <c r="JDC47" s="61"/>
      <c r="JDD47" s="61"/>
      <c r="JDE47" s="61"/>
      <c r="JDF47" s="61"/>
      <c r="JDG47" s="61"/>
      <c r="JDH47" s="61"/>
      <c r="JDI47" s="61"/>
      <c r="JDJ47" s="61"/>
      <c r="JDK47" s="61"/>
      <c r="JDL47" s="61"/>
      <c r="JDM47" s="61"/>
      <c r="JDN47" s="61"/>
      <c r="JDO47" s="61"/>
      <c r="JDP47" s="61"/>
      <c r="JDQ47" s="61"/>
      <c r="JDR47" s="61"/>
      <c r="JDS47" s="61"/>
      <c r="JDT47" s="61"/>
      <c r="JDU47" s="61"/>
      <c r="JDV47" s="61"/>
      <c r="JDW47" s="61"/>
      <c r="JDX47" s="61"/>
      <c r="JDY47" s="61"/>
      <c r="JDZ47" s="61"/>
      <c r="JEA47" s="61"/>
      <c r="JEB47" s="61"/>
      <c r="JEC47" s="61"/>
      <c r="JED47" s="61"/>
      <c r="JEE47" s="61"/>
      <c r="JEF47" s="61"/>
      <c r="JEG47" s="61"/>
      <c r="JEH47" s="61"/>
      <c r="JEI47" s="61"/>
      <c r="JEJ47" s="61"/>
      <c r="JEK47" s="61"/>
      <c r="JEL47" s="61"/>
      <c r="JEM47" s="61"/>
      <c r="JEN47" s="61"/>
      <c r="JEO47" s="61"/>
      <c r="JEP47" s="61"/>
      <c r="JEQ47" s="61"/>
      <c r="JER47" s="61"/>
      <c r="JES47" s="61"/>
      <c r="JET47" s="61"/>
      <c r="JEU47" s="61"/>
      <c r="JEV47" s="61"/>
      <c r="JEW47" s="61"/>
      <c r="JEX47" s="61"/>
      <c r="JEY47" s="61"/>
      <c r="JEZ47" s="61"/>
      <c r="JFA47" s="61"/>
      <c r="JFB47" s="61"/>
      <c r="JFC47" s="61"/>
      <c r="JFD47" s="61"/>
      <c r="JFE47" s="61"/>
      <c r="JFF47" s="61"/>
      <c r="JFG47" s="61"/>
      <c r="JFH47" s="61"/>
      <c r="JFI47" s="61"/>
      <c r="JFJ47" s="61"/>
      <c r="JFK47" s="61"/>
      <c r="JFL47" s="61"/>
      <c r="JFM47" s="61"/>
      <c r="JFN47" s="61"/>
      <c r="JFO47" s="61"/>
      <c r="JFP47" s="61"/>
      <c r="JFQ47" s="61"/>
      <c r="JFR47" s="61"/>
      <c r="JFS47" s="61"/>
      <c r="JFT47" s="61"/>
      <c r="JFU47" s="61"/>
      <c r="JFV47" s="61"/>
      <c r="JFW47" s="61"/>
      <c r="JFX47" s="61"/>
      <c r="JFY47" s="61"/>
      <c r="JFZ47" s="61"/>
      <c r="JGA47" s="61"/>
      <c r="JGB47" s="61"/>
      <c r="JGC47" s="61"/>
      <c r="JGD47" s="61"/>
      <c r="JGE47" s="61"/>
      <c r="JGF47" s="61"/>
      <c r="JGG47" s="61"/>
      <c r="JGH47" s="61"/>
      <c r="JGI47" s="61"/>
      <c r="JGJ47" s="61"/>
      <c r="JGK47" s="61"/>
      <c r="JGL47" s="61"/>
      <c r="JGM47" s="61"/>
      <c r="JGN47" s="61"/>
      <c r="JGO47" s="61"/>
      <c r="JGP47" s="61"/>
      <c r="JGQ47" s="61"/>
      <c r="JGR47" s="61"/>
      <c r="JGS47" s="61"/>
      <c r="JGT47" s="61"/>
      <c r="JGU47" s="61"/>
      <c r="JGV47" s="61"/>
      <c r="JGW47" s="61"/>
      <c r="JGX47" s="61"/>
      <c r="JGY47" s="61"/>
      <c r="JGZ47" s="61"/>
      <c r="JHA47" s="61"/>
      <c r="JHB47" s="61"/>
      <c r="JHC47" s="61"/>
      <c r="JHD47" s="61"/>
      <c r="JHE47" s="61"/>
      <c r="JHF47" s="61"/>
      <c r="JHG47" s="61"/>
      <c r="JHH47" s="61"/>
      <c r="JHI47" s="61"/>
      <c r="JHJ47" s="61"/>
      <c r="JHK47" s="61"/>
      <c r="JHL47" s="61"/>
      <c r="JHM47" s="61"/>
      <c r="JHN47" s="61"/>
      <c r="JHO47" s="61"/>
      <c r="JHP47" s="61"/>
      <c r="JHQ47" s="61"/>
      <c r="JHR47" s="61"/>
      <c r="JHS47" s="61"/>
      <c r="JHT47" s="61"/>
      <c r="JHU47" s="61"/>
      <c r="JHV47" s="61"/>
      <c r="JHW47" s="61"/>
      <c r="JHX47" s="61"/>
      <c r="JHY47" s="61"/>
      <c r="JHZ47" s="61"/>
      <c r="JIA47" s="61"/>
      <c r="JIB47" s="61"/>
      <c r="JIC47" s="61"/>
      <c r="JID47" s="61"/>
      <c r="JIE47" s="61"/>
      <c r="JIF47" s="61"/>
      <c r="JIG47" s="61"/>
      <c r="JIH47" s="61"/>
      <c r="JII47" s="61"/>
      <c r="JIJ47" s="61"/>
      <c r="JIK47" s="61"/>
      <c r="JIL47" s="61"/>
      <c r="JIM47" s="61"/>
      <c r="JIN47" s="61"/>
      <c r="JIO47" s="61"/>
      <c r="JIP47" s="61"/>
      <c r="JIQ47" s="61"/>
      <c r="JIR47" s="61"/>
      <c r="JIS47" s="61"/>
      <c r="JIT47" s="61"/>
      <c r="JIU47" s="61"/>
      <c r="JIV47" s="61"/>
      <c r="JIW47" s="61"/>
      <c r="JIX47" s="61"/>
      <c r="JIY47" s="61"/>
      <c r="JIZ47" s="61"/>
      <c r="JJA47" s="61"/>
      <c r="JJB47" s="61"/>
      <c r="JJC47" s="61"/>
      <c r="JJD47" s="61"/>
      <c r="JJE47" s="61"/>
      <c r="JJF47" s="61"/>
      <c r="JJG47" s="61"/>
      <c r="JJH47" s="61"/>
      <c r="JJI47" s="61"/>
      <c r="JJJ47" s="61"/>
      <c r="JJK47" s="61"/>
      <c r="JJL47" s="61"/>
      <c r="JJM47" s="61"/>
      <c r="JJN47" s="61"/>
      <c r="JJO47" s="61"/>
      <c r="JJP47" s="61"/>
      <c r="JJQ47" s="61"/>
      <c r="JJR47" s="61"/>
      <c r="JJS47" s="61"/>
      <c r="JJT47" s="61"/>
      <c r="JJU47" s="61"/>
      <c r="JJV47" s="61"/>
      <c r="JJW47" s="61"/>
      <c r="JJX47" s="61"/>
      <c r="JJY47" s="61"/>
      <c r="JJZ47" s="61"/>
      <c r="JKA47" s="61"/>
      <c r="JKB47" s="61"/>
      <c r="JKC47" s="61"/>
      <c r="JKD47" s="61"/>
      <c r="JKE47" s="61"/>
      <c r="JKF47" s="61"/>
      <c r="JKG47" s="61"/>
      <c r="JKH47" s="61"/>
      <c r="JKI47" s="61"/>
      <c r="JKJ47" s="61"/>
      <c r="JKK47" s="61"/>
      <c r="JKL47" s="61"/>
      <c r="JKM47" s="61"/>
      <c r="JKN47" s="61"/>
      <c r="JKO47" s="61"/>
      <c r="JKP47" s="61"/>
      <c r="JKQ47" s="61"/>
      <c r="JKR47" s="61"/>
      <c r="JKS47" s="61"/>
      <c r="JKT47" s="61"/>
      <c r="JKU47" s="61"/>
      <c r="JKV47" s="61"/>
      <c r="JKW47" s="61"/>
      <c r="JKX47" s="61"/>
      <c r="JKY47" s="61"/>
      <c r="JKZ47" s="61"/>
      <c r="JLA47" s="61"/>
      <c r="JLB47" s="61"/>
      <c r="JLC47" s="61"/>
      <c r="JLD47" s="61"/>
      <c r="JLE47" s="61"/>
      <c r="JLF47" s="61"/>
      <c r="JLG47" s="61"/>
      <c r="JLH47" s="61"/>
      <c r="JLI47" s="61"/>
      <c r="JLJ47" s="61"/>
      <c r="JLK47" s="61"/>
      <c r="JLL47" s="61"/>
      <c r="JLM47" s="61"/>
      <c r="JLN47" s="61"/>
      <c r="JLO47" s="61"/>
      <c r="JLP47" s="61"/>
      <c r="JLQ47" s="61"/>
      <c r="JLR47" s="61"/>
      <c r="JLS47" s="61"/>
      <c r="JLT47" s="61"/>
      <c r="JLU47" s="61"/>
      <c r="JLV47" s="61"/>
      <c r="JLW47" s="61"/>
      <c r="JLX47" s="61"/>
      <c r="JLY47" s="61"/>
      <c r="JLZ47" s="61"/>
      <c r="JMA47" s="61"/>
      <c r="JMB47" s="61"/>
      <c r="JMC47" s="61"/>
      <c r="JMD47" s="61"/>
      <c r="JME47" s="61"/>
      <c r="JMF47" s="61"/>
      <c r="JMG47" s="61"/>
      <c r="JMH47" s="61"/>
      <c r="JMI47" s="61"/>
      <c r="JMJ47" s="61"/>
      <c r="JMK47" s="61"/>
      <c r="JML47" s="61"/>
      <c r="JMM47" s="61"/>
      <c r="JMN47" s="61"/>
      <c r="JMO47" s="61"/>
      <c r="JMP47" s="61"/>
      <c r="JMQ47" s="61"/>
      <c r="JMR47" s="61"/>
      <c r="JMS47" s="61"/>
      <c r="JMT47" s="61"/>
      <c r="JMU47" s="61"/>
      <c r="JMV47" s="61"/>
      <c r="JMW47" s="61"/>
      <c r="JMX47" s="61"/>
      <c r="JMY47" s="61"/>
      <c r="JMZ47" s="61"/>
      <c r="JNA47" s="61"/>
      <c r="JNB47" s="61"/>
      <c r="JNC47" s="61"/>
      <c r="JND47" s="61"/>
      <c r="JNE47" s="61"/>
      <c r="JNF47" s="61"/>
      <c r="JNG47" s="61"/>
      <c r="JNH47" s="61"/>
      <c r="JNI47" s="61"/>
      <c r="JNJ47" s="61"/>
      <c r="JNK47" s="61"/>
      <c r="JNL47" s="61"/>
      <c r="JNM47" s="61"/>
      <c r="JNN47" s="61"/>
      <c r="JNO47" s="61"/>
      <c r="JNP47" s="61"/>
      <c r="JNQ47" s="61"/>
      <c r="JNR47" s="61"/>
      <c r="JNS47" s="61"/>
      <c r="JNT47" s="61"/>
      <c r="JNU47" s="61"/>
      <c r="JNV47" s="61"/>
      <c r="JNW47" s="61"/>
      <c r="JNX47" s="61"/>
      <c r="JNY47" s="61"/>
      <c r="JNZ47" s="61"/>
      <c r="JOA47" s="61"/>
      <c r="JOB47" s="61"/>
      <c r="JOC47" s="61"/>
      <c r="JOD47" s="61"/>
      <c r="JOE47" s="61"/>
      <c r="JOF47" s="61"/>
      <c r="JOG47" s="61"/>
      <c r="JOH47" s="61"/>
      <c r="JOI47" s="61"/>
      <c r="JOJ47" s="61"/>
      <c r="JOK47" s="61"/>
      <c r="JOL47" s="61"/>
      <c r="JOM47" s="61"/>
      <c r="JON47" s="61"/>
      <c r="JOO47" s="61"/>
      <c r="JOP47" s="61"/>
      <c r="JOQ47" s="61"/>
      <c r="JOR47" s="61"/>
      <c r="JOS47" s="61"/>
      <c r="JOT47" s="61"/>
      <c r="JOU47" s="61"/>
      <c r="JOV47" s="61"/>
      <c r="JOW47" s="61"/>
      <c r="JOX47" s="61"/>
      <c r="JOY47" s="61"/>
      <c r="JOZ47" s="61"/>
      <c r="JPA47" s="61"/>
      <c r="JPB47" s="61"/>
      <c r="JPC47" s="61"/>
      <c r="JPD47" s="61"/>
      <c r="JPE47" s="61"/>
      <c r="JPF47" s="61"/>
      <c r="JPG47" s="61"/>
      <c r="JPH47" s="61"/>
      <c r="JPI47" s="61"/>
      <c r="JPJ47" s="61"/>
      <c r="JPK47" s="61"/>
      <c r="JPL47" s="61"/>
      <c r="JPM47" s="61"/>
      <c r="JPN47" s="61"/>
      <c r="JPO47" s="61"/>
      <c r="JPP47" s="61"/>
      <c r="JPQ47" s="61"/>
      <c r="JPR47" s="61"/>
      <c r="JPS47" s="61"/>
      <c r="JPT47" s="61"/>
      <c r="JPU47" s="61"/>
      <c r="JPV47" s="61"/>
      <c r="JPW47" s="61"/>
      <c r="JPX47" s="61"/>
      <c r="JPY47" s="61"/>
      <c r="JPZ47" s="61"/>
      <c r="JQA47" s="61"/>
      <c r="JQB47" s="61"/>
      <c r="JQC47" s="61"/>
      <c r="JQD47" s="61"/>
      <c r="JQE47" s="61"/>
      <c r="JQF47" s="61"/>
      <c r="JQG47" s="61"/>
      <c r="JQH47" s="61"/>
      <c r="JQI47" s="61"/>
      <c r="JQJ47" s="61"/>
      <c r="JQK47" s="61"/>
      <c r="JQL47" s="61"/>
      <c r="JQM47" s="61"/>
      <c r="JQN47" s="61"/>
      <c r="JQO47" s="61"/>
      <c r="JQP47" s="61"/>
      <c r="JQQ47" s="61"/>
      <c r="JQR47" s="61"/>
      <c r="JQS47" s="61"/>
      <c r="JQT47" s="61"/>
      <c r="JQU47" s="61"/>
      <c r="JQV47" s="61"/>
      <c r="JQW47" s="61"/>
      <c r="JQX47" s="61"/>
      <c r="JQY47" s="61"/>
      <c r="JQZ47" s="61"/>
      <c r="JRA47" s="61"/>
      <c r="JRB47" s="61"/>
      <c r="JRC47" s="61"/>
      <c r="JRD47" s="61"/>
      <c r="JRE47" s="61"/>
      <c r="JRF47" s="61"/>
      <c r="JRG47" s="61"/>
      <c r="JRH47" s="61"/>
      <c r="JRI47" s="61"/>
      <c r="JRJ47" s="61"/>
      <c r="JRK47" s="61"/>
      <c r="JRL47" s="61"/>
      <c r="JRM47" s="61"/>
      <c r="JRN47" s="61"/>
      <c r="JRO47" s="61"/>
      <c r="JRP47" s="61"/>
      <c r="JRQ47" s="61"/>
      <c r="JRR47" s="61"/>
      <c r="JRS47" s="61"/>
      <c r="JRT47" s="61"/>
      <c r="JRU47" s="61"/>
      <c r="JRV47" s="61"/>
      <c r="JRW47" s="61"/>
      <c r="JRX47" s="61"/>
      <c r="JRY47" s="61"/>
      <c r="JRZ47" s="61"/>
      <c r="JSA47" s="61"/>
      <c r="JSB47" s="61"/>
      <c r="JSC47" s="61"/>
      <c r="JSD47" s="61"/>
      <c r="JSE47" s="61"/>
      <c r="JSF47" s="61"/>
      <c r="JSG47" s="61"/>
      <c r="JSH47" s="61"/>
      <c r="JSI47" s="61"/>
      <c r="JSJ47" s="61"/>
      <c r="JSK47" s="61"/>
      <c r="JSL47" s="61"/>
      <c r="JSM47" s="61"/>
      <c r="JSN47" s="61"/>
      <c r="JSO47" s="61"/>
      <c r="JSP47" s="61"/>
      <c r="JSQ47" s="61"/>
      <c r="JSR47" s="61"/>
      <c r="JSS47" s="61"/>
      <c r="JST47" s="61"/>
      <c r="JSU47" s="61"/>
      <c r="JSV47" s="61"/>
      <c r="JSW47" s="61"/>
      <c r="JSX47" s="61"/>
      <c r="JSY47" s="61"/>
      <c r="JSZ47" s="61"/>
      <c r="JTA47" s="61"/>
      <c r="JTB47" s="61"/>
      <c r="JTC47" s="61"/>
      <c r="JTD47" s="61"/>
      <c r="JTE47" s="61"/>
      <c r="JTF47" s="61"/>
      <c r="JTG47" s="61"/>
      <c r="JTH47" s="61"/>
      <c r="JTI47" s="61"/>
      <c r="JTJ47" s="61"/>
      <c r="JTK47" s="61"/>
      <c r="JTL47" s="61"/>
      <c r="JTM47" s="61"/>
      <c r="JTN47" s="61"/>
      <c r="JTO47" s="61"/>
      <c r="JTP47" s="61"/>
      <c r="JTQ47" s="61"/>
      <c r="JTR47" s="61"/>
      <c r="JTS47" s="61"/>
      <c r="JTT47" s="61"/>
      <c r="JTU47" s="61"/>
      <c r="JTV47" s="61"/>
      <c r="JTW47" s="61"/>
      <c r="JTX47" s="61"/>
      <c r="JTY47" s="61"/>
      <c r="JTZ47" s="61"/>
      <c r="JUA47" s="61"/>
      <c r="JUB47" s="61"/>
      <c r="JUC47" s="61"/>
      <c r="JUD47" s="61"/>
      <c r="JUE47" s="61"/>
      <c r="JUF47" s="61"/>
      <c r="JUG47" s="61"/>
      <c r="JUH47" s="61"/>
      <c r="JUI47" s="61"/>
      <c r="JUJ47" s="61"/>
      <c r="JUK47" s="61"/>
      <c r="JUL47" s="61"/>
      <c r="JUM47" s="61"/>
      <c r="JUN47" s="61"/>
      <c r="JUO47" s="61"/>
      <c r="JUP47" s="61"/>
      <c r="JUQ47" s="61"/>
      <c r="JUR47" s="61"/>
      <c r="JUS47" s="61"/>
      <c r="JUT47" s="61"/>
      <c r="JUU47" s="61"/>
      <c r="JUV47" s="61"/>
      <c r="JUW47" s="61"/>
      <c r="JUX47" s="61"/>
      <c r="JUY47" s="61"/>
      <c r="JUZ47" s="61"/>
      <c r="JVA47" s="61"/>
      <c r="JVB47" s="61"/>
      <c r="JVC47" s="61"/>
      <c r="JVD47" s="61"/>
      <c r="JVE47" s="61"/>
      <c r="JVF47" s="61"/>
      <c r="JVG47" s="61"/>
      <c r="JVH47" s="61"/>
      <c r="JVI47" s="61"/>
      <c r="JVJ47" s="61"/>
      <c r="JVK47" s="61"/>
      <c r="JVL47" s="61"/>
      <c r="JVM47" s="61"/>
      <c r="JVN47" s="61"/>
      <c r="JVO47" s="61"/>
      <c r="JVP47" s="61"/>
      <c r="JVQ47" s="61"/>
      <c r="JVR47" s="61"/>
      <c r="JVS47" s="61"/>
      <c r="JVT47" s="61"/>
      <c r="JVU47" s="61"/>
      <c r="JVV47" s="61"/>
      <c r="JVW47" s="61"/>
      <c r="JVX47" s="61"/>
      <c r="JVY47" s="61"/>
      <c r="JVZ47" s="61"/>
      <c r="JWA47" s="61"/>
      <c r="JWB47" s="61"/>
      <c r="JWC47" s="61"/>
      <c r="JWD47" s="61"/>
      <c r="JWE47" s="61"/>
      <c r="JWF47" s="61"/>
      <c r="JWG47" s="61"/>
      <c r="JWH47" s="61"/>
      <c r="JWI47" s="61"/>
      <c r="JWJ47" s="61"/>
      <c r="JWK47" s="61"/>
      <c r="JWL47" s="61"/>
      <c r="JWM47" s="61"/>
      <c r="JWN47" s="61"/>
      <c r="JWO47" s="61"/>
      <c r="JWP47" s="61"/>
      <c r="JWQ47" s="61"/>
      <c r="JWR47" s="61"/>
      <c r="JWS47" s="61"/>
      <c r="JWT47" s="61"/>
      <c r="JWU47" s="61"/>
      <c r="JWV47" s="61"/>
      <c r="JWW47" s="61"/>
      <c r="JWX47" s="61"/>
      <c r="JWY47" s="61"/>
      <c r="JWZ47" s="61"/>
      <c r="JXA47" s="61"/>
      <c r="JXB47" s="61"/>
      <c r="JXC47" s="61"/>
      <c r="JXD47" s="61"/>
      <c r="JXE47" s="61"/>
      <c r="JXF47" s="61"/>
      <c r="JXG47" s="61"/>
      <c r="JXH47" s="61"/>
      <c r="JXI47" s="61"/>
      <c r="JXJ47" s="61"/>
      <c r="JXK47" s="61"/>
      <c r="JXL47" s="61"/>
      <c r="JXM47" s="61"/>
      <c r="JXN47" s="61"/>
      <c r="JXO47" s="61"/>
      <c r="JXP47" s="61"/>
      <c r="JXQ47" s="61"/>
      <c r="JXR47" s="61"/>
      <c r="JXS47" s="61"/>
      <c r="JXT47" s="61"/>
      <c r="JXU47" s="61"/>
      <c r="JXV47" s="61"/>
      <c r="JXW47" s="61"/>
      <c r="JXX47" s="61"/>
      <c r="JXY47" s="61"/>
      <c r="JXZ47" s="61"/>
      <c r="JYA47" s="61"/>
      <c r="JYB47" s="61"/>
      <c r="JYC47" s="61"/>
      <c r="JYD47" s="61"/>
      <c r="JYE47" s="61"/>
      <c r="JYF47" s="61"/>
      <c r="JYG47" s="61"/>
      <c r="JYH47" s="61"/>
      <c r="JYI47" s="61"/>
      <c r="JYJ47" s="61"/>
      <c r="JYK47" s="61"/>
      <c r="JYL47" s="61"/>
      <c r="JYM47" s="61"/>
      <c r="JYN47" s="61"/>
      <c r="JYO47" s="61"/>
      <c r="JYP47" s="61"/>
      <c r="JYQ47" s="61"/>
      <c r="JYR47" s="61"/>
      <c r="JYS47" s="61"/>
      <c r="JYT47" s="61"/>
      <c r="JYU47" s="61"/>
      <c r="JYV47" s="61"/>
      <c r="JYW47" s="61"/>
      <c r="JYX47" s="61"/>
      <c r="JYY47" s="61"/>
      <c r="JYZ47" s="61"/>
      <c r="JZA47" s="61"/>
      <c r="JZB47" s="61"/>
      <c r="JZC47" s="61"/>
      <c r="JZD47" s="61"/>
      <c r="JZE47" s="61"/>
      <c r="JZF47" s="61"/>
      <c r="JZG47" s="61"/>
      <c r="JZH47" s="61"/>
      <c r="JZI47" s="61"/>
      <c r="JZJ47" s="61"/>
      <c r="JZK47" s="61"/>
      <c r="JZL47" s="61"/>
      <c r="JZM47" s="61"/>
      <c r="JZN47" s="61"/>
      <c r="JZO47" s="61"/>
      <c r="JZP47" s="61"/>
      <c r="JZQ47" s="61"/>
      <c r="JZR47" s="61"/>
      <c r="JZS47" s="61"/>
      <c r="JZT47" s="61"/>
      <c r="JZU47" s="61"/>
      <c r="JZV47" s="61"/>
      <c r="JZW47" s="61"/>
      <c r="JZX47" s="61"/>
      <c r="JZY47" s="61"/>
      <c r="JZZ47" s="61"/>
      <c r="KAA47" s="61"/>
      <c r="KAB47" s="61"/>
      <c r="KAC47" s="61"/>
      <c r="KAD47" s="61"/>
      <c r="KAE47" s="61"/>
      <c r="KAF47" s="61"/>
      <c r="KAG47" s="61"/>
      <c r="KAH47" s="61"/>
      <c r="KAI47" s="61"/>
      <c r="KAJ47" s="61"/>
      <c r="KAK47" s="61"/>
      <c r="KAL47" s="61"/>
      <c r="KAM47" s="61"/>
      <c r="KAN47" s="61"/>
      <c r="KAO47" s="61"/>
      <c r="KAP47" s="61"/>
      <c r="KAQ47" s="61"/>
      <c r="KAR47" s="61"/>
      <c r="KAS47" s="61"/>
      <c r="KAT47" s="61"/>
      <c r="KAU47" s="61"/>
      <c r="KAV47" s="61"/>
      <c r="KAW47" s="61"/>
      <c r="KAX47" s="61"/>
      <c r="KAY47" s="61"/>
      <c r="KAZ47" s="61"/>
      <c r="KBA47" s="61"/>
      <c r="KBB47" s="61"/>
      <c r="KBC47" s="61"/>
      <c r="KBD47" s="61"/>
      <c r="KBE47" s="61"/>
      <c r="KBF47" s="61"/>
      <c r="KBG47" s="61"/>
      <c r="KBH47" s="61"/>
      <c r="KBI47" s="61"/>
      <c r="KBJ47" s="61"/>
      <c r="KBK47" s="61"/>
      <c r="KBL47" s="61"/>
      <c r="KBM47" s="61"/>
      <c r="KBN47" s="61"/>
      <c r="KBO47" s="61"/>
      <c r="KBP47" s="61"/>
      <c r="KBQ47" s="61"/>
      <c r="KBR47" s="61"/>
      <c r="KBS47" s="61"/>
      <c r="KBT47" s="61"/>
      <c r="KBU47" s="61"/>
      <c r="KBV47" s="61"/>
      <c r="KBW47" s="61"/>
      <c r="KBX47" s="61"/>
      <c r="KBY47" s="61"/>
      <c r="KBZ47" s="61"/>
      <c r="KCA47" s="61"/>
      <c r="KCB47" s="61"/>
      <c r="KCC47" s="61"/>
      <c r="KCD47" s="61"/>
      <c r="KCE47" s="61"/>
      <c r="KCF47" s="61"/>
      <c r="KCG47" s="61"/>
      <c r="KCH47" s="61"/>
      <c r="KCI47" s="61"/>
      <c r="KCJ47" s="61"/>
      <c r="KCK47" s="61"/>
      <c r="KCL47" s="61"/>
      <c r="KCM47" s="61"/>
      <c r="KCN47" s="61"/>
      <c r="KCO47" s="61"/>
      <c r="KCP47" s="61"/>
      <c r="KCQ47" s="61"/>
      <c r="KCR47" s="61"/>
      <c r="KCS47" s="61"/>
      <c r="KCT47" s="61"/>
      <c r="KCU47" s="61"/>
      <c r="KCV47" s="61"/>
      <c r="KCW47" s="61"/>
      <c r="KCX47" s="61"/>
      <c r="KCY47" s="61"/>
      <c r="KCZ47" s="61"/>
      <c r="KDA47" s="61"/>
      <c r="KDB47" s="61"/>
      <c r="KDC47" s="61"/>
      <c r="KDD47" s="61"/>
      <c r="KDE47" s="61"/>
      <c r="KDF47" s="61"/>
      <c r="KDG47" s="61"/>
      <c r="KDH47" s="61"/>
      <c r="KDI47" s="61"/>
      <c r="KDJ47" s="61"/>
      <c r="KDK47" s="61"/>
      <c r="KDL47" s="61"/>
      <c r="KDM47" s="61"/>
      <c r="KDN47" s="61"/>
      <c r="KDO47" s="61"/>
      <c r="KDP47" s="61"/>
      <c r="KDQ47" s="61"/>
      <c r="KDR47" s="61"/>
      <c r="KDS47" s="61"/>
      <c r="KDT47" s="61"/>
      <c r="KDU47" s="61"/>
      <c r="KDV47" s="61"/>
      <c r="KDW47" s="61"/>
      <c r="KDX47" s="61"/>
      <c r="KDY47" s="61"/>
      <c r="KDZ47" s="61"/>
      <c r="KEA47" s="61"/>
      <c r="KEB47" s="61"/>
      <c r="KEC47" s="61"/>
      <c r="KED47" s="61"/>
      <c r="KEE47" s="61"/>
      <c r="KEF47" s="61"/>
      <c r="KEG47" s="61"/>
      <c r="KEH47" s="61"/>
      <c r="KEI47" s="61"/>
      <c r="KEJ47" s="61"/>
      <c r="KEK47" s="61"/>
      <c r="KEL47" s="61"/>
      <c r="KEM47" s="61"/>
      <c r="KEN47" s="61"/>
      <c r="KEO47" s="61"/>
      <c r="KEP47" s="61"/>
      <c r="KEQ47" s="61"/>
      <c r="KER47" s="61"/>
      <c r="KES47" s="61"/>
      <c r="KET47" s="61"/>
      <c r="KEU47" s="61"/>
      <c r="KEV47" s="61"/>
      <c r="KEW47" s="61"/>
      <c r="KEX47" s="61"/>
      <c r="KEY47" s="61"/>
      <c r="KEZ47" s="61"/>
      <c r="KFA47" s="61"/>
      <c r="KFB47" s="61"/>
      <c r="KFC47" s="61"/>
      <c r="KFD47" s="61"/>
      <c r="KFE47" s="61"/>
      <c r="KFF47" s="61"/>
      <c r="KFG47" s="61"/>
      <c r="KFH47" s="61"/>
      <c r="KFI47" s="61"/>
      <c r="KFJ47" s="61"/>
      <c r="KFK47" s="61"/>
      <c r="KFL47" s="61"/>
      <c r="KFM47" s="61"/>
      <c r="KFN47" s="61"/>
      <c r="KFO47" s="61"/>
      <c r="KFP47" s="61"/>
      <c r="KFQ47" s="61"/>
      <c r="KFR47" s="61"/>
      <c r="KFS47" s="61"/>
      <c r="KFT47" s="61"/>
      <c r="KFU47" s="61"/>
      <c r="KFV47" s="61"/>
      <c r="KFW47" s="61"/>
      <c r="KFX47" s="61"/>
      <c r="KFY47" s="61"/>
      <c r="KFZ47" s="61"/>
      <c r="KGA47" s="61"/>
      <c r="KGB47" s="61"/>
      <c r="KGC47" s="61"/>
      <c r="KGD47" s="61"/>
      <c r="KGE47" s="61"/>
      <c r="KGF47" s="61"/>
      <c r="KGG47" s="61"/>
      <c r="KGH47" s="61"/>
      <c r="KGI47" s="61"/>
      <c r="KGJ47" s="61"/>
      <c r="KGK47" s="61"/>
      <c r="KGL47" s="61"/>
      <c r="KGM47" s="61"/>
      <c r="KGN47" s="61"/>
      <c r="KGO47" s="61"/>
      <c r="KGP47" s="61"/>
      <c r="KGQ47" s="61"/>
      <c r="KGR47" s="61"/>
      <c r="KGS47" s="61"/>
      <c r="KGT47" s="61"/>
      <c r="KGU47" s="61"/>
      <c r="KGV47" s="61"/>
      <c r="KGW47" s="61"/>
      <c r="KGX47" s="61"/>
      <c r="KGY47" s="61"/>
      <c r="KGZ47" s="61"/>
      <c r="KHA47" s="61"/>
      <c r="KHB47" s="61"/>
      <c r="KHC47" s="61"/>
      <c r="KHD47" s="61"/>
      <c r="KHE47" s="61"/>
      <c r="KHF47" s="61"/>
      <c r="KHG47" s="61"/>
      <c r="KHH47" s="61"/>
      <c r="KHI47" s="61"/>
      <c r="KHJ47" s="61"/>
      <c r="KHK47" s="61"/>
      <c r="KHL47" s="61"/>
      <c r="KHM47" s="61"/>
      <c r="KHN47" s="61"/>
      <c r="KHO47" s="61"/>
      <c r="KHP47" s="61"/>
      <c r="KHQ47" s="61"/>
      <c r="KHR47" s="61"/>
      <c r="KHS47" s="61"/>
      <c r="KHT47" s="61"/>
      <c r="KHU47" s="61"/>
      <c r="KHV47" s="61"/>
      <c r="KHW47" s="61"/>
      <c r="KHX47" s="61"/>
      <c r="KHY47" s="61"/>
      <c r="KHZ47" s="61"/>
      <c r="KIA47" s="61"/>
      <c r="KIB47" s="61"/>
      <c r="KIC47" s="61"/>
      <c r="KID47" s="61"/>
      <c r="KIE47" s="61"/>
      <c r="KIF47" s="61"/>
      <c r="KIG47" s="61"/>
      <c r="KIH47" s="61"/>
      <c r="KII47" s="61"/>
      <c r="KIJ47" s="61"/>
      <c r="KIK47" s="61"/>
      <c r="KIL47" s="61"/>
      <c r="KIM47" s="61"/>
      <c r="KIN47" s="61"/>
      <c r="KIO47" s="61"/>
      <c r="KIP47" s="61"/>
      <c r="KIQ47" s="61"/>
      <c r="KIR47" s="61"/>
      <c r="KIS47" s="61"/>
      <c r="KIT47" s="61"/>
      <c r="KIU47" s="61"/>
      <c r="KIV47" s="61"/>
      <c r="KIW47" s="61"/>
      <c r="KIX47" s="61"/>
      <c r="KIY47" s="61"/>
      <c r="KIZ47" s="61"/>
      <c r="KJA47" s="61"/>
      <c r="KJB47" s="61"/>
      <c r="KJC47" s="61"/>
      <c r="KJD47" s="61"/>
      <c r="KJE47" s="61"/>
      <c r="KJF47" s="61"/>
      <c r="KJG47" s="61"/>
      <c r="KJH47" s="61"/>
      <c r="KJI47" s="61"/>
      <c r="KJJ47" s="61"/>
      <c r="KJK47" s="61"/>
      <c r="KJL47" s="61"/>
      <c r="KJM47" s="61"/>
      <c r="KJN47" s="61"/>
      <c r="KJO47" s="61"/>
      <c r="KJP47" s="61"/>
      <c r="KJQ47" s="61"/>
      <c r="KJR47" s="61"/>
      <c r="KJS47" s="61"/>
      <c r="KJT47" s="61"/>
      <c r="KJU47" s="61"/>
      <c r="KJV47" s="61"/>
      <c r="KJW47" s="61"/>
      <c r="KJX47" s="61"/>
      <c r="KJY47" s="61"/>
      <c r="KJZ47" s="61"/>
      <c r="KKA47" s="61"/>
      <c r="KKB47" s="61"/>
      <c r="KKC47" s="61"/>
      <c r="KKD47" s="61"/>
      <c r="KKE47" s="61"/>
      <c r="KKF47" s="61"/>
      <c r="KKG47" s="61"/>
      <c r="KKH47" s="61"/>
      <c r="KKI47" s="61"/>
      <c r="KKJ47" s="61"/>
      <c r="KKK47" s="61"/>
      <c r="KKL47" s="61"/>
      <c r="KKM47" s="61"/>
      <c r="KKN47" s="61"/>
      <c r="KKO47" s="61"/>
      <c r="KKP47" s="61"/>
      <c r="KKQ47" s="61"/>
      <c r="KKR47" s="61"/>
      <c r="KKS47" s="61"/>
      <c r="KKT47" s="61"/>
      <c r="KKU47" s="61"/>
      <c r="KKV47" s="61"/>
      <c r="KKW47" s="61"/>
      <c r="KKX47" s="61"/>
      <c r="KKY47" s="61"/>
      <c r="KKZ47" s="61"/>
      <c r="KLA47" s="61"/>
      <c r="KLB47" s="61"/>
      <c r="KLC47" s="61"/>
      <c r="KLD47" s="61"/>
      <c r="KLE47" s="61"/>
      <c r="KLF47" s="61"/>
      <c r="KLG47" s="61"/>
      <c r="KLH47" s="61"/>
      <c r="KLI47" s="61"/>
      <c r="KLJ47" s="61"/>
      <c r="KLK47" s="61"/>
      <c r="KLL47" s="61"/>
      <c r="KLM47" s="61"/>
      <c r="KLN47" s="61"/>
      <c r="KLO47" s="61"/>
      <c r="KLP47" s="61"/>
      <c r="KLQ47" s="61"/>
      <c r="KLR47" s="61"/>
      <c r="KLS47" s="61"/>
      <c r="KLT47" s="61"/>
      <c r="KLU47" s="61"/>
      <c r="KLV47" s="61"/>
      <c r="KLW47" s="61"/>
      <c r="KLX47" s="61"/>
      <c r="KLY47" s="61"/>
      <c r="KLZ47" s="61"/>
      <c r="KMA47" s="61"/>
      <c r="KMB47" s="61"/>
      <c r="KMC47" s="61"/>
      <c r="KMD47" s="61"/>
      <c r="KME47" s="61"/>
      <c r="KMF47" s="61"/>
      <c r="KMG47" s="61"/>
      <c r="KMH47" s="61"/>
      <c r="KMI47" s="61"/>
      <c r="KMJ47" s="61"/>
      <c r="KMK47" s="61"/>
      <c r="KML47" s="61"/>
      <c r="KMM47" s="61"/>
      <c r="KMN47" s="61"/>
      <c r="KMO47" s="61"/>
      <c r="KMP47" s="61"/>
      <c r="KMQ47" s="61"/>
      <c r="KMR47" s="61"/>
      <c r="KMS47" s="61"/>
      <c r="KMT47" s="61"/>
      <c r="KMU47" s="61"/>
      <c r="KMV47" s="61"/>
      <c r="KMW47" s="61"/>
      <c r="KMX47" s="61"/>
      <c r="KMY47" s="61"/>
      <c r="KMZ47" s="61"/>
      <c r="KNA47" s="61"/>
      <c r="KNB47" s="61"/>
      <c r="KNC47" s="61"/>
      <c r="KND47" s="61"/>
      <c r="KNE47" s="61"/>
      <c r="KNF47" s="61"/>
      <c r="KNG47" s="61"/>
      <c r="KNH47" s="61"/>
      <c r="KNI47" s="61"/>
      <c r="KNJ47" s="61"/>
      <c r="KNK47" s="61"/>
      <c r="KNL47" s="61"/>
      <c r="KNM47" s="61"/>
      <c r="KNN47" s="61"/>
      <c r="KNO47" s="61"/>
      <c r="KNP47" s="61"/>
      <c r="KNQ47" s="61"/>
      <c r="KNR47" s="61"/>
      <c r="KNS47" s="61"/>
      <c r="KNT47" s="61"/>
      <c r="KNU47" s="61"/>
      <c r="KNV47" s="61"/>
      <c r="KNW47" s="61"/>
      <c r="KNX47" s="61"/>
      <c r="KNY47" s="61"/>
      <c r="KNZ47" s="61"/>
      <c r="KOA47" s="61"/>
      <c r="KOB47" s="61"/>
      <c r="KOC47" s="61"/>
      <c r="KOD47" s="61"/>
      <c r="KOE47" s="61"/>
      <c r="KOF47" s="61"/>
      <c r="KOG47" s="61"/>
      <c r="KOH47" s="61"/>
      <c r="KOI47" s="61"/>
      <c r="KOJ47" s="61"/>
      <c r="KOK47" s="61"/>
      <c r="KOL47" s="61"/>
      <c r="KOM47" s="61"/>
      <c r="KON47" s="61"/>
      <c r="KOO47" s="61"/>
      <c r="KOP47" s="61"/>
      <c r="KOQ47" s="61"/>
      <c r="KOR47" s="61"/>
      <c r="KOS47" s="61"/>
      <c r="KOT47" s="61"/>
      <c r="KOU47" s="61"/>
      <c r="KOV47" s="61"/>
      <c r="KOW47" s="61"/>
      <c r="KOX47" s="61"/>
      <c r="KOY47" s="61"/>
      <c r="KOZ47" s="61"/>
      <c r="KPA47" s="61"/>
      <c r="KPB47" s="61"/>
      <c r="KPC47" s="61"/>
      <c r="KPD47" s="61"/>
      <c r="KPE47" s="61"/>
      <c r="KPF47" s="61"/>
      <c r="KPG47" s="61"/>
      <c r="KPH47" s="61"/>
      <c r="KPI47" s="61"/>
      <c r="KPJ47" s="61"/>
      <c r="KPK47" s="61"/>
      <c r="KPL47" s="61"/>
      <c r="KPM47" s="61"/>
      <c r="KPN47" s="61"/>
      <c r="KPO47" s="61"/>
      <c r="KPP47" s="61"/>
      <c r="KPQ47" s="61"/>
      <c r="KPR47" s="61"/>
      <c r="KPS47" s="61"/>
      <c r="KPT47" s="61"/>
      <c r="KPU47" s="61"/>
      <c r="KPV47" s="61"/>
      <c r="KPW47" s="61"/>
      <c r="KPX47" s="61"/>
      <c r="KPY47" s="61"/>
      <c r="KPZ47" s="61"/>
      <c r="KQA47" s="61"/>
      <c r="KQB47" s="61"/>
      <c r="KQC47" s="61"/>
      <c r="KQD47" s="61"/>
      <c r="KQE47" s="61"/>
      <c r="KQF47" s="61"/>
      <c r="KQG47" s="61"/>
      <c r="KQH47" s="61"/>
      <c r="KQI47" s="61"/>
      <c r="KQJ47" s="61"/>
      <c r="KQK47" s="61"/>
      <c r="KQL47" s="61"/>
      <c r="KQM47" s="61"/>
      <c r="KQN47" s="61"/>
      <c r="KQO47" s="61"/>
      <c r="KQP47" s="61"/>
      <c r="KQQ47" s="61"/>
      <c r="KQR47" s="61"/>
      <c r="KQS47" s="61"/>
      <c r="KQT47" s="61"/>
      <c r="KQU47" s="61"/>
      <c r="KQV47" s="61"/>
      <c r="KQW47" s="61"/>
      <c r="KQX47" s="61"/>
      <c r="KQY47" s="61"/>
      <c r="KQZ47" s="61"/>
      <c r="KRA47" s="61"/>
      <c r="KRB47" s="61"/>
      <c r="KRC47" s="61"/>
      <c r="KRD47" s="61"/>
      <c r="KRE47" s="61"/>
      <c r="KRF47" s="61"/>
      <c r="KRG47" s="61"/>
      <c r="KRH47" s="61"/>
      <c r="KRI47" s="61"/>
      <c r="KRJ47" s="61"/>
      <c r="KRK47" s="61"/>
      <c r="KRL47" s="61"/>
      <c r="KRM47" s="61"/>
      <c r="KRN47" s="61"/>
      <c r="KRO47" s="61"/>
      <c r="KRP47" s="61"/>
      <c r="KRQ47" s="61"/>
      <c r="KRR47" s="61"/>
      <c r="KRS47" s="61"/>
      <c r="KRT47" s="61"/>
      <c r="KRU47" s="61"/>
      <c r="KRV47" s="61"/>
      <c r="KRW47" s="61"/>
      <c r="KRX47" s="61"/>
      <c r="KRY47" s="61"/>
      <c r="KRZ47" s="61"/>
      <c r="KSA47" s="61"/>
      <c r="KSB47" s="61"/>
      <c r="KSC47" s="61"/>
      <c r="KSD47" s="61"/>
      <c r="KSE47" s="61"/>
      <c r="KSF47" s="61"/>
      <c r="KSG47" s="61"/>
      <c r="KSH47" s="61"/>
      <c r="KSI47" s="61"/>
      <c r="KSJ47" s="61"/>
      <c r="KSK47" s="61"/>
      <c r="KSL47" s="61"/>
      <c r="KSM47" s="61"/>
      <c r="KSN47" s="61"/>
      <c r="KSO47" s="61"/>
      <c r="KSP47" s="61"/>
      <c r="KSQ47" s="61"/>
      <c r="KSR47" s="61"/>
      <c r="KSS47" s="61"/>
      <c r="KST47" s="61"/>
      <c r="KSU47" s="61"/>
      <c r="KSV47" s="61"/>
      <c r="KSW47" s="61"/>
      <c r="KSX47" s="61"/>
      <c r="KSY47" s="61"/>
      <c r="KSZ47" s="61"/>
      <c r="KTA47" s="61"/>
      <c r="KTB47" s="61"/>
      <c r="KTC47" s="61"/>
      <c r="KTD47" s="61"/>
      <c r="KTE47" s="61"/>
      <c r="KTF47" s="61"/>
      <c r="KTG47" s="61"/>
      <c r="KTH47" s="61"/>
      <c r="KTI47" s="61"/>
      <c r="KTJ47" s="61"/>
      <c r="KTK47" s="61"/>
      <c r="KTL47" s="61"/>
      <c r="KTM47" s="61"/>
      <c r="KTN47" s="61"/>
      <c r="KTO47" s="61"/>
      <c r="KTP47" s="61"/>
      <c r="KTQ47" s="61"/>
      <c r="KTR47" s="61"/>
      <c r="KTS47" s="61"/>
      <c r="KTT47" s="61"/>
      <c r="KTU47" s="61"/>
      <c r="KTV47" s="61"/>
      <c r="KTW47" s="61"/>
      <c r="KTX47" s="61"/>
      <c r="KTY47" s="61"/>
      <c r="KTZ47" s="61"/>
      <c r="KUA47" s="61"/>
      <c r="KUB47" s="61"/>
      <c r="KUC47" s="61"/>
      <c r="KUD47" s="61"/>
      <c r="KUE47" s="61"/>
      <c r="KUF47" s="61"/>
      <c r="KUG47" s="61"/>
      <c r="KUH47" s="61"/>
      <c r="KUI47" s="61"/>
      <c r="KUJ47" s="61"/>
      <c r="KUK47" s="61"/>
      <c r="KUL47" s="61"/>
      <c r="KUM47" s="61"/>
      <c r="KUN47" s="61"/>
      <c r="KUO47" s="61"/>
      <c r="KUP47" s="61"/>
      <c r="KUQ47" s="61"/>
      <c r="KUR47" s="61"/>
      <c r="KUS47" s="61"/>
      <c r="KUT47" s="61"/>
      <c r="KUU47" s="61"/>
      <c r="KUV47" s="61"/>
      <c r="KUW47" s="61"/>
      <c r="KUX47" s="61"/>
      <c r="KUY47" s="61"/>
      <c r="KUZ47" s="61"/>
      <c r="KVA47" s="61"/>
      <c r="KVB47" s="61"/>
      <c r="KVC47" s="61"/>
      <c r="KVD47" s="61"/>
      <c r="KVE47" s="61"/>
      <c r="KVF47" s="61"/>
      <c r="KVG47" s="61"/>
      <c r="KVH47" s="61"/>
      <c r="KVI47" s="61"/>
      <c r="KVJ47" s="61"/>
      <c r="KVK47" s="61"/>
      <c r="KVL47" s="61"/>
      <c r="KVM47" s="61"/>
      <c r="KVN47" s="61"/>
      <c r="KVO47" s="61"/>
      <c r="KVP47" s="61"/>
      <c r="KVQ47" s="61"/>
      <c r="KVR47" s="61"/>
      <c r="KVS47" s="61"/>
      <c r="KVT47" s="61"/>
      <c r="KVU47" s="61"/>
      <c r="KVV47" s="61"/>
      <c r="KVW47" s="61"/>
      <c r="KVX47" s="61"/>
      <c r="KVY47" s="61"/>
      <c r="KVZ47" s="61"/>
      <c r="KWA47" s="61"/>
      <c r="KWB47" s="61"/>
      <c r="KWC47" s="61"/>
      <c r="KWD47" s="61"/>
      <c r="KWE47" s="61"/>
      <c r="KWF47" s="61"/>
      <c r="KWG47" s="61"/>
      <c r="KWH47" s="61"/>
      <c r="KWI47" s="61"/>
      <c r="KWJ47" s="61"/>
      <c r="KWK47" s="61"/>
      <c r="KWL47" s="61"/>
      <c r="KWM47" s="61"/>
      <c r="KWN47" s="61"/>
      <c r="KWO47" s="61"/>
      <c r="KWP47" s="61"/>
      <c r="KWQ47" s="61"/>
      <c r="KWR47" s="61"/>
      <c r="KWS47" s="61"/>
      <c r="KWT47" s="61"/>
      <c r="KWU47" s="61"/>
      <c r="KWV47" s="61"/>
      <c r="KWW47" s="61"/>
      <c r="KWX47" s="61"/>
      <c r="KWY47" s="61"/>
      <c r="KWZ47" s="61"/>
      <c r="KXA47" s="61"/>
      <c r="KXB47" s="61"/>
      <c r="KXC47" s="61"/>
      <c r="KXD47" s="61"/>
      <c r="KXE47" s="61"/>
      <c r="KXF47" s="61"/>
      <c r="KXG47" s="61"/>
      <c r="KXH47" s="61"/>
      <c r="KXI47" s="61"/>
      <c r="KXJ47" s="61"/>
      <c r="KXK47" s="61"/>
      <c r="KXL47" s="61"/>
      <c r="KXM47" s="61"/>
      <c r="KXN47" s="61"/>
      <c r="KXO47" s="61"/>
      <c r="KXP47" s="61"/>
      <c r="KXQ47" s="61"/>
      <c r="KXR47" s="61"/>
      <c r="KXS47" s="61"/>
      <c r="KXT47" s="61"/>
      <c r="KXU47" s="61"/>
      <c r="KXV47" s="61"/>
      <c r="KXW47" s="61"/>
      <c r="KXX47" s="61"/>
      <c r="KXY47" s="61"/>
      <c r="KXZ47" s="61"/>
      <c r="KYA47" s="61"/>
      <c r="KYB47" s="61"/>
      <c r="KYC47" s="61"/>
      <c r="KYD47" s="61"/>
      <c r="KYE47" s="61"/>
      <c r="KYF47" s="61"/>
      <c r="KYG47" s="61"/>
      <c r="KYH47" s="61"/>
      <c r="KYI47" s="61"/>
      <c r="KYJ47" s="61"/>
      <c r="KYK47" s="61"/>
      <c r="KYL47" s="61"/>
      <c r="KYM47" s="61"/>
      <c r="KYN47" s="61"/>
      <c r="KYO47" s="61"/>
      <c r="KYP47" s="61"/>
      <c r="KYQ47" s="61"/>
      <c r="KYR47" s="61"/>
      <c r="KYS47" s="61"/>
      <c r="KYT47" s="61"/>
      <c r="KYU47" s="61"/>
      <c r="KYV47" s="61"/>
      <c r="KYW47" s="61"/>
      <c r="KYX47" s="61"/>
      <c r="KYY47" s="61"/>
      <c r="KYZ47" s="61"/>
      <c r="KZA47" s="61"/>
      <c r="KZB47" s="61"/>
      <c r="KZC47" s="61"/>
      <c r="KZD47" s="61"/>
      <c r="KZE47" s="61"/>
      <c r="KZF47" s="61"/>
      <c r="KZG47" s="61"/>
      <c r="KZH47" s="61"/>
      <c r="KZI47" s="61"/>
      <c r="KZJ47" s="61"/>
      <c r="KZK47" s="61"/>
      <c r="KZL47" s="61"/>
      <c r="KZM47" s="61"/>
      <c r="KZN47" s="61"/>
      <c r="KZO47" s="61"/>
      <c r="KZP47" s="61"/>
      <c r="KZQ47" s="61"/>
      <c r="KZR47" s="61"/>
      <c r="KZS47" s="61"/>
      <c r="KZT47" s="61"/>
      <c r="KZU47" s="61"/>
      <c r="KZV47" s="61"/>
      <c r="KZW47" s="61"/>
      <c r="KZX47" s="61"/>
      <c r="KZY47" s="61"/>
      <c r="KZZ47" s="61"/>
      <c r="LAA47" s="61"/>
      <c r="LAB47" s="61"/>
      <c r="LAC47" s="61"/>
      <c r="LAD47" s="61"/>
      <c r="LAE47" s="61"/>
      <c r="LAF47" s="61"/>
      <c r="LAG47" s="61"/>
      <c r="LAH47" s="61"/>
      <c r="LAI47" s="61"/>
      <c r="LAJ47" s="61"/>
      <c r="LAK47" s="61"/>
      <c r="LAL47" s="61"/>
      <c r="LAM47" s="61"/>
      <c r="LAN47" s="61"/>
      <c r="LAO47" s="61"/>
      <c r="LAP47" s="61"/>
      <c r="LAQ47" s="61"/>
      <c r="LAR47" s="61"/>
      <c r="LAS47" s="61"/>
      <c r="LAT47" s="61"/>
      <c r="LAU47" s="61"/>
      <c r="LAV47" s="61"/>
      <c r="LAW47" s="61"/>
      <c r="LAX47" s="61"/>
      <c r="LAY47" s="61"/>
      <c r="LAZ47" s="61"/>
      <c r="LBA47" s="61"/>
      <c r="LBB47" s="61"/>
      <c r="LBC47" s="61"/>
      <c r="LBD47" s="61"/>
      <c r="LBE47" s="61"/>
      <c r="LBF47" s="61"/>
      <c r="LBG47" s="61"/>
      <c r="LBH47" s="61"/>
      <c r="LBI47" s="61"/>
      <c r="LBJ47" s="61"/>
      <c r="LBK47" s="61"/>
      <c r="LBL47" s="61"/>
      <c r="LBM47" s="61"/>
      <c r="LBN47" s="61"/>
      <c r="LBO47" s="61"/>
      <c r="LBP47" s="61"/>
      <c r="LBQ47" s="61"/>
      <c r="LBR47" s="61"/>
      <c r="LBS47" s="61"/>
      <c r="LBT47" s="61"/>
      <c r="LBU47" s="61"/>
      <c r="LBV47" s="61"/>
      <c r="LBW47" s="61"/>
      <c r="LBX47" s="61"/>
      <c r="LBY47" s="61"/>
      <c r="LBZ47" s="61"/>
      <c r="LCA47" s="61"/>
      <c r="LCB47" s="61"/>
      <c r="LCC47" s="61"/>
      <c r="LCD47" s="61"/>
      <c r="LCE47" s="61"/>
      <c r="LCF47" s="61"/>
      <c r="LCG47" s="61"/>
      <c r="LCH47" s="61"/>
      <c r="LCI47" s="61"/>
      <c r="LCJ47" s="61"/>
      <c r="LCK47" s="61"/>
      <c r="LCL47" s="61"/>
      <c r="LCM47" s="61"/>
      <c r="LCN47" s="61"/>
      <c r="LCO47" s="61"/>
      <c r="LCP47" s="61"/>
      <c r="LCQ47" s="61"/>
      <c r="LCR47" s="61"/>
      <c r="LCS47" s="61"/>
      <c r="LCT47" s="61"/>
      <c r="LCU47" s="61"/>
      <c r="LCV47" s="61"/>
      <c r="LCW47" s="61"/>
      <c r="LCX47" s="61"/>
      <c r="LCY47" s="61"/>
      <c r="LCZ47" s="61"/>
      <c r="LDA47" s="61"/>
      <c r="LDB47" s="61"/>
      <c r="LDC47" s="61"/>
      <c r="LDD47" s="61"/>
      <c r="LDE47" s="61"/>
      <c r="LDF47" s="61"/>
      <c r="LDG47" s="61"/>
      <c r="LDH47" s="61"/>
      <c r="LDI47" s="61"/>
      <c r="LDJ47" s="61"/>
      <c r="LDK47" s="61"/>
      <c r="LDL47" s="61"/>
      <c r="LDM47" s="61"/>
      <c r="LDN47" s="61"/>
      <c r="LDO47" s="61"/>
      <c r="LDP47" s="61"/>
      <c r="LDQ47" s="61"/>
      <c r="LDR47" s="61"/>
      <c r="LDS47" s="61"/>
      <c r="LDT47" s="61"/>
      <c r="LDU47" s="61"/>
      <c r="LDV47" s="61"/>
      <c r="LDW47" s="61"/>
      <c r="LDX47" s="61"/>
      <c r="LDY47" s="61"/>
      <c r="LDZ47" s="61"/>
      <c r="LEA47" s="61"/>
      <c r="LEB47" s="61"/>
      <c r="LEC47" s="61"/>
      <c r="LED47" s="61"/>
      <c r="LEE47" s="61"/>
      <c r="LEF47" s="61"/>
      <c r="LEG47" s="61"/>
      <c r="LEH47" s="61"/>
      <c r="LEI47" s="61"/>
      <c r="LEJ47" s="61"/>
      <c r="LEK47" s="61"/>
      <c r="LEL47" s="61"/>
      <c r="LEM47" s="61"/>
      <c r="LEN47" s="61"/>
      <c r="LEO47" s="61"/>
      <c r="LEP47" s="61"/>
      <c r="LEQ47" s="61"/>
      <c r="LER47" s="61"/>
      <c r="LES47" s="61"/>
      <c r="LET47" s="61"/>
      <c r="LEU47" s="61"/>
      <c r="LEV47" s="61"/>
      <c r="LEW47" s="61"/>
      <c r="LEX47" s="61"/>
      <c r="LEY47" s="61"/>
      <c r="LEZ47" s="61"/>
      <c r="LFA47" s="61"/>
      <c r="LFB47" s="61"/>
      <c r="LFC47" s="61"/>
      <c r="LFD47" s="61"/>
      <c r="LFE47" s="61"/>
      <c r="LFF47" s="61"/>
      <c r="LFG47" s="61"/>
      <c r="LFH47" s="61"/>
      <c r="LFI47" s="61"/>
      <c r="LFJ47" s="61"/>
      <c r="LFK47" s="61"/>
      <c r="LFL47" s="61"/>
      <c r="LFM47" s="61"/>
      <c r="LFN47" s="61"/>
      <c r="LFO47" s="61"/>
      <c r="LFP47" s="61"/>
      <c r="LFQ47" s="61"/>
      <c r="LFR47" s="61"/>
      <c r="LFS47" s="61"/>
      <c r="LFT47" s="61"/>
      <c r="LFU47" s="61"/>
      <c r="LFV47" s="61"/>
      <c r="LFW47" s="61"/>
      <c r="LFX47" s="61"/>
      <c r="LFY47" s="61"/>
      <c r="LFZ47" s="61"/>
      <c r="LGA47" s="61"/>
      <c r="LGB47" s="61"/>
      <c r="LGC47" s="61"/>
      <c r="LGD47" s="61"/>
      <c r="LGE47" s="61"/>
      <c r="LGF47" s="61"/>
      <c r="LGG47" s="61"/>
      <c r="LGH47" s="61"/>
      <c r="LGI47" s="61"/>
      <c r="LGJ47" s="61"/>
      <c r="LGK47" s="61"/>
      <c r="LGL47" s="61"/>
      <c r="LGM47" s="61"/>
      <c r="LGN47" s="61"/>
      <c r="LGO47" s="61"/>
      <c r="LGP47" s="61"/>
      <c r="LGQ47" s="61"/>
      <c r="LGR47" s="61"/>
      <c r="LGS47" s="61"/>
      <c r="LGT47" s="61"/>
      <c r="LGU47" s="61"/>
      <c r="LGV47" s="61"/>
      <c r="LGW47" s="61"/>
      <c r="LGX47" s="61"/>
      <c r="LGY47" s="61"/>
      <c r="LGZ47" s="61"/>
      <c r="LHA47" s="61"/>
      <c r="LHB47" s="61"/>
      <c r="LHC47" s="61"/>
      <c r="LHD47" s="61"/>
      <c r="LHE47" s="61"/>
      <c r="LHF47" s="61"/>
      <c r="LHG47" s="61"/>
      <c r="LHH47" s="61"/>
      <c r="LHI47" s="61"/>
      <c r="LHJ47" s="61"/>
      <c r="LHK47" s="61"/>
      <c r="LHL47" s="61"/>
      <c r="LHM47" s="61"/>
      <c r="LHN47" s="61"/>
      <c r="LHO47" s="61"/>
      <c r="LHP47" s="61"/>
      <c r="LHQ47" s="61"/>
      <c r="LHR47" s="61"/>
      <c r="LHS47" s="61"/>
      <c r="LHT47" s="61"/>
      <c r="LHU47" s="61"/>
      <c r="LHV47" s="61"/>
      <c r="LHW47" s="61"/>
      <c r="LHX47" s="61"/>
      <c r="LHY47" s="61"/>
      <c r="LHZ47" s="61"/>
      <c r="LIA47" s="61"/>
      <c r="LIB47" s="61"/>
      <c r="LIC47" s="61"/>
      <c r="LID47" s="61"/>
      <c r="LIE47" s="61"/>
      <c r="LIF47" s="61"/>
      <c r="LIG47" s="61"/>
      <c r="LIH47" s="61"/>
      <c r="LII47" s="61"/>
      <c r="LIJ47" s="61"/>
      <c r="LIK47" s="61"/>
      <c r="LIL47" s="61"/>
      <c r="LIM47" s="61"/>
      <c r="LIN47" s="61"/>
      <c r="LIO47" s="61"/>
      <c r="LIP47" s="61"/>
      <c r="LIQ47" s="61"/>
      <c r="LIR47" s="61"/>
      <c r="LIS47" s="61"/>
      <c r="LIT47" s="61"/>
      <c r="LIU47" s="61"/>
      <c r="LIV47" s="61"/>
      <c r="LIW47" s="61"/>
      <c r="LIX47" s="61"/>
      <c r="LIY47" s="61"/>
      <c r="LIZ47" s="61"/>
      <c r="LJA47" s="61"/>
      <c r="LJB47" s="61"/>
      <c r="LJC47" s="61"/>
      <c r="LJD47" s="61"/>
      <c r="LJE47" s="61"/>
      <c r="LJF47" s="61"/>
      <c r="LJG47" s="61"/>
      <c r="LJH47" s="61"/>
      <c r="LJI47" s="61"/>
      <c r="LJJ47" s="61"/>
      <c r="LJK47" s="61"/>
      <c r="LJL47" s="61"/>
      <c r="LJM47" s="61"/>
      <c r="LJN47" s="61"/>
      <c r="LJO47" s="61"/>
      <c r="LJP47" s="61"/>
      <c r="LJQ47" s="61"/>
      <c r="LJR47" s="61"/>
      <c r="LJS47" s="61"/>
      <c r="LJT47" s="61"/>
      <c r="LJU47" s="61"/>
      <c r="LJV47" s="61"/>
      <c r="LJW47" s="61"/>
      <c r="LJX47" s="61"/>
      <c r="LJY47" s="61"/>
      <c r="LJZ47" s="61"/>
      <c r="LKA47" s="61"/>
      <c r="LKB47" s="61"/>
      <c r="LKC47" s="61"/>
      <c r="LKD47" s="61"/>
      <c r="LKE47" s="61"/>
      <c r="LKF47" s="61"/>
      <c r="LKG47" s="61"/>
      <c r="LKH47" s="61"/>
      <c r="LKI47" s="61"/>
      <c r="LKJ47" s="61"/>
      <c r="LKK47" s="61"/>
      <c r="LKL47" s="61"/>
      <c r="LKM47" s="61"/>
      <c r="LKN47" s="61"/>
      <c r="LKO47" s="61"/>
      <c r="LKP47" s="61"/>
      <c r="LKQ47" s="61"/>
      <c r="LKR47" s="61"/>
      <c r="LKS47" s="61"/>
      <c r="LKT47" s="61"/>
      <c r="LKU47" s="61"/>
      <c r="LKV47" s="61"/>
      <c r="LKW47" s="61"/>
      <c r="LKX47" s="61"/>
      <c r="LKY47" s="61"/>
      <c r="LKZ47" s="61"/>
      <c r="LLA47" s="61"/>
      <c r="LLB47" s="61"/>
      <c r="LLC47" s="61"/>
      <c r="LLD47" s="61"/>
      <c r="LLE47" s="61"/>
      <c r="LLF47" s="61"/>
      <c r="LLG47" s="61"/>
      <c r="LLH47" s="61"/>
      <c r="LLI47" s="61"/>
      <c r="LLJ47" s="61"/>
      <c r="LLK47" s="61"/>
      <c r="LLL47" s="61"/>
      <c r="LLM47" s="61"/>
      <c r="LLN47" s="61"/>
      <c r="LLO47" s="61"/>
      <c r="LLP47" s="61"/>
      <c r="LLQ47" s="61"/>
      <c r="LLR47" s="61"/>
      <c r="LLS47" s="61"/>
      <c r="LLT47" s="61"/>
      <c r="LLU47" s="61"/>
      <c r="LLV47" s="61"/>
      <c r="LLW47" s="61"/>
      <c r="LLX47" s="61"/>
      <c r="LLY47" s="61"/>
      <c r="LLZ47" s="61"/>
      <c r="LMA47" s="61"/>
      <c r="LMB47" s="61"/>
      <c r="LMC47" s="61"/>
      <c r="LMD47" s="61"/>
      <c r="LME47" s="61"/>
      <c r="LMF47" s="61"/>
      <c r="LMG47" s="61"/>
      <c r="LMH47" s="61"/>
      <c r="LMI47" s="61"/>
      <c r="LMJ47" s="61"/>
      <c r="LMK47" s="61"/>
      <c r="LML47" s="61"/>
      <c r="LMM47" s="61"/>
      <c r="LMN47" s="61"/>
      <c r="LMO47" s="61"/>
      <c r="LMP47" s="61"/>
      <c r="LMQ47" s="61"/>
      <c r="LMR47" s="61"/>
      <c r="LMS47" s="61"/>
      <c r="LMT47" s="61"/>
      <c r="LMU47" s="61"/>
      <c r="LMV47" s="61"/>
      <c r="LMW47" s="61"/>
      <c r="LMX47" s="61"/>
      <c r="LMY47" s="61"/>
      <c r="LMZ47" s="61"/>
      <c r="LNA47" s="61"/>
      <c r="LNB47" s="61"/>
      <c r="LNC47" s="61"/>
      <c r="LND47" s="61"/>
      <c r="LNE47" s="61"/>
      <c r="LNF47" s="61"/>
      <c r="LNG47" s="61"/>
      <c r="LNH47" s="61"/>
      <c r="LNI47" s="61"/>
      <c r="LNJ47" s="61"/>
      <c r="LNK47" s="61"/>
      <c r="LNL47" s="61"/>
      <c r="LNM47" s="61"/>
      <c r="LNN47" s="61"/>
      <c r="LNO47" s="61"/>
      <c r="LNP47" s="61"/>
      <c r="LNQ47" s="61"/>
      <c r="LNR47" s="61"/>
      <c r="LNS47" s="61"/>
      <c r="LNT47" s="61"/>
      <c r="LNU47" s="61"/>
      <c r="LNV47" s="61"/>
      <c r="LNW47" s="61"/>
      <c r="LNX47" s="61"/>
      <c r="LNY47" s="61"/>
      <c r="LNZ47" s="61"/>
      <c r="LOA47" s="61"/>
      <c r="LOB47" s="61"/>
      <c r="LOC47" s="61"/>
      <c r="LOD47" s="61"/>
      <c r="LOE47" s="61"/>
      <c r="LOF47" s="61"/>
      <c r="LOG47" s="61"/>
      <c r="LOH47" s="61"/>
      <c r="LOI47" s="61"/>
      <c r="LOJ47" s="61"/>
      <c r="LOK47" s="61"/>
      <c r="LOL47" s="61"/>
      <c r="LOM47" s="61"/>
      <c r="LON47" s="61"/>
      <c r="LOO47" s="61"/>
      <c r="LOP47" s="61"/>
      <c r="LOQ47" s="61"/>
      <c r="LOR47" s="61"/>
      <c r="LOS47" s="61"/>
      <c r="LOT47" s="61"/>
      <c r="LOU47" s="61"/>
      <c r="LOV47" s="61"/>
      <c r="LOW47" s="61"/>
      <c r="LOX47" s="61"/>
      <c r="LOY47" s="61"/>
      <c r="LOZ47" s="61"/>
      <c r="LPA47" s="61"/>
      <c r="LPB47" s="61"/>
      <c r="LPC47" s="61"/>
      <c r="LPD47" s="61"/>
      <c r="LPE47" s="61"/>
      <c r="LPF47" s="61"/>
      <c r="LPG47" s="61"/>
      <c r="LPH47" s="61"/>
      <c r="LPI47" s="61"/>
      <c r="LPJ47" s="61"/>
      <c r="LPK47" s="61"/>
      <c r="LPL47" s="61"/>
      <c r="LPM47" s="61"/>
      <c r="LPN47" s="61"/>
      <c r="LPO47" s="61"/>
      <c r="LPP47" s="61"/>
      <c r="LPQ47" s="61"/>
      <c r="LPR47" s="61"/>
      <c r="LPS47" s="61"/>
      <c r="LPT47" s="61"/>
      <c r="LPU47" s="61"/>
      <c r="LPV47" s="61"/>
      <c r="LPW47" s="61"/>
      <c r="LPX47" s="61"/>
      <c r="LPY47" s="61"/>
      <c r="LPZ47" s="61"/>
      <c r="LQA47" s="61"/>
      <c r="LQB47" s="61"/>
      <c r="LQC47" s="61"/>
      <c r="LQD47" s="61"/>
      <c r="LQE47" s="61"/>
      <c r="LQF47" s="61"/>
      <c r="LQG47" s="61"/>
      <c r="LQH47" s="61"/>
      <c r="LQI47" s="61"/>
      <c r="LQJ47" s="61"/>
      <c r="LQK47" s="61"/>
      <c r="LQL47" s="61"/>
      <c r="LQM47" s="61"/>
      <c r="LQN47" s="61"/>
      <c r="LQO47" s="61"/>
      <c r="LQP47" s="61"/>
      <c r="LQQ47" s="61"/>
      <c r="LQR47" s="61"/>
      <c r="LQS47" s="61"/>
      <c r="LQT47" s="61"/>
      <c r="LQU47" s="61"/>
      <c r="LQV47" s="61"/>
      <c r="LQW47" s="61"/>
      <c r="LQX47" s="61"/>
      <c r="LQY47" s="61"/>
      <c r="LQZ47" s="61"/>
      <c r="LRA47" s="61"/>
      <c r="LRB47" s="61"/>
      <c r="LRC47" s="61"/>
      <c r="LRD47" s="61"/>
      <c r="LRE47" s="61"/>
      <c r="LRF47" s="61"/>
      <c r="LRG47" s="61"/>
      <c r="LRH47" s="61"/>
      <c r="LRI47" s="61"/>
      <c r="LRJ47" s="61"/>
      <c r="LRK47" s="61"/>
      <c r="LRL47" s="61"/>
      <c r="LRM47" s="61"/>
      <c r="LRN47" s="61"/>
      <c r="LRO47" s="61"/>
      <c r="LRP47" s="61"/>
      <c r="LRQ47" s="61"/>
      <c r="LRR47" s="61"/>
      <c r="LRS47" s="61"/>
      <c r="LRT47" s="61"/>
      <c r="LRU47" s="61"/>
      <c r="LRV47" s="61"/>
      <c r="LRW47" s="61"/>
      <c r="LRX47" s="61"/>
      <c r="LRY47" s="61"/>
      <c r="LRZ47" s="61"/>
      <c r="LSA47" s="61"/>
      <c r="LSB47" s="61"/>
      <c r="LSC47" s="61"/>
      <c r="LSD47" s="61"/>
      <c r="LSE47" s="61"/>
      <c r="LSF47" s="61"/>
      <c r="LSG47" s="61"/>
      <c r="LSH47" s="61"/>
      <c r="LSI47" s="61"/>
      <c r="LSJ47" s="61"/>
      <c r="LSK47" s="61"/>
      <c r="LSL47" s="61"/>
      <c r="LSM47" s="61"/>
      <c r="LSN47" s="61"/>
      <c r="LSO47" s="61"/>
      <c r="LSP47" s="61"/>
      <c r="LSQ47" s="61"/>
      <c r="LSR47" s="61"/>
      <c r="LSS47" s="61"/>
      <c r="LST47" s="61"/>
      <c r="LSU47" s="61"/>
      <c r="LSV47" s="61"/>
      <c r="LSW47" s="61"/>
      <c r="LSX47" s="61"/>
      <c r="LSY47" s="61"/>
      <c r="LSZ47" s="61"/>
      <c r="LTA47" s="61"/>
      <c r="LTB47" s="61"/>
      <c r="LTC47" s="61"/>
      <c r="LTD47" s="61"/>
      <c r="LTE47" s="61"/>
      <c r="LTF47" s="61"/>
      <c r="LTG47" s="61"/>
      <c r="LTH47" s="61"/>
      <c r="LTI47" s="61"/>
      <c r="LTJ47" s="61"/>
      <c r="LTK47" s="61"/>
      <c r="LTL47" s="61"/>
      <c r="LTM47" s="61"/>
      <c r="LTN47" s="61"/>
      <c r="LTO47" s="61"/>
      <c r="LTP47" s="61"/>
      <c r="LTQ47" s="61"/>
      <c r="LTR47" s="61"/>
      <c r="LTS47" s="61"/>
      <c r="LTT47" s="61"/>
      <c r="LTU47" s="61"/>
      <c r="LTV47" s="61"/>
      <c r="LTW47" s="61"/>
      <c r="LTX47" s="61"/>
      <c r="LTY47" s="61"/>
      <c r="LTZ47" s="61"/>
      <c r="LUA47" s="61"/>
      <c r="LUB47" s="61"/>
      <c r="LUC47" s="61"/>
      <c r="LUD47" s="61"/>
      <c r="LUE47" s="61"/>
      <c r="LUF47" s="61"/>
      <c r="LUG47" s="61"/>
      <c r="LUH47" s="61"/>
      <c r="LUI47" s="61"/>
      <c r="LUJ47" s="61"/>
      <c r="LUK47" s="61"/>
      <c r="LUL47" s="61"/>
      <c r="LUM47" s="61"/>
      <c r="LUN47" s="61"/>
      <c r="LUO47" s="61"/>
      <c r="LUP47" s="61"/>
      <c r="LUQ47" s="61"/>
      <c r="LUR47" s="61"/>
      <c r="LUS47" s="61"/>
      <c r="LUT47" s="61"/>
      <c r="LUU47" s="61"/>
      <c r="LUV47" s="61"/>
      <c r="LUW47" s="61"/>
      <c r="LUX47" s="61"/>
      <c r="LUY47" s="61"/>
      <c r="LUZ47" s="61"/>
      <c r="LVA47" s="61"/>
      <c r="LVB47" s="61"/>
      <c r="LVC47" s="61"/>
      <c r="LVD47" s="61"/>
      <c r="LVE47" s="61"/>
      <c r="LVF47" s="61"/>
      <c r="LVG47" s="61"/>
      <c r="LVH47" s="61"/>
      <c r="LVI47" s="61"/>
      <c r="LVJ47" s="61"/>
      <c r="LVK47" s="61"/>
      <c r="LVL47" s="61"/>
      <c r="LVM47" s="61"/>
      <c r="LVN47" s="61"/>
      <c r="LVO47" s="61"/>
      <c r="LVP47" s="61"/>
      <c r="LVQ47" s="61"/>
      <c r="LVR47" s="61"/>
      <c r="LVS47" s="61"/>
      <c r="LVT47" s="61"/>
      <c r="LVU47" s="61"/>
      <c r="LVV47" s="61"/>
      <c r="LVW47" s="61"/>
      <c r="LVX47" s="61"/>
      <c r="LVY47" s="61"/>
      <c r="LVZ47" s="61"/>
      <c r="LWA47" s="61"/>
      <c r="LWB47" s="61"/>
      <c r="LWC47" s="61"/>
      <c r="LWD47" s="61"/>
      <c r="LWE47" s="61"/>
      <c r="LWF47" s="61"/>
      <c r="LWG47" s="61"/>
      <c r="LWH47" s="61"/>
      <c r="LWI47" s="61"/>
      <c r="LWJ47" s="61"/>
      <c r="LWK47" s="61"/>
      <c r="LWL47" s="61"/>
      <c r="LWM47" s="61"/>
      <c r="LWN47" s="61"/>
      <c r="LWO47" s="61"/>
      <c r="LWP47" s="61"/>
      <c r="LWQ47" s="61"/>
      <c r="LWR47" s="61"/>
      <c r="LWS47" s="61"/>
      <c r="LWT47" s="61"/>
      <c r="LWU47" s="61"/>
      <c r="LWV47" s="61"/>
      <c r="LWW47" s="61"/>
      <c r="LWX47" s="61"/>
      <c r="LWY47" s="61"/>
      <c r="LWZ47" s="61"/>
      <c r="LXA47" s="61"/>
      <c r="LXB47" s="61"/>
      <c r="LXC47" s="61"/>
      <c r="LXD47" s="61"/>
      <c r="LXE47" s="61"/>
      <c r="LXF47" s="61"/>
      <c r="LXG47" s="61"/>
      <c r="LXH47" s="61"/>
      <c r="LXI47" s="61"/>
      <c r="LXJ47" s="61"/>
      <c r="LXK47" s="61"/>
      <c r="LXL47" s="61"/>
      <c r="LXM47" s="61"/>
      <c r="LXN47" s="61"/>
      <c r="LXO47" s="61"/>
      <c r="LXP47" s="61"/>
      <c r="LXQ47" s="61"/>
      <c r="LXR47" s="61"/>
      <c r="LXS47" s="61"/>
      <c r="LXT47" s="61"/>
      <c r="LXU47" s="61"/>
      <c r="LXV47" s="61"/>
      <c r="LXW47" s="61"/>
      <c r="LXX47" s="61"/>
      <c r="LXY47" s="61"/>
      <c r="LXZ47" s="61"/>
      <c r="LYA47" s="61"/>
      <c r="LYB47" s="61"/>
      <c r="LYC47" s="61"/>
      <c r="LYD47" s="61"/>
      <c r="LYE47" s="61"/>
      <c r="LYF47" s="61"/>
      <c r="LYG47" s="61"/>
      <c r="LYH47" s="61"/>
      <c r="LYI47" s="61"/>
      <c r="LYJ47" s="61"/>
      <c r="LYK47" s="61"/>
      <c r="LYL47" s="61"/>
      <c r="LYM47" s="61"/>
      <c r="LYN47" s="61"/>
      <c r="LYO47" s="61"/>
      <c r="LYP47" s="61"/>
      <c r="LYQ47" s="61"/>
      <c r="LYR47" s="61"/>
      <c r="LYS47" s="61"/>
      <c r="LYT47" s="61"/>
      <c r="LYU47" s="61"/>
      <c r="LYV47" s="61"/>
      <c r="LYW47" s="61"/>
      <c r="LYX47" s="61"/>
      <c r="LYY47" s="61"/>
      <c r="LYZ47" s="61"/>
      <c r="LZA47" s="61"/>
      <c r="LZB47" s="61"/>
      <c r="LZC47" s="61"/>
      <c r="LZD47" s="61"/>
      <c r="LZE47" s="61"/>
      <c r="LZF47" s="61"/>
      <c r="LZG47" s="61"/>
      <c r="LZH47" s="61"/>
      <c r="LZI47" s="61"/>
      <c r="LZJ47" s="61"/>
      <c r="LZK47" s="61"/>
      <c r="LZL47" s="61"/>
      <c r="LZM47" s="61"/>
      <c r="LZN47" s="61"/>
      <c r="LZO47" s="61"/>
      <c r="LZP47" s="61"/>
      <c r="LZQ47" s="61"/>
      <c r="LZR47" s="61"/>
      <c r="LZS47" s="61"/>
      <c r="LZT47" s="61"/>
      <c r="LZU47" s="61"/>
      <c r="LZV47" s="61"/>
      <c r="LZW47" s="61"/>
      <c r="LZX47" s="61"/>
      <c r="LZY47" s="61"/>
      <c r="LZZ47" s="61"/>
      <c r="MAA47" s="61"/>
      <c r="MAB47" s="61"/>
      <c r="MAC47" s="61"/>
      <c r="MAD47" s="61"/>
      <c r="MAE47" s="61"/>
      <c r="MAF47" s="61"/>
      <c r="MAG47" s="61"/>
      <c r="MAH47" s="61"/>
      <c r="MAI47" s="61"/>
      <c r="MAJ47" s="61"/>
      <c r="MAK47" s="61"/>
      <c r="MAL47" s="61"/>
      <c r="MAM47" s="61"/>
      <c r="MAN47" s="61"/>
      <c r="MAO47" s="61"/>
      <c r="MAP47" s="61"/>
      <c r="MAQ47" s="61"/>
      <c r="MAR47" s="61"/>
      <c r="MAS47" s="61"/>
      <c r="MAT47" s="61"/>
      <c r="MAU47" s="61"/>
      <c r="MAV47" s="61"/>
      <c r="MAW47" s="61"/>
      <c r="MAX47" s="61"/>
      <c r="MAY47" s="61"/>
      <c r="MAZ47" s="61"/>
      <c r="MBA47" s="61"/>
      <c r="MBB47" s="61"/>
      <c r="MBC47" s="61"/>
      <c r="MBD47" s="61"/>
      <c r="MBE47" s="61"/>
      <c r="MBF47" s="61"/>
      <c r="MBG47" s="61"/>
      <c r="MBH47" s="61"/>
      <c r="MBI47" s="61"/>
      <c r="MBJ47" s="61"/>
      <c r="MBK47" s="61"/>
      <c r="MBL47" s="61"/>
      <c r="MBM47" s="61"/>
      <c r="MBN47" s="61"/>
      <c r="MBO47" s="61"/>
      <c r="MBP47" s="61"/>
      <c r="MBQ47" s="61"/>
      <c r="MBR47" s="61"/>
      <c r="MBS47" s="61"/>
      <c r="MBT47" s="61"/>
      <c r="MBU47" s="61"/>
      <c r="MBV47" s="61"/>
      <c r="MBW47" s="61"/>
      <c r="MBX47" s="61"/>
      <c r="MBY47" s="61"/>
      <c r="MBZ47" s="61"/>
      <c r="MCA47" s="61"/>
      <c r="MCB47" s="61"/>
      <c r="MCC47" s="61"/>
      <c r="MCD47" s="61"/>
      <c r="MCE47" s="61"/>
      <c r="MCF47" s="61"/>
      <c r="MCG47" s="61"/>
      <c r="MCH47" s="61"/>
      <c r="MCI47" s="61"/>
      <c r="MCJ47" s="61"/>
      <c r="MCK47" s="61"/>
      <c r="MCL47" s="61"/>
      <c r="MCM47" s="61"/>
      <c r="MCN47" s="61"/>
      <c r="MCO47" s="61"/>
      <c r="MCP47" s="61"/>
      <c r="MCQ47" s="61"/>
      <c r="MCR47" s="61"/>
      <c r="MCS47" s="61"/>
      <c r="MCT47" s="61"/>
      <c r="MCU47" s="61"/>
      <c r="MCV47" s="61"/>
      <c r="MCW47" s="61"/>
      <c r="MCX47" s="61"/>
      <c r="MCY47" s="61"/>
      <c r="MCZ47" s="61"/>
      <c r="MDA47" s="61"/>
      <c r="MDB47" s="61"/>
      <c r="MDC47" s="61"/>
      <c r="MDD47" s="61"/>
      <c r="MDE47" s="61"/>
      <c r="MDF47" s="61"/>
      <c r="MDG47" s="61"/>
      <c r="MDH47" s="61"/>
      <c r="MDI47" s="61"/>
      <c r="MDJ47" s="61"/>
      <c r="MDK47" s="61"/>
      <c r="MDL47" s="61"/>
      <c r="MDM47" s="61"/>
      <c r="MDN47" s="61"/>
      <c r="MDO47" s="61"/>
      <c r="MDP47" s="61"/>
      <c r="MDQ47" s="61"/>
      <c r="MDR47" s="61"/>
      <c r="MDS47" s="61"/>
      <c r="MDT47" s="61"/>
      <c r="MDU47" s="61"/>
      <c r="MDV47" s="61"/>
      <c r="MDW47" s="61"/>
      <c r="MDX47" s="61"/>
      <c r="MDY47" s="61"/>
      <c r="MDZ47" s="61"/>
      <c r="MEA47" s="61"/>
      <c r="MEB47" s="61"/>
      <c r="MEC47" s="61"/>
      <c r="MED47" s="61"/>
      <c r="MEE47" s="61"/>
      <c r="MEF47" s="61"/>
      <c r="MEG47" s="61"/>
      <c r="MEH47" s="61"/>
      <c r="MEI47" s="61"/>
      <c r="MEJ47" s="61"/>
      <c r="MEK47" s="61"/>
      <c r="MEL47" s="61"/>
      <c r="MEM47" s="61"/>
      <c r="MEN47" s="61"/>
      <c r="MEO47" s="61"/>
      <c r="MEP47" s="61"/>
      <c r="MEQ47" s="61"/>
      <c r="MER47" s="61"/>
      <c r="MES47" s="61"/>
      <c r="MET47" s="61"/>
      <c r="MEU47" s="61"/>
      <c r="MEV47" s="61"/>
      <c r="MEW47" s="61"/>
      <c r="MEX47" s="61"/>
      <c r="MEY47" s="61"/>
      <c r="MEZ47" s="61"/>
      <c r="MFA47" s="61"/>
      <c r="MFB47" s="61"/>
      <c r="MFC47" s="61"/>
      <c r="MFD47" s="61"/>
      <c r="MFE47" s="61"/>
      <c r="MFF47" s="61"/>
      <c r="MFG47" s="61"/>
      <c r="MFH47" s="61"/>
      <c r="MFI47" s="61"/>
      <c r="MFJ47" s="61"/>
      <c r="MFK47" s="61"/>
      <c r="MFL47" s="61"/>
      <c r="MFM47" s="61"/>
      <c r="MFN47" s="61"/>
      <c r="MFO47" s="61"/>
      <c r="MFP47" s="61"/>
      <c r="MFQ47" s="61"/>
      <c r="MFR47" s="61"/>
      <c r="MFS47" s="61"/>
      <c r="MFT47" s="61"/>
      <c r="MFU47" s="61"/>
      <c r="MFV47" s="61"/>
      <c r="MFW47" s="61"/>
      <c r="MFX47" s="61"/>
      <c r="MFY47" s="61"/>
      <c r="MFZ47" s="61"/>
      <c r="MGA47" s="61"/>
      <c r="MGB47" s="61"/>
      <c r="MGC47" s="61"/>
      <c r="MGD47" s="61"/>
      <c r="MGE47" s="61"/>
      <c r="MGF47" s="61"/>
      <c r="MGG47" s="61"/>
      <c r="MGH47" s="61"/>
      <c r="MGI47" s="61"/>
      <c r="MGJ47" s="61"/>
      <c r="MGK47" s="61"/>
      <c r="MGL47" s="61"/>
      <c r="MGM47" s="61"/>
      <c r="MGN47" s="61"/>
      <c r="MGO47" s="61"/>
      <c r="MGP47" s="61"/>
      <c r="MGQ47" s="61"/>
      <c r="MGR47" s="61"/>
      <c r="MGS47" s="61"/>
      <c r="MGT47" s="61"/>
      <c r="MGU47" s="61"/>
      <c r="MGV47" s="61"/>
      <c r="MGW47" s="61"/>
      <c r="MGX47" s="61"/>
      <c r="MGY47" s="61"/>
      <c r="MGZ47" s="61"/>
      <c r="MHA47" s="61"/>
      <c r="MHB47" s="61"/>
      <c r="MHC47" s="61"/>
      <c r="MHD47" s="61"/>
      <c r="MHE47" s="61"/>
      <c r="MHF47" s="61"/>
      <c r="MHG47" s="61"/>
      <c r="MHH47" s="61"/>
      <c r="MHI47" s="61"/>
      <c r="MHJ47" s="61"/>
      <c r="MHK47" s="61"/>
      <c r="MHL47" s="61"/>
      <c r="MHM47" s="61"/>
      <c r="MHN47" s="61"/>
      <c r="MHO47" s="61"/>
      <c r="MHP47" s="61"/>
      <c r="MHQ47" s="61"/>
      <c r="MHR47" s="61"/>
      <c r="MHS47" s="61"/>
      <c r="MHT47" s="61"/>
      <c r="MHU47" s="61"/>
      <c r="MHV47" s="61"/>
      <c r="MHW47" s="61"/>
      <c r="MHX47" s="61"/>
      <c r="MHY47" s="61"/>
      <c r="MHZ47" s="61"/>
      <c r="MIA47" s="61"/>
      <c r="MIB47" s="61"/>
      <c r="MIC47" s="61"/>
      <c r="MID47" s="61"/>
      <c r="MIE47" s="61"/>
      <c r="MIF47" s="61"/>
      <c r="MIG47" s="61"/>
      <c r="MIH47" s="61"/>
      <c r="MII47" s="61"/>
      <c r="MIJ47" s="61"/>
      <c r="MIK47" s="61"/>
      <c r="MIL47" s="61"/>
      <c r="MIM47" s="61"/>
      <c r="MIN47" s="61"/>
      <c r="MIO47" s="61"/>
      <c r="MIP47" s="61"/>
      <c r="MIQ47" s="61"/>
      <c r="MIR47" s="61"/>
      <c r="MIS47" s="61"/>
      <c r="MIT47" s="61"/>
      <c r="MIU47" s="61"/>
      <c r="MIV47" s="61"/>
      <c r="MIW47" s="61"/>
      <c r="MIX47" s="61"/>
      <c r="MIY47" s="61"/>
      <c r="MIZ47" s="61"/>
      <c r="MJA47" s="61"/>
      <c r="MJB47" s="61"/>
      <c r="MJC47" s="61"/>
      <c r="MJD47" s="61"/>
      <c r="MJE47" s="61"/>
      <c r="MJF47" s="61"/>
      <c r="MJG47" s="61"/>
      <c r="MJH47" s="61"/>
      <c r="MJI47" s="61"/>
      <c r="MJJ47" s="61"/>
      <c r="MJK47" s="61"/>
      <c r="MJL47" s="61"/>
      <c r="MJM47" s="61"/>
      <c r="MJN47" s="61"/>
      <c r="MJO47" s="61"/>
      <c r="MJP47" s="61"/>
      <c r="MJQ47" s="61"/>
      <c r="MJR47" s="61"/>
      <c r="MJS47" s="61"/>
      <c r="MJT47" s="61"/>
      <c r="MJU47" s="61"/>
      <c r="MJV47" s="61"/>
      <c r="MJW47" s="61"/>
      <c r="MJX47" s="61"/>
      <c r="MJY47" s="61"/>
      <c r="MJZ47" s="61"/>
      <c r="MKA47" s="61"/>
      <c r="MKB47" s="61"/>
      <c r="MKC47" s="61"/>
      <c r="MKD47" s="61"/>
      <c r="MKE47" s="61"/>
      <c r="MKF47" s="61"/>
      <c r="MKG47" s="61"/>
      <c r="MKH47" s="61"/>
      <c r="MKI47" s="61"/>
      <c r="MKJ47" s="61"/>
      <c r="MKK47" s="61"/>
      <c r="MKL47" s="61"/>
      <c r="MKM47" s="61"/>
      <c r="MKN47" s="61"/>
      <c r="MKO47" s="61"/>
      <c r="MKP47" s="61"/>
      <c r="MKQ47" s="61"/>
      <c r="MKR47" s="61"/>
      <c r="MKS47" s="61"/>
      <c r="MKT47" s="61"/>
      <c r="MKU47" s="61"/>
      <c r="MKV47" s="61"/>
      <c r="MKW47" s="61"/>
      <c r="MKX47" s="61"/>
      <c r="MKY47" s="61"/>
      <c r="MKZ47" s="61"/>
      <c r="MLA47" s="61"/>
      <c r="MLB47" s="61"/>
      <c r="MLC47" s="61"/>
      <c r="MLD47" s="61"/>
      <c r="MLE47" s="61"/>
      <c r="MLF47" s="61"/>
      <c r="MLG47" s="61"/>
      <c r="MLH47" s="61"/>
      <c r="MLI47" s="61"/>
      <c r="MLJ47" s="61"/>
      <c r="MLK47" s="61"/>
      <c r="MLL47" s="61"/>
      <c r="MLM47" s="61"/>
      <c r="MLN47" s="61"/>
      <c r="MLO47" s="61"/>
      <c r="MLP47" s="61"/>
      <c r="MLQ47" s="61"/>
      <c r="MLR47" s="61"/>
      <c r="MLS47" s="61"/>
      <c r="MLT47" s="61"/>
      <c r="MLU47" s="61"/>
      <c r="MLV47" s="61"/>
      <c r="MLW47" s="61"/>
      <c r="MLX47" s="61"/>
      <c r="MLY47" s="61"/>
      <c r="MLZ47" s="61"/>
      <c r="MMA47" s="61"/>
      <c r="MMB47" s="61"/>
      <c r="MMC47" s="61"/>
      <c r="MMD47" s="61"/>
      <c r="MME47" s="61"/>
      <c r="MMF47" s="61"/>
      <c r="MMG47" s="61"/>
      <c r="MMH47" s="61"/>
      <c r="MMI47" s="61"/>
      <c r="MMJ47" s="61"/>
      <c r="MMK47" s="61"/>
      <c r="MML47" s="61"/>
      <c r="MMM47" s="61"/>
      <c r="MMN47" s="61"/>
      <c r="MMO47" s="61"/>
      <c r="MMP47" s="61"/>
      <c r="MMQ47" s="61"/>
      <c r="MMR47" s="61"/>
      <c r="MMS47" s="61"/>
      <c r="MMT47" s="61"/>
      <c r="MMU47" s="61"/>
      <c r="MMV47" s="61"/>
      <c r="MMW47" s="61"/>
      <c r="MMX47" s="61"/>
      <c r="MMY47" s="61"/>
      <c r="MMZ47" s="61"/>
      <c r="MNA47" s="61"/>
      <c r="MNB47" s="61"/>
      <c r="MNC47" s="61"/>
      <c r="MND47" s="61"/>
      <c r="MNE47" s="61"/>
      <c r="MNF47" s="61"/>
      <c r="MNG47" s="61"/>
      <c r="MNH47" s="61"/>
      <c r="MNI47" s="61"/>
      <c r="MNJ47" s="61"/>
      <c r="MNK47" s="61"/>
      <c r="MNL47" s="61"/>
      <c r="MNM47" s="61"/>
      <c r="MNN47" s="61"/>
      <c r="MNO47" s="61"/>
      <c r="MNP47" s="61"/>
      <c r="MNQ47" s="61"/>
      <c r="MNR47" s="61"/>
      <c r="MNS47" s="61"/>
      <c r="MNT47" s="61"/>
      <c r="MNU47" s="61"/>
      <c r="MNV47" s="61"/>
      <c r="MNW47" s="61"/>
      <c r="MNX47" s="61"/>
      <c r="MNY47" s="61"/>
      <c r="MNZ47" s="61"/>
      <c r="MOA47" s="61"/>
      <c r="MOB47" s="61"/>
      <c r="MOC47" s="61"/>
      <c r="MOD47" s="61"/>
      <c r="MOE47" s="61"/>
      <c r="MOF47" s="61"/>
      <c r="MOG47" s="61"/>
      <c r="MOH47" s="61"/>
      <c r="MOI47" s="61"/>
      <c r="MOJ47" s="61"/>
      <c r="MOK47" s="61"/>
      <c r="MOL47" s="61"/>
      <c r="MOM47" s="61"/>
      <c r="MON47" s="61"/>
      <c r="MOO47" s="61"/>
      <c r="MOP47" s="61"/>
      <c r="MOQ47" s="61"/>
      <c r="MOR47" s="61"/>
      <c r="MOS47" s="61"/>
      <c r="MOT47" s="61"/>
      <c r="MOU47" s="61"/>
      <c r="MOV47" s="61"/>
      <c r="MOW47" s="61"/>
      <c r="MOX47" s="61"/>
      <c r="MOY47" s="61"/>
      <c r="MOZ47" s="61"/>
      <c r="MPA47" s="61"/>
      <c r="MPB47" s="61"/>
      <c r="MPC47" s="61"/>
      <c r="MPD47" s="61"/>
      <c r="MPE47" s="61"/>
      <c r="MPF47" s="61"/>
      <c r="MPG47" s="61"/>
      <c r="MPH47" s="61"/>
      <c r="MPI47" s="61"/>
      <c r="MPJ47" s="61"/>
      <c r="MPK47" s="61"/>
      <c r="MPL47" s="61"/>
      <c r="MPM47" s="61"/>
      <c r="MPN47" s="61"/>
      <c r="MPO47" s="61"/>
      <c r="MPP47" s="61"/>
      <c r="MPQ47" s="61"/>
      <c r="MPR47" s="61"/>
      <c r="MPS47" s="61"/>
      <c r="MPT47" s="61"/>
      <c r="MPU47" s="61"/>
      <c r="MPV47" s="61"/>
      <c r="MPW47" s="61"/>
      <c r="MPX47" s="61"/>
      <c r="MPY47" s="61"/>
      <c r="MPZ47" s="61"/>
      <c r="MQA47" s="61"/>
      <c r="MQB47" s="61"/>
      <c r="MQC47" s="61"/>
      <c r="MQD47" s="61"/>
      <c r="MQE47" s="61"/>
      <c r="MQF47" s="61"/>
      <c r="MQG47" s="61"/>
      <c r="MQH47" s="61"/>
      <c r="MQI47" s="61"/>
      <c r="MQJ47" s="61"/>
      <c r="MQK47" s="61"/>
      <c r="MQL47" s="61"/>
      <c r="MQM47" s="61"/>
      <c r="MQN47" s="61"/>
      <c r="MQO47" s="61"/>
      <c r="MQP47" s="61"/>
      <c r="MQQ47" s="61"/>
      <c r="MQR47" s="61"/>
      <c r="MQS47" s="61"/>
      <c r="MQT47" s="61"/>
      <c r="MQU47" s="61"/>
      <c r="MQV47" s="61"/>
      <c r="MQW47" s="61"/>
      <c r="MQX47" s="61"/>
      <c r="MQY47" s="61"/>
      <c r="MQZ47" s="61"/>
      <c r="MRA47" s="61"/>
      <c r="MRB47" s="61"/>
      <c r="MRC47" s="61"/>
      <c r="MRD47" s="61"/>
      <c r="MRE47" s="61"/>
      <c r="MRF47" s="61"/>
      <c r="MRG47" s="61"/>
      <c r="MRH47" s="61"/>
      <c r="MRI47" s="61"/>
      <c r="MRJ47" s="61"/>
      <c r="MRK47" s="61"/>
      <c r="MRL47" s="61"/>
      <c r="MRM47" s="61"/>
      <c r="MRN47" s="61"/>
      <c r="MRO47" s="61"/>
      <c r="MRP47" s="61"/>
      <c r="MRQ47" s="61"/>
      <c r="MRR47" s="61"/>
      <c r="MRS47" s="61"/>
      <c r="MRT47" s="61"/>
      <c r="MRU47" s="61"/>
      <c r="MRV47" s="61"/>
      <c r="MRW47" s="61"/>
      <c r="MRX47" s="61"/>
      <c r="MRY47" s="61"/>
      <c r="MRZ47" s="61"/>
      <c r="MSA47" s="61"/>
      <c r="MSB47" s="61"/>
      <c r="MSC47" s="61"/>
      <c r="MSD47" s="61"/>
      <c r="MSE47" s="61"/>
      <c r="MSF47" s="61"/>
      <c r="MSG47" s="61"/>
      <c r="MSH47" s="61"/>
      <c r="MSI47" s="61"/>
      <c r="MSJ47" s="61"/>
      <c r="MSK47" s="61"/>
      <c r="MSL47" s="61"/>
      <c r="MSM47" s="61"/>
      <c r="MSN47" s="61"/>
      <c r="MSO47" s="61"/>
      <c r="MSP47" s="61"/>
      <c r="MSQ47" s="61"/>
      <c r="MSR47" s="61"/>
      <c r="MSS47" s="61"/>
      <c r="MST47" s="61"/>
      <c r="MSU47" s="61"/>
      <c r="MSV47" s="61"/>
      <c r="MSW47" s="61"/>
      <c r="MSX47" s="61"/>
      <c r="MSY47" s="61"/>
      <c r="MSZ47" s="61"/>
      <c r="MTA47" s="61"/>
      <c r="MTB47" s="61"/>
      <c r="MTC47" s="61"/>
      <c r="MTD47" s="61"/>
      <c r="MTE47" s="61"/>
      <c r="MTF47" s="61"/>
      <c r="MTG47" s="61"/>
      <c r="MTH47" s="61"/>
      <c r="MTI47" s="61"/>
      <c r="MTJ47" s="61"/>
      <c r="MTK47" s="61"/>
      <c r="MTL47" s="61"/>
      <c r="MTM47" s="61"/>
      <c r="MTN47" s="61"/>
      <c r="MTO47" s="61"/>
      <c r="MTP47" s="61"/>
      <c r="MTQ47" s="61"/>
      <c r="MTR47" s="61"/>
      <c r="MTS47" s="61"/>
      <c r="MTT47" s="61"/>
      <c r="MTU47" s="61"/>
      <c r="MTV47" s="61"/>
      <c r="MTW47" s="61"/>
      <c r="MTX47" s="61"/>
      <c r="MTY47" s="61"/>
      <c r="MTZ47" s="61"/>
      <c r="MUA47" s="61"/>
      <c r="MUB47" s="61"/>
      <c r="MUC47" s="61"/>
      <c r="MUD47" s="61"/>
      <c r="MUE47" s="61"/>
      <c r="MUF47" s="61"/>
      <c r="MUG47" s="61"/>
      <c r="MUH47" s="61"/>
      <c r="MUI47" s="61"/>
      <c r="MUJ47" s="61"/>
      <c r="MUK47" s="61"/>
      <c r="MUL47" s="61"/>
      <c r="MUM47" s="61"/>
      <c r="MUN47" s="61"/>
      <c r="MUO47" s="61"/>
      <c r="MUP47" s="61"/>
      <c r="MUQ47" s="61"/>
      <c r="MUR47" s="61"/>
      <c r="MUS47" s="61"/>
      <c r="MUT47" s="61"/>
      <c r="MUU47" s="61"/>
      <c r="MUV47" s="61"/>
      <c r="MUW47" s="61"/>
      <c r="MUX47" s="61"/>
      <c r="MUY47" s="61"/>
      <c r="MUZ47" s="61"/>
      <c r="MVA47" s="61"/>
      <c r="MVB47" s="61"/>
      <c r="MVC47" s="61"/>
      <c r="MVD47" s="61"/>
      <c r="MVE47" s="61"/>
      <c r="MVF47" s="61"/>
      <c r="MVG47" s="61"/>
      <c r="MVH47" s="61"/>
      <c r="MVI47" s="61"/>
      <c r="MVJ47" s="61"/>
      <c r="MVK47" s="61"/>
      <c r="MVL47" s="61"/>
      <c r="MVM47" s="61"/>
      <c r="MVN47" s="61"/>
      <c r="MVO47" s="61"/>
      <c r="MVP47" s="61"/>
      <c r="MVQ47" s="61"/>
      <c r="MVR47" s="61"/>
      <c r="MVS47" s="61"/>
      <c r="MVT47" s="61"/>
      <c r="MVU47" s="61"/>
      <c r="MVV47" s="61"/>
      <c r="MVW47" s="61"/>
      <c r="MVX47" s="61"/>
      <c r="MVY47" s="61"/>
      <c r="MVZ47" s="61"/>
      <c r="MWA47" s="61"/>
      <c r="MWB47" s="61"/>
      <c r="MWC47" s="61"/>
      <c r="MWD47" s="61"/>
      <c r="MWE47" s="61"/>
      <c r="MWF47" s="61"/>
      <c r="MWG47" s="61"/>
      <c r="MWH47" s="61"/>
      <c r="MWI47" s="61"/>
      <c r="MWJ47" s="61"/>
      <c r="MWK47" s="61"/>
      <c r="MWL47" s="61"/>
      <c r="MWM47" s="61"/>
      <c r="MWN47" s="61"/>
      <c r="MWO47" s="61"/>
      <c r="MWP47" s="61"/>
      <c r="MWQ47" s="61"/>
      <c r="MWR47" s="61"/>
      <c r="MWS47" s="61"/>
      <c r="MWT47" s="61"/>
      <c r="MWU47" s="61"/>
      <c r="MWV47" s="61"/>
      <c r="MWW47" s="61"/>
      <c r="MWX47" s="61"/>
      <c r="MWY47" s="61"/>
      <c r="MWZ47" s="61"/>
      <c r="MXA47" s="61"/>
      <c r="MXB47" s="61"/>
      <c r="MXC47" s="61"/>
      <c r="MXD47" s="61"/>
      <c r="MXE47" s="61"/>
      <c r="MXF47" s="61"/>
      <c r="MXG47" s="61"/>
      <c r="MXH47" s="61"/>
      <c r="MXI47" s="61"/>
      <c r="MXJ47" s="61"/>
      <c r="MXK47" s="61"/>
      <c r="MXL47" s="61"/>
      <c r="MXM47" s="61"/>
      <c r="MXN47" s="61"/>
      <c r="MXO47" s="61"/>
      <c r="MXP47" s="61"/>
      <c r="MXQ47" s="61"/>
      <c r="MXR47" s="61"/>
      <c r="MXS47" s="61"/>
      <c r="MXT47" s="61"/>
      <c r="MXU47" s="61"/>
      <c r="MXV47" s="61"/>
      <c r="MXW47" s="61"/>
      <c r="MXX47" s="61"/>
      <c r="MXY47" s="61"/>
      <c r="MXZ47" s="61"/>
      <c r="MYA47" s="61"/>
      <c r="MYB47" s="61"/>
      <c r="MYC47" s="61"/>
      <c r="MYD47" s="61"/>
      <c r="MYE47" s="61"/>
      <c r="MYF47" s="61"/>
      <c r="MYG47" s="61"/>
      <c r="MYH47" s="61"/>
      <c r="MYI47" s="61"/>
      <c r="MYJ47" s="61"/>
      <c r="MYK47" s="61"/>
      <c r="MYL47" s="61"/>
      <c r="MYM47" s="61"/>
      <c r="MYN47" s="61"/>
      <c r="MYO47" s="61"/>
      <c r="MYP47" s="61"/>
      <c r="MYQ47" s="61"/>
      <c r="MYR47" s="61"/>
      <c r="MYS47" s="61"/>
      <c r="MYT47" s="61"/>
      <c r="MYU47" s="61"/>
      <c r="MYV47" s="61"/>
      <c r="MYW47" s="61"/>
      <c r="MYX47" s="61"/>
      <c r="MYY47" s="61"/>
      <c r="MYZ47" s="61"/>
      <c r="MZA47" s="61"/>
      <c r="MZB47" s="61"/>
      <c r="MZC47" s="61"/>
      <c r="MZD47" s="61"/>
      <c r="MZE47" s="61"/>
      <c r="MZF47" s="61"/>
      <c r="MZG47" s="61"/>
      <c r="MZH47" s="61"/>
      <c r="MZI47" s="61"/>
      <c r="MZJ47" s="61"/>
      <c r="MZK47" s="61"/>
      <c r="MZL47" s="61"/>
      <c r="MZM47" s="61"/>
      <c r="MZN47" s="61"/>
      <c r="MZO47" s="61"/>
      <c r="MZP47" s="61"/>
      <c r="MZQ47" s="61"/>
      <c r="MZR47" s="61"/>
      <c r="MZS47" s="61"/>
      <c r="MZT47" s="61"/>
      <c r="MZU47" s="61"/>
      <c r="MZV47" s="61"/>
      <c r="MZW47" s="61"/>
      <c r="MZX47" s="61"/>
      <c r="MZY47" s="61"/>
      <c r="MZZ47" s="61"/>
      <c r="NAA47" s="61"/>
      <c r="NAB47" s="61"/>
      <c r="NAC47" s="61"/>
      <c r="NAD47" s="61"/>
      <c r="NAE47" s="61"/>
      <c r="NAF47" s="61"/>
      <c r="NAG47" s="61"/>
      <c r="NAH47" s="61"/>
      <c r="NAI47" s="61"/>
      <c r="NAJ47" s="61"/>
      <c r="NAK47" s="61"/>
      <c r="NAL47" s="61"/>
      <c r="NAM47" s="61"/>
      <c r="NAN47" s="61"/>
      <c r="NAO47" s="61"/>
      <c r="NAP47" s="61"/>
      <c r="NAQ47" s="61"/>
      <c r="NAR47" s="61"/>
      <c r="NAS47" s="61"/>
      <c r="NAT47" s="61"/>
      <c r="NAU47" s="61"/>
      <c r="NAV47" s="61"/>
      <c r="NAW47" s="61"/>
      <c r="NAX47" s="61"/>
      <c r="NAY47" s="61"/>
      <c r="NAZ47" s="61"/>
      <c r="NBA47" s="61"/>
      <c r="NBB47" s="61"/>
      <c r="NBC47" s="61"/>
      <c r="NBD47" s="61"/>
      <c r="NBE47" s="61"/>
      <c r="NBF47" s="61"/>
      <c r="NBG47" s="61"/>
      <c r="NBH47" s="61"/>
      <c r="NBI47" s="61"/>
      <c r="NBJ47" s="61"/>
      <c r="NBK47" s="61"/>
      <c r="NBL47" s="61"/>
      <c r="NBM47" s="61"/>
      <c r="NBN47" s="61"/>
      <c r="NBO47" s="61"/>
      <c r="NBP47" s="61"/>
      <c r="NBQ47" s="61"/>
      <c r="NBR47" s="61"/>
      <c r="NBS47" s="61"/>
      <c r="NBT47" s="61"/>
      <c r="NBU47" s="61"/>
      <c r="NBV47" s="61"/>
      <c r="NBW47" s="61"/>
      <c r="NBX47" s="61"/>
      <c r="NBY47" s="61"/>
      <c r="NBZ47" s="61"/>
      <c r="NCA47" s="61"/>
      <c r="NCB47" s="61"/>
      <c r="NCC47" s="61"/>
      <c r="NCD47" s="61"/>
      <c r="NCE47" s="61"/>
      <c r="NCF47" s="61"/>
      <c r="NCG47" s="61"/>
      <c r="NCH47" s="61"/>
      <c r="NCI47" s="61"/>
      <c r="NCJ47" s="61"/>
      <c r="NCK47" s="61"/>
      <c r="NCL47" s="61"/>
      <c r="NCM47" s="61"/>
      <c r="NCN47" s="61"/>
      <c r="NCO47" s="61"/>
      <c r="NCP47" s="61"/>
      <c r="NCQ47" s="61"/>
      <c r="NCR47" s="61"/>
      <c r="NCS47" s="61"/>
      <c r="NCT47" s="61"/>
      <c r="NCU47" s="61"/>
      <c r="NCV47" s="61"/>
      <c r="NCW47" s="61"/>
      <c r="NCX47" s="61"/>
      <c r="NCY47" s="61"/>
      <c r="NCZ47" s="61"/>
      <c r="NDA47" s="61"/>
      <c r="NDB47" s="61"/>
      <c r="NDC47" s="61"/>
      <c r="NDD47" s="61"/>
      <c r="NDE47" s="61"/>
      <c r="NDF47" s="61"/>
      <c r="NDG47" s="61"/>
      <c r="NDH47" s="61"/>
      <c r="NDI47" s="61"/>
      <c r="NDJ47" s="61"/>
      <c r="NDK47" s="61"/>
      <c r="NDL47" s="61"/>
      <c r="NDM47" s="61"/>
      <c r="NDN47" s="61"/>
      <c r="NDO47" s="61"/>
      <c r="NDP47" s="61"/>
      <c r="NDQ47" s="61"/>
      <c r="NDR47" s="61"/>
      <c r="NDS47" s="61"/>
      <c r="NDT47" s="61"/>
      <c r="NDU47" s="61"/>
      <c r="NDV47" s="61"/>
      <c r="NDW47" s="61"/>
      <c r="NDX47" s="61"/>
      <c r="NDY47" s="61"/>
      <c r="NDZ47" s="61"/>
      <c r="NEA47" s="61"/>
      <c r="NEB47" s="61"/>
      <c r="NEC47" s="61"/>
      <c r="NED47" s="61"/>
      <c r="NEE47" s="61"/>
      <c r="NEF47" s="61"/>
      <c r="NEG47" s="61"/>
      <c r="NEH47" s="61"/>
      <c r="NEI47" s="61"/>
      <c r="NEJ47" s="61"/>
      <c r="NEK47" s="61"/>
      <c r="NEL47" s="61"/>
      <c r="NEM47" s="61"/>
      <c r="NEN47" s="61"/>
      <c r="NEO47" s="61"/>
      <c r="NEP47" s="61"/>
      <c r="NEQ47" s="61"/>
      <c r="NER47" s="61"/>
      <c r="NES47" s="61"/>
      <c r="NET47" s="61"/>
      <c r="NEU47" s="61"/>
      <c r="NEV47" s="61"/>
      <c r="NEW47" s="61"/>
      <c r="NEX47" s="61"/>
      <c r="NEY47" s="61"/>
      <c r="NEZ47" s="61"/>
      <c r="NFA47" s="61"/>
      <c r="NFB47" s="61"/>
      <c r="NFC47" s="61"/>
      <c r="NFD47" s="61"/>
      <c r="NFE47" s="61"/>
      <c r="NFF47" s="61"/>
      <c r="NFG47" s="61"/>
      <c r="NFH47" s="61"/>
      <c r="NFI47" s="61"/>
      <c r="NFJ47" s="61"/>
      <c r="NFK47" s="61"/>
      <c r="NFL47" s="61"/>
      <c r="NFM47" s="61"/>
      <c r="NFN47" s="61"/>
      <c r="NFO47" s="61"/>
      <c r="NFP47" s="61"/>
      <c r="NFQ47" s="61"/>
      <c r="NFR47" s="61"/>
      <c r="NFS47" s="61"/>
      <c r="NFT47" s="61"/>
      <c r="NFU47" s="61"/>
      <c r="NFV47" s="61"/>
      <c r="NFW47" s="61"/>
      <c r="NFX47" s="61"/>
      <c r="NFY47" s="61"/>
      <c r="NFZ47" s="61"/>
      <c r="NGA47" s="61"/>
      <c r="NGB47" s="61"/>
      <c r="NGC47" s="61"/>
      <c r="NGD47" s="61"/>
      <c r="NGE47" s="61"/>
      <c r="NGF47" s="61"/>
      <c r="NGG47" s="61"/>
      <c r="NGH47" s="61"/>
      <c r="NGI47" s="61"/>
      <c r="NGJ47" s="61"/>
      <c r="NGK47" s="61"/>
      <c r="NGL47" s="61"/>
      <c r="NGM47" s="61"/>
      <c r="NGN47" s="61"/>
      <c r="NGO47" s="61"/>
      <c r="NGP47" s="61"/>
      <c r="NGQ47" s="61"/>
      <c r="NGR47" s="61"/>
      <c r="NGS47" s="61"/>
      <c r="NGT47" s="61"/>
      <c r="NGU47" s="61"/>
      <c r="NGV47" s="61"/>
      <c r="NGW47" s="61"/>
      <c r="NGX47" s="61"/>
      <c r="NGY47" s="61"/>
      <c r="NGZ47" s="61"/>
      <c r="NHA47" s="61"/>
      <c r="NHB47" s="61"/>
      <c r="NHC47" s="61"/>
      <c r="NHD47" s="61"/>
      <c r="NHE47" s="61"/>
      <c r="NHF47" s="61"/>
      <c r="NHG47" s="61"/>
      <c r="NHH47" s="61"/>
      <c r="NHI47" s="61"/>
      <c r="NHJ47" s="61"/>
      <c r="NHK47" s="61"/>
      <c r="NHL47" s="61"/>
      <c r="NHM47" s="61"/>
      <c r="NHN47" s="61"/>
      <c r="NHO47" s="61"/>
      <c r="NHP47" s="61"/>
      <c r="NHQ47" s="61"/>
      <c r="NHR47" s="61"/>
      <c r="NHS47" s="61"/>
      <c r="NHT47" s="61"/>
      <c r="NHU47" s="61"/>
      <c r="NHV47" s="61"/>
      <c r="NHW47" s="61"/>
      <c r="NHX47" s="61"/>
      <c r="NHY47" s="61"/>
      <c r="NHZ47" s="61"/>
      <c r="NIA47" s="61"/>
      <c r="NIB47" s="61"/>
      <c r="NIC47" s="61"/>
      <c r="NID47" s="61"/>
      <c r="NIE47" s="61"/>
      <c r="NIF47" s="61"/>
      <c r="NIG47" s="61"/>
      <c r="NIH47" s="61"/>
      <c r="NII47" s="61"/>
      <c r="NIJ47" s="61"/>
      <c r="NIK47" s="61"/>
      <c r="NIL47" s="61"/>
      <c r="NIM47" s="61"/>
      <c r="NIN47" s="61"/>
      <c r="NIO47" s="61"/>
      <c r="NIP47" s="61"/>
      <c r="NIQ47" s="61"/>
      <c r="NIR47" s="61"/>
      <c r="NIS47" s="61"/>
      <c r="NIT47" s="61"/>
      <c r="NIU47" s="61"/>
      <c r="NIV47" s="61"/>
      <c r="NIW47" s="61"/>
      <c r="NIX47" s="61"/>
      <c r="NIY47" s="61"/>
      <c r="NIZ47" s="61"/>
      <c r="NJA47" s="61"/>
      <c r="NJB47" s="61"/>
      <c r="NJC47" s="61"/>
      <c r="NJD47" s="61"/>
      <c r="NJE47" s="61"/>
      <c r="NJF47" s="61"/>
      <c r="NJG47" s="61"/>
      <c r="NJH47" s="61"/>
      <c r="NJI47" s="61"/>
      <c r="NJJ47" s="61"/>
      <c r="NJK47" s="61"/>
      <c r="NJL47" s="61"/>
      <c r="NJM47" s="61"/>
      <c r="NJN47" s="61"/>
      <c r="NJO47" s="61"/>
      <c r="NJP47" s="61"/>
      <c r="NJQ47" s="61"/>
      <c r="NJR47" s="61"/>
      <c r="NJS47" s="61"/>
      <c r="NJT47" s="61"/>
      <c r="NJU47" s="61"/>
      <c r="NJV47" s="61"/>
      <c r="NJW47" s="61"/>
      <c r="NJX47" s="61"/>
      <c r="NJY47" s="61"/>
      <c r="NJZ47" s="61"/>
      <c r="NKA47" s="61"/>
      <c r="NKB47" s="61"/>
      <c r="NKC47" s="61"/>
      <c r="NKD47" s="61"/>
      <c r="NKE47" s="61"/>
      <c r="NKF47" s="61"/>
      <c r="NKG47" s="61"/>
      <c r="NKH47" s="61"/>
      <c r="NKI47" s="61"/>
      <c r="NKJ47" s="61"/>
      <c r="NKK47" s="61"/>
      <c r="NKL47" s="61"/>
      <c r="NKM47" s="61"/>
      <c r="NKN47" s="61"/>
      <c r="NKO47" s="61"/>
      <c r="NKP47" s="61"/>
      <c r="NKQ47" s="61"/>
      <c r="NKR47" s="61"/>
      <c r="NKS47" s="61"/>
      <c r="NKT47" s="61"/>
      <c r="NKU47" s="61"/>
      <c r="NKV47" s="61"/>
      <c r="NKW47" s="61"/>
      <c r="NKX47" s="61"/>
      <c r="NKY47" s="61"/>
      <c r="NKZ47" s="61"/>
      <c r="NLA47" s="61"/>
      <c r="NLB47" s="61"/>
      <c r="NLC47" s="61"/>
      <c r="NLD47" s="61"/>
      <c r="NLE47" s="61"/>
      <c r="NLF47" s="61"/>
      <c r="NLG47" s="61"/>
      <c r="NLH47" s="61"/>
      <c r="NLI47" s="61"/>
      <c r="NLJ47" s="61"/>
      <c r="NLK47" s="61"/>
      <c r="NLL47" s="61"/>
      <c r="NLM47" s="61"/>
      <c r="NLN47" s="61"/>
      <c r="NLO47" s="61"/>
      <c r="NLP47" s="61"/>
      <c r="NLQ47" s="61"/>
      <c r="NLR47" s="61"/>
      <c r="NLS47" s="61"/>
      <c r="NLT47" s="61"/>
      <c r="NLU47" s="61"/>
      <c r="NLV47" s="61"/>
      <c r="NLW47" s="61"/>
      <c r="NLX47" s="61"/>
      <c r="NLY47" s="61"/>
      <c r="NLZ47" s="61"/>
      <c r="NMA47" s="61"/>
      <c r="NMB47" s="61"/>
      <c r="NMC47" s="61"/>
      <c r="NMD47" s="61"/>
      <c r="NME47" s="61"/>
      <c r="NMF47" s="61"/>
      <c r="NMG47" s="61"/>
      <c r="NMH47" s="61"/>
      <c r="NMI47" s="61"/>
      <c r="NMJ47" s="61"/>
      <c r="NMK47" s="61"/>
      <c r="NML47" s="61"/>
      <c r="NMM47" s="61"/>
      <c r="NMN47" s="61"/>
      <c r="NMO47" s="61"/>
      <c r="NMP47" s="61"/>
      <c r="NMQ47" s="61"/>
      <c r="NMR47" s="61"/>
      <c r="NMS47" s="61"/>
      <c r="NMT47" s="61"/>
      <c r="NMU47" s="61"/>
      <c r="NMV47" s="61"/>
      <c r="NMW47" s="61"/>
      <c r="NMX47" s="61"/>
      <c r="NMY47" s="61"/>
      <c r="NMZ47" s="61"/>
      <c r="NNA47" s="61"/>
      <c r="NNB47" s="61"/>
      <c r="NNC47" s="61"/>
      <c r="NND47" s="61"/>
      <c r="NNE47" s="61"/>
      <c r="NNF47" s="61"/>
      <c r="NNG47" s="61"/>
      <c r="NNH47" s="61"/>
      <c r="NNI47" s="61"/>
      <c r="NNJ47" s="61"/>
      <c r="NNK47" s="61"/>
      <c r="NNL47" s="61"/>
      <c r="NNM47" s="61"/>
      <c r="NNN47" s="61"/>
      <c r="NNO47" s="61"/>
      <c r="NNP47" s="61"/>
      <c r="NNQ47" s="61"/>
      <c r="NNR47" s="61"/>
      <c r="NNS47" s="61"/>
      <c r="NNT47" s="61"/>
      <c r="NNU47" s="61"/>
      <c r="NNV47" s="61"/>
      <c r="NNW47" s="61"/>
      <c r="NNX47" s="61"/>
      <c r="NNY47" s="61"/>
      <c r="NNZ47" s="61"/>
      <c r="NOA47" s="61"/>
      <c r="NOB47" s="61"/>
      <c r="NOC47" s="61"/>
      <c r="NOD47" s="61"/>
      <c r="NOE47" s="61"/>
      <c r="NOF47" s="61"/>
      <c r="NOG47" s="61"/>
      <c r="NOH47" s="61"/>
      <c r="NOI47" s="61"/>
      <c r="NOJ47" s="61"/>
      <c r="NOK47" s="61"/>
      <c r="NOL47" s="61"/>
      <c r="NOM47" s="61"/>
      <c r="NON47" s="61"/>
      <c r="NOO47" s="61"/>
      <c r="NOP47" s="61"/>
      <c r="NOQ47" s="61"/>
      <c r="NOR47" s="61"/>
      <c r="NOS47" s="61"/>
      <c r="NOT47" s="61"/>
      <c r="NOU47" s="61"/>
      <c r="NOV47" s="61"/>
      <c r="NOW47" s="61"/>
      <c r="NOX47" s="61"/>
      <c r="NOY47" s="61"/>
      <c r="NOZ47" s="61"/>
      <c r="NPA47" s="61"/>
      <c r="NPB47" s="61"/>
      <c r="NPC47" s="61"/>
      <c r="NPD47" s="61"/>
      <c r="NPE47" s="61"/>
      <c r="NPF47" s="61"/>
      <c r="NPG47" s="61"/>
      <c r="NPH47" s="61"/>
      <c r="NPI47" s="61"/>
      <c r="NPJ47" s="61"/>
      <c r="NPK47" s="61"/>
      <c r="NPL47" s="61"/>
      <c r="NPM47" s="61"/>
      <c r="NPN47" s="61"/>
      <c r="NPO47" s="61"/>
      <c r="NPP47" s="61"/>
      <c r="NPQ47" s="61"/>
      <c r="NPR47" s="61"/>
      <c r="NPS47" s="61"/>
      <c r="NPT47" s="61"/>
      <c r="NPU47" s="61"/>
      <c r="NPV47" s="61"/>
      <c r="NPW47" s="61"/>
      <c r="NPX47" s="61"/>
      <c r="NPY47" s="61"/>
      <c r="NPZ47" s="61"/>
      <c r="NQA47" s="61"/>
      <c r="NQB47" s="61"/>
      <c r="NQC47" s="61"/>
      <c r="NQD47" s="61"/>
      <c r="NQE47" s="61"/>
      <c r="NQF47" s="61"/>
      <c r="NQG47" s="61"/>
      <c r="NQH47" s="61"/>
      <c r="NQI47" s="61"/>
      <c r="NQJ47" s="61"/>
      <c r="NQK47" s="61"/>
      <c r="NQL47" s="61"/>
      <c r="NQM47" s="61"/>
      <c r="NQN47" s="61"/>
      <c r="NQO47" s="61"/>
      <c r="NQP47" s="61"/>
      <c r="NQQ47" s="61"/>
      <c r="NQR47" s="61"/>
      <c r="NQS47" s="61"/>
      <c r="NQT47" s="61"/>
      <c r="NQU47" s="61"/>
      <c r="NQV47" s="61"/>
      <c r="NQW47" s="61"/>
      <c r="NQX47" s="61"/>
      <c r="NQY47" s="61"/>
      <c r="NQZ47" s="61"/>
      <c r="NRA47" s="61"/>
      <c r="NRB47" s="61"/>
      <c r="NRC47" s="61"/>
      <c r="NRD47" s="61"/>
      <c r="NRE47" s="61"/>
      <c r="NRF47" s="61"/>
      <c r="NRG47" s="61"/>
      <c r="NRH47" s="61"/>
      <c r="NRI47" s="61"/>
      <c r="NRJ47" s="61"/>
      <c r="NRK47" s="61"/>
      <c r="NRL47" s="61"/>
      <c r="NRM47" s="61"/>
      <c r="NRN47" s="61"/>
      <c r="NRO47" s="61"/>
      <c r="NRP47" s="61"/>
      <c r="NRQ47" s="61"/>
      <c r="NRR47" s="61"/>
      <c r="NRS47" s="61"/>
      <c r="NRT47" s="61"/>
      <c r="NRU47" s="61"/>
      <c r="NRV47" s="61"/>
      <c r="NRW47" s="61"/>
      <c r="NRX47" s="61"/>
      <c r="NRY47" s="61"/>
      <c r="NRZ47" s="61"/>
      <c r="NSA47" s="61"/>
      <c r="NSB47" s="61"/>
      <c r="NSC47" s="61"/>
      <c r="NSD47" s="61"/>
      <c r="NSE47" s="61"/>
      <c r="NSF47" s="61"/>
      <c r="NSG47" s="61"/>
      <c r="NSH47" s="61"/>
      <c r="NSI47" s="61"/>
      <c r="NSJ47" s="61"/>
      <c r="NSK47" s="61"/>
      <c r="NSL47" s="61"/>
      <c r="NSM47" s="61"/>
      <c r="NSN47" s="61"/>
      <c r="NSO47" s="61"/>
      <c r="NSP47" s="61"/>
      <c r="NSQ47" s="61"/>
      <c r="NSR47" s="61"/>
      <c r="NSS47" s="61"/>
      <c r="NST47" s="61"/>
      <c r="NSU47" s="61"/>
      <c r="NSV47" s="61"/>
      <c r="NSW47" s="61"/>
      <c r="NSX47" s="61"/>
      <c r="NSY47" s="61"/>
      <c r="NSZ47" s="61"/>
      <c r="NTA47" s="61"/>
      <c r="NTB47" s="61"/>
      <c r="NTC47" s="61"/>
      <c r="NTD47" s="61"/>
      <c r="NTE47" s="61"/>
      <c r="NTF47" s="61"/>
      <c r="NTG47" s="61"/>
      <c r="NTH47" s="61"/>
      <c r="NTI47" s="61"/>
      <c r="NTJ47" s="61"/>
      <c r="NTK47" s="61"/>
      <c r="NTL47" s="61"/>
      <c r="NTM47" s="61"/>
      <c r="NTN47" s="61"/>
      <c r="NTO47" s="61"/>
      <c r="NTP47" s="61"/>
      <c r="NTQ47" s="61"/>
      <c r="NTR47" s="61"/>
      <c r="NTS47" s="61"/>
      <c r="NTT47" s="61"/>
      <c r="NTU47" s="61"/>
      <c r="NTV47" s="61"/>
      <c r="NTW47" s="61"/>
      <c r="NTX47" s="61"/>
      <c r="NTY47" s="61"/>
      <c r="NTZ47" s="61"/>
      <c r="NUA47" s="61"/>
      <c r="NUB47" s="61"/>
      <c r="NUC47" s="61"/>
      <c r="NUD47" s="61"/>
      <c r="NUE47" s="61"/>
      <c r="NUF47" s="61"/>
      <c r="NUG47" s="61"/>
      <c r="NUH47" s="61"/>
      <c r="NUI47" s="61"/>
      <c r="NUJ47" s="61"/>
      <c r="NUK47" s="61"/>
      <c r="NUL47" s="61"/>
      <c r="NUM47" s="61"/>
      <c r="NUN47" s="61"/>
      <c r="NUO47" s="61"/>
      <c r="NUP47" s="61"/>
      <c r="NUQ47" s="61"/>
      <c r="NUR47" s="61"/>
      <c r="NUS47" s="61"/>
      <c r="NUT47" s="61"/>
      <c r="NUU47" s="61"/>
      <c r="NUV47" s="61"/>
      <c r="NUW47" s="61"/>
      <c r="NUX47" s="61"/>
      <c r="NUY47" s="61"/>
      <c r="NUZ47" s="61"/>
      <c r="NVA47" s="61"/>
      <c r="NVB47" s="61"/>
      <c r="NVC47" s="61"/>
      <c r="NVD47" s="61"/>
      <c r="NVE47" s="61"/>
      <c r="NVF47" s="61"/>
      <c r="NVG47" s="61"/>
      <c r="NVH47" s="61"/>
      <c r="NVI47" s="61"/>
      <c r="NVJ47" s="61"/>
      <c r="NVK47" s="61"/>
      <c r="NVL47" s="61"/>
      <c r="NVM47" s="61"/>
      <c r="NVN47" s="61"/>
      <c r="NVO47" s="61"/>
      <c r="NVP47" s="61"/>
      <c r="NVQ47" s="61"/>
      <c r="NVR47" s="61"/>
      <c r="NVS47" s="61"/>
      <c r="NVT47" s="61"/>
      <c r="NVU47" s="61"/>
      <c r="NVV47" s="61"/>
      <c r="NVW47" s="61"/>
      <c r="NVX47" s="61"/>
      <c r="NVY47" s="61"/>
      <c r="NVZ47" s="61"/>
      <c r="NWA47" s="61"/>
      <c r="NWB47" s="61"/>
      <c r="NWC47" s="61"/>
      <c r="NWD47" s="61"/>
      <c r="NWE47" s="61"/>
      <c r="NWF47" s="61"/>
      <c r="NWG47" s="61"/>
      <c r="NWH47" s="61"/>
      <c r="NWI47" s="61"/>
      <c r="NWJ47" s="61"/>
      <c r="NWK47" s="61"/>
      <c r="NWL47" s="61"/>
      <c r="NWM47" s="61"/>
      <c r="NWN47" s="61"/>
      <c r="NWO47" s="61"/>
      <c r="NWP47" s="61"/>
      <c r="NWQ47" s="61"/>
      <c r="NWR47" s="61"/>
      <c r="NWS47" s="61"/>
      <c r="NWT47" s="61"/>
      <c r="NWU47" s="61"/>
      <c r="NWV47" s="61"/>
      <c r="NWW47" s="61"/>
      <c r="NWX47" s="61"/>
      <c r="NWY47" s="61"/>
      <c r="NWZ47" s="61"/>
      <c r="NXA47" s="61"/>
      <c r="NXB47" s="61"/>
      <c r="NXC47" s="61"/>
      <c r="NXD47" s="61"/>
      <c r="NXE47" s="61"/>
      <c r="NXF47" s="61"/>
      <c r="NXG47" s="61"/>
      <c r="NXH47" s="61"/>
      <c r="NXI47" s="61"/>
      <c r="NXJ47" s="61"/>
      <c r="NXK47" s="61"/>
      <c r="NXL47" s="61"/>
      <c r="NXM47" s="61"/>
      <c r="NXN47" s="61"/>
      <c r="NXO47" s="61"/>
      <c r="NXP47" s="61"/>
      <c r="NXQ47" s="61"/>
      <c r="NXR47" s="61"/>
      <c r="NXS47" s="61"/>
      <c r="NXT47" s="61"/>
      <c r="NXU47" s="61"/>
      <c r="NXV47" s="61"/>
      <c r="NXW47" s="61"/>
      <c r="NXX47" s="61"/>
      <c r="NXY47" s="61"/>
      <c r="NXZ47" s="61"/>
      <c r="NYA47" s="61"/>
      <c r="NYB47" s="61"/>
      <c r="NYC47" s="61"/>
      <c r="NYD47" s="61"/>
      <c r="NYE47" s="61"/>
      <c r="NYF47" s="61"/>
      <c r="NYG47" s="61"/>
      <c r="NYH47" s="61"/>
      <c r="NYI47" s="61"/>
      <c r="NYJ47" s="61"/>
      <c r="NYK47" s="61"/>
      <c r="NYL47" s="61"/>
      <c r="NYM47" s="61"/>
      <c r="NYN47" s="61"/>
      <c r="NYO47" s="61"/>
      <c r="NYP47" s="61"/>
      <c r="NYQ47" s="61"/>
      <c r="NYR47" s="61"/>
      <c r="NYS47" s="61"/>
      <c r="NYT47" s="61"/>
      <c r="NYU47" s="61"/>
      <c r="NYV47" s="61"/>
      <c r="NYW47" s="61"/>
      <c r="NYX47" s="61"/>
      <c r="NYY47" s="61"/>
      <c r="NYZ47" s="61"/>
      <c r="NZA47" s="61"/>
      <c r="NZB47" s="61"/>
      <c r="NZC47" s="61"/>
      <c r="NZD47" s="61"/>
      <c r="NZE47" s="61"/>
      <c r="NZF47" s="61"/>
      <c r="NZG47" s="61"/>
      <c r="NZH47" s="61"/>
      <c r="NZI47" s="61"/>
      <c r="NZJ47" s="61"/>
      <c r="NZK47" s="61"/>
      <c r="NZL47" s="61"/>
      <c r="NZM47" s="61"/>
      <c r="NZN47" s="61"/>
      <c r="NZO47" s="61"/>
      <c r="NZP47" s="61"/>
      <c r="NZQ47" s="61"/>
      <c r="NZR47" s="61"/>
      <c r="NZS47" s="61"/>
      <c r="NZT47" s="61"/>
      <c r="NZU47" s="61"/>
      <c r="NZV47" s="61"/>
      <c r="NZW47" s="61"/>
      <c r="NZX47" s="61"/>
      <c r="NZY47" s="61"/>
      <c r="NZZ47" s="61"/>
      <c r="OAA47" s="61"/>
      <c r="OAB47" s="61"/>
      <c r="OAC47" s="61"/>
      <c r="OAD47" s="61"/>
      <c r="OAE47" s="61"/>
      <c r="OAF47" s="61"/>
      <c r="OAG47" s="61"/>
      <c r="OAH47" s="61"/>
      <c r="OAI47" s="61"/>
      <c r="OAJ47" s="61"/>
      <c r="OAK47" s="61"/>
      <c r="OAL47" s="61"/>
      <c r="OAM47" s="61"/>
      <c r="OAN47" s="61"/>
      <c r="OAO47" s="61"/>
      <c r="OAP47" s="61"/>
      <c r="OAQ47" s="61"/>
      <c r="OAR47" s="61"/>
      <c r="OAS47" s="61"/>
      <c r="OAT47" s="61"/>
      <c r="OAU47" s="61"/>
      <c r="OAV47" s="61"/>
      <c r="OAW47" s="61"/>
      <c r="OAX47" s="61"/>
      <c r="OAY47" s="61"/>
      <c r="OAZ47" s="61"/>
      <c r="OBA47" s="61"/>
      <c r="OBB47" s="61"/>
      <c r="OBC47" s="61"/>
      <c r="OBD47" s="61"/>
      <c r="OBE47" s="61"/>
      <c r="OBF47" s="61"/>
      <c r="OBG47" s="61"/>
      <c r="OBH47" s="61"/>
      <c r="OBI47" s="61"/>
      <c r="OBJ47" s="61"/>
      <c r="OBK47" s="61"/>
      <c r="OBL47" s="61"/>
      <c r="OBM47" s="61"/>
      <c r="OBN47" s="61"/>
      <c r="OBO47" s="61"/>
      <c r="OBP47" s="61"/>
      <c r="OBQ47" s="61"/>
      <c r="OBR47" s="61"/>
      <c r="OBS47" s="61"/>
      <c r="OBT47" s="61"/>
      <c r="OBU47" s="61"/>
      <c r="OBV47" s="61"/>
      <c r="OBW47" s="61"/>
      <c r="OBX47" s="61"/>
      <c r="OBY47" s="61"/>
      <c r="OBZ47" s="61"/>
      <c r="OCA47" s="61"/>
      <c r="OCB47" s="61"/>
      <c r="OCC47" s="61"/>
      <c r="OCD47" s="61"/>
      <c r="OCE47" s="61"/>
      <c r="OCF47" s="61"/>
      <c r="OCG47" s="61"/>
      <c r="OCH47" s="61"/>
      <c r="OCI47" s="61"/>
      <c r="OCJ47" s="61"/>
      <c r="OCK47" s="61"/>
      <c r="OCL47" s="61"/>
      <c r="OCM47" s="61"/>
      <c r="OCN47" s="61"/>
      <c r="OCO47" s="61"/>
      <c r="OCP47" s="61"/>
      <c r="OCQ47" s="61"/>
      <c r="OCR47" s="61"/>
      <c r="OCS47" s="61"/>
      <c r="OCT47" s="61"/>
      <c r="OCU47" s="61"/>
      <c r="OCV47" s="61"/>
      <c r="OCW47" s="61"/>
      <c r="OCX47" s="61"/>
      <c r="OCY47" s="61"/>
      <c r="OCZ47" s="61"/>
      <c r="ODA47" s="61"/>
      <c r="ODB47" s="61"/>
      <c r="ODC47" s="61"/>
      <c r="ODD47" s="61"/>
      <c r="ODE47" s="61"/>
      <c r="ODF47" s="61"/>
      <c r="ODG47" s="61"/>
      <c r="ODH47" s="61"/>
      <c r="ODI47" s="61"/>
      <c r="ODJ47" s="61"/>
      <c r="ODK47" s="61"/>
      <c r="ODL47" s="61"/>
      <c r="ODM47" s="61"/>
      <c r="ODN47" s="61"/>
      <c r="ODO47" s="61"/>
      <c r="ODP47" s="61"/>
      <c r="ODQ47" s="61"/>
      <c r="ODR47" s="61"/>
      <c r="ODS47" s="61"/>
      <c r="ODT47" s="61"/>
      <c r="ODU47" s="61"/>
      <c r="ODV47" s="61"/>
      <c r="ODW47" s="61"/>
      <c r="ODX47" s="61"/>
      <c r="ODY47" s="61"/>
      <c r="ODZ47" s="61"/>
      <c r="OEA47" s="61"/>
      <c r="OEB47" s="61"/>
      <c r="OEC47" s="61"/>
      <c r="OED47" s="61"/>
      <c r="OEE47" s="61"/>
      <c r="OEF47" s="61"/>
      <c r="OEG47" s="61"/>
      <c r="OEH47" s="61"/>
      <c r="OEI47" s="61"/>
      <c r="OEJ47" s="61"/>
      <c r="OEK47" s="61"/>
      <c r="OEL47" s="61"/>
      <c r="OEM47" s="61"/>
      <c r="OEN47" s="61"/>
      <c r="OEO47" s="61"/>
      <c r="OEP47" s="61"/>
      <c r="OEQ47" s="61"/>
      <c r="OER47" s="61"/>
      <c r="OES47" s="61"/>
      <c r="OET47" s="61"/>
      <c r="OEU47" s="61"/>
      <c r="OEV47" s="61"/>
      <c r="OEW47" s="61"/>
      <c r="OEX47" s="61"/>
      <c r="OEY47" s="61"/>
      <c r="OEZ47" s="61"/>
      <c r="OFA47" s="61"/>
      <c r="OFB47" s="61"/>
      <c r="OFC47" s="61"/>
      <c r="OFD47" s="61"/>
      <c r="OFE47" s="61"/>
      <c r="OFF47" s="61"/>
      <c r="OFG47" s="61"/>
      <c r="OFH47" s="61"/>
      <c r="OFI47" s="61"/>
      <c r="OFJ47" s="61"/>
      <c r="OFK47" s="61"/>
      <c r="OFL47" s="61"/>
      <c r="OFM47" s="61"/>
      <c r="OFN47" s="61"/>
      <c r="OFO47" s="61"/>
      <c r="OFP47" s="61"/>
      <c r="OFQ47" s="61"/>
      <c r="OFR47" s="61"/>
      <c r="OFS47" s="61"/>
      <c r="OFT47" s="61"/>
      <c r="OFU47" s="61"/>
      <c r="OFV47" s="61"/>
      <c r="OFW47" s="61"/>
      <c r="OFX47" s="61"/>
      <c r="OFY47" s="61"/>
      <c r="OFZ47" s="61"/>
      <c r="OGA47" s="61"/>
      <c r="OGB47" s="61"/>
      <c r="OGC47" s="61"/>
      <c r="OGD47" s="61"/>
      <c r="OGE47" s="61"/>
      <c r="OGF47" s="61"/>
      <c r="OGG47" s="61"/>
      <c r="OGH47" s="61"/>
      <c r="OGI47" s="61"/>
      <c r="OGJ47" s="61"/>
      <c r="OGK47" s="61"/>
      <c r="OGL47" s="61"/>
      <c r="OGM47" s="61"/>
      <c r="OGN47" s="61"/>
      <c r="OGO47" s="61"/>
      <c r="OGP47" s="61"/>
      <c r="OGQ47" s="61"/>
      <c r="OGR47" s="61"/>
      <c r="OGS47" s="61"/>
      <c r="OGT47" s="61"/>
      <c r="OGU47" s="61"/>
      <c r="OGV47" s="61"/>
      <c r="OGW47" s="61"/>
      <c r="OGX47" s="61"/>
      <c r="OGY47" s="61"/>
      <c r="OGZ47" s="61"/>
      <c r="OHA47" s="61"/>
      <c r="OHB47" s="61"/>
      <c r="OHC47" s="61"/>
      <c r="OHD47" s="61"/>
      <c r="OHE47" s="61"/>
      <c r="OHF47" s="61"/>
      <c r="OHG47" s="61"/>
      <c r="OHH47" s="61"/>
      <c r="OHI47" s="61"/>
      <c r="OHJ47" s="61"/>
      <c r="OHK47" s="61"/>
      <c r="OHL47" s="61"/>
      <c r="OHM47" s="61"/>
      <c r="OHN47" s="61"/>
      <c r="OHO47" s="61"/>
      <c r="OHP47" s="61"/>
      <c r="OHQ47" s="61"/>
      <c r="OHR47" s="61"/>
      <c r="OHS47" s="61"/>
      <c r="OHT47" s="61"/>
      <c r="OHU47" s="61"/>
      <c r="OHV47" s="61"/>
      <c r="OHW47" s="61"/>
      <c r="OHX47" s="61"/>
      <c r="OHY47" s="61"/>
      <c r="OHZ47" s="61"/>
      <c r="OIA47" s="61"/>
      <c r="OIB47" s="61"/>
      <c r="OIC47" s="61"/>
      <c r="OID47" s="61"/>
      <c r="OIE47" s="61"/>
      <c r="OIF47" s="61"/>
      <c r="OIG47" s="61"/>
      <c r="OIH47" s="61"/>
      <c r="OII47" s="61"/>
      <c r="OIJ47" s="61"/>
      <c r="OIK47" s="61"/>
      <c r="OIL47" s="61"/>
      <c r="OIM47" s="61"/>
      <c r="OIN47" s="61"/>
      <c r="OIO47" s="61"/>
      <c r="OIP47" s="61"/>
      <c r="OIQ47" s="61"/>
      <c r="OIR47" s="61"/>
      <c r="OIS47" s="61"/>
      <c r="OIT47" s="61"/>
      <c r="OIU47" s="61"/>
      <c r="OIV47" s="61"/>
      <c r="OIW47" s="61"/>
      <c r="OIX47" s="61"/>
      <c r="OIY47" s="61"/>
      <c r="OIZ47" s="61"/>
      <c r="OJA47" s="61"/>
      <c r="OJB47" s="61"/>
      <c r="OJC47" s="61"/>
      <c r="OJD47" s="61"/>
      <c r="OJE47" s="61"/>
      <c r="OJF47" s="61"/>
      <c r="OJG47" s="61"/>
      <c r="OJH47" s="61"/>
      <c r="OJI47" s="61"/>
      <c r="OJJ47" s="61"/>
      <c r="OJK47" s="61"/>
      <c r="OJL47" s="61"/>
      <c r="OJM47" s="61"/>
      <c r="OJN47" s="61"/>
      <c r="OJO47" s="61"/>
      <c r="OJP47" s="61"/>
      <c r="OJQ47" s="61"/>
      <c r="OJR47" s="61"/>
      <c r="OJS47" s="61"/>
      <c r="OJT47" s="61"/>
      <c r="OJU47" s="61"/>
      <c r="OJV47" s="61"/>
      <c r="OJW47" s="61"/>
      <c r="OJX47" s="61"/>
      <c r="OJY47" s="61"/>
      <c r="OJZ47" s="61"/>
      <c r="OKA47" s="61"/>
      <c r="OKB47" s="61"/>
      <c r="OKC47" s="61"/>
      <c r="OKD47" s="61"/>
      <c r="OKE47" s="61"/>
      <c r="OKF47" s="61"/>
      <c r="OKG47" s="61"/>
      <c r="OKH47" s="61"/>
      <c r="OKI47" s="61"/>
      <c r="OKJ47" s="61"/>
      <c r="OKK47" s="61"/>
      <c r="OKL47" s="61"/>
      <c r="OKM47" s="61"/>
      <c r="OKN47" s="61"/>
      <c r="OKO47" s="61"/>
      <c r="OKP47" s="61"/>
      <c r="OKQ47" s="61"/>
      <c r="OKR47" s="61"/>
      <c r="OKS47" s="61"/>
      <c r="OKT47" s="61"/>
      <c r="OKU47" s="61"/>
      <c r="OKV47" s="61"/>
      <c r="OKW47" s="61"/>
      <c r="OKX47" s="61"/>
      <c r="OKY47" s="61"/>
      <c r="OKZ47" s="61"/>
      <c r="OLA47" s="61"/>
      <c r="OLB47" s="61"/>
      <c r="OLC47" s="61"/>
      <c r="OLD47" s="61"/>
      <c r="OLE47" s="61"/>
      <c r="OLF47" s="61"/>
      <c r="OLG47" s="61"/>
      <c r="OLH47" s="61"/>
      <c r="OLI47" s="61"/>
      <c r="OLJ47" s="61"/>
      <c r="OLK47" s="61"/>
      <c r="OLL47" s="61"/>
      <c r="OLM47" s="61"/>
      <c r="OLN47" s="61"/>
      <c r="OLO47" s="61"/>
      <c r="OLP47" s="61"/>
      <c r="OLQ47" s="61"/>
      <c r="OLR47" s="61"/>
      <c r="OLS47" s="61"/>
      <c r="OLT47" s="61"/>
      <c r="OLU47" s="61"/>
      <c r="OLV47" s="61"/>
      <c r="OLW47" s="61"/>
      <c r="OLX47" s="61"/>
      <c r="OLY47" s="61"/>
      <c r="OLZ47" s="61"/>
      <c r="OMA47" s="61"/>
      <c r="OMB47" s="61"/>
      <c r="OMC47" s="61"/>
      <c r="OMD47" s="61"/>
      <c r="OME47" s="61"/>
      <c r="OMF47" s="61"/>
      <c r="OMG47" s="61"/>
      <c r="OMH47" s="61"/>
      <c r="OMI47" s="61"/>
      <c r="OMJ47" s="61"/>
      <c r="OMK47" s="61"/>
      <c r="OML47" s="61"/>
      <c r="OMM47" s="61"/>
      <c r="OMN47" s="61"/>
      <c r="OMO47" s="61"/>
      <c r="OMP47" s="61"/>
      <c r="OMQ47" s="61"/>
      <c r="OMR47" s="61"/>
      <c r="OMS47" s="61"/>
      <c r="OMT47" s="61"/>
      <c r="OMU47" s="61"/>
      <c r="OMV47" s="61"/>
      <c r="OMW47" s="61"/>
      <c r="OMX47" s="61"/>
      <c r="OMY47" s="61"/>
      <c r="OMZ47" s="61"/>
      <c r="ONA47" s="61"/>
      <c r="ONB47" s="61"/>
      <c r="ONC47" s="61"/>
      <c r="OND47" s="61"/>
      <c r="ONE47" s="61"/>
      <c r="ONF47" s="61"/>
      <c r="ONG47" s="61"/>
      <c r="ONH47" s="61"/>
      <c r="ONI47" s="61"/>
      <c r="ONJ47" s="61"/>
      <c r="ONK47" s="61"/>
      <c r="ONL47" s="61"/>
      <c r="ONM47" s="61"/>
      <c r="ONN47" s="61"/>
      <c r="ONO47" s="61"/>
      <c r="ONP47" s="61"/>
      <c r="ONQ47" s="61"/>
      <c r="ONR47" s="61"/>
      <c r="ONS47" s="61"/>
      <c r="ONT47" s="61"/>
      <c r="ONU47" s="61"/>
      <c r="ONV47" s="61"/>
      <c r="ONW47" s="61"/>
      <c r="ONX47" s="61"/>
      <c r="ONY47" s="61"/>
      <c r="ONZ47" s="61"/>
      <c r="OOA47" s="61"/>
      <c r="OOB47" s="61"/>
      <c r="OOC47" s="61"/>
      <c r="OOD47" s="61"/>
      <c r="OOE47" s="61"/>
      <c r="OOF47" s="61"/>
      <c r="OOG47" s="61"/>
      <c r="OOH47" s="61"/>
      <c r="OOI47" s="61"/>
      <c r="OOJ47" s="61"/>
      <c r="OOK47" s="61"/>
      <c r="OOL47" s="61"/>
      <c r="OOM47" s="61"/>
      <c r="OON47" s="61"/>
      <c r="OOO47" s="61"/>
      <c r="OOP47" s="61"/>
      <c r="OOQ47" s="61"/>
      <c r="OOR47" s="61"/>
      <c r="OOS47" s="61"/>
      <c r="OOT47" s="61"/>
      <c r="OOU47" s="61"/>
      <c r="OOV47" s="61"/>
      <c r="OOW47" s="61"/>
      <c r="OOX47" s="61"/>
      <c r="OOY47" s="61"/>
      <c r="OOZ47" s="61"/>
      <c r="OPA47" s="61"/>
      <c r="OPB47" s="61"/>
      <c r="OPC47" s="61"/>
      <c r="OPD47" s="61"/>
      <c r="OPE47" s="61"/>
      <c r="OPF47" s="61"/>
      <c r="OPG47" s="61"/>
      <c r="OPH47" s="61"/>
      <c r="OPI47" s="61"/>
      <c r="OPJ47" s="61"/>
      <c r="OPK47" s="61"/>
      <c r="OPL47" s="61"/>
      <c r="OPM47" s="61"/>
      <c r="OPN47" s="61"/>
      <c r="OPO47" s="61"/>
      <c r="OPP47" s="61"/>
      <c r="OPQ47" s="61"/>
      <c r="OPR47" s="61"/>
      <c r="OPS47" s="61"/>
      <c r="OPT47" s="61"/>
      <c r="OPU47" s="61"/>
      <c r="OPV47" s="61"/>
      <c r="OPW47" s="61"/>
      <c r="OPX47" s="61"/>
      <c r="OPY47" s="61"/>
      <c r="OPZ47" s="61"/>
      <c r="OQA47" s="61"/>
      <c r="OQB47" s="61"/>
      <c r="OQC47" s="61"/>
      <c r="OQD47" s="61"/>
      <c r="OQE47" s="61"/>
      <c r="OQF47" s="61"/>
      <c r="OQG47" s="61"/>
      <c r="OQH47" s="61"/>
      <c r="OQI47" s="61"/>
      <c r="OQJ47" s="61"/>
      <c r="OQK47" s="61"/>
      <c r="OQL47" s="61"/>
      <c r="OQM47" s="61"/>
      <c r="OQN47" s="61"/>
      <c r="OQO47" s="61"/>
      <c r="OQP47" s="61"/>
      <c r="OQQ47" s="61"/>
      <c r="OQR47" s="61"/>
      <c r="OQS47" s="61"/>
      <c r="OQT47" s="61"/>
      <c r="OQU47" s="61"/>
      <c r="OQV47" s="61"/>
      <c r="OQW47" s="61"/>
      <c r="OQX47" s="61"/>
      <c r="OQY47" s="61"/>
      <c r="OQZ47" s="61"/>
      <c r="ORA47" s="61"/>
      <c r="ORB47" s="61"/>
      <c r="ORC47" s="61"/>
      <c r="ORD47" s="61"/>
      <c r="ORE47" s="61"/>
      <c r="ORF47" s="61"/>
      <c r="ORG47" s="61"/>
      <c r="ORH47" s="61"/>
      <c r="ORI47" s="61"/>
      <c r="ORJ47" s="61"/>
      <c r="ORK47" s="61"/>
      <c r="ORL47" s="61"/>
      <c r="ORM47" s="61"/>
      <c r="ORN47" s="61"/>
      <c r="ORO47" s="61"/>
      <c r="ORP47" s="61"/>
      <c r="ORQ47" s="61"/>
      <c r="ORR47" s="61"/>
      <c r="ORS47" s="61"/>
      <c r="ORT47" s="61"/>
      <c r="ORU47" s="61"/>
      <c r="ORV47" s="61"/>
      <c r="ORW47" s="61"/>
      <c r="ORX47" s="61"/>
      <c r="ORY47" s="61"/>
      <c r="ORZ47" s="61"/>
      <c r="OSA47" s="61"/>
      <c r="OSB47" s="61"/>
      <c r="OSC47" s="61"/>
      <c r="OSD47" s="61"/>
      <c r="OSE47" s="61"/>
      <c r="OSF47" s="61"/>
      <c r="OSG47" s="61"/>
      <c r="OSH47" s="61"/>
      <c r="OSI47" s="61"/>
      <c r="OSJ47" s="61"/>
      <c r="OSK47" s="61"/>
      <c r="OSL47" s="61"/>
      <c r="OSM47" s="61"/>
      <c r="OSN47" s="61"/>
      <c r="OSO47" s="61"/>
      <c r="OSP47" s="61"/>
      <c r="OSQ47" s="61"/>
      <c r="OSR47" s="61"/>
      <c r="OSS47" s="61"/>
      <c r="OST47" s="61"/>
      <c r="OSU47" s="61"/>
      <c r="OSV47" s="61"/>
      <c r="OSW47" s="61"/>
      <c r="OSX47" s="61"/>
      <c r="OSY47" s="61"/>
      <c r="OSZ47" s="61"/>
      <c r="OTA47" s="61"/>
      <c r="OTB47" s="61"/>
      <c r="OTC47" s="61"/>
      <c r="OTD47" s="61"/>
      <c r="OTE47" s="61"/>
      <c r="OTF47" s="61"/>
      <c r="OTG47" s="61"/>
      <c r="OTH47" s="61"/>
      <c r="OTI47" s="61"/>
      <c r="OTJ47" s="61"/>
      <c r="OTK47" s="61"/>
      <c r="OTL47" s="61"/>
      <c r="OTM47" s="61"/>
      <c r="OTN47" s="61"/>
      <c r="OTO47" s="61"/>
      <c r="OTP47" s="61"/>
      <c r="OTQ47" s="61"/>
      <c r="OTR47" s="61"/>
      <c r="OTS47" s="61"/>
      <c r="OTT47" s="61"/>
      <c r="OTU47" s="61"/>
      <c r="OTV47" s="61"/>
      <c r="OTW47" s="61"/>
      <c r="OTX47" s="61"/>
      <c r="OTY47" s="61"/>
      <c r="OTZ47" s="61"/>
      <c r="OUA47" s="61"/>
      <c r="OUB47" s="61"/>
      <c r="OUC47" s="61"/>
      <c r="OUD47" s="61"/>
      <c r="OUE47" s="61"/>
      <c r="OUF47" s="61"/>
      <c r="OUG47" s="61"/>
      <c r="OUH47" s="61"/>
      <c r="OUI47" s="61"/>
      <c r="OUJ47" s="61"/>
      <c r="OUK47" s="61"/>
      <c r="OUL47" s="61"/>
      <c r="OUM47" s="61"/>
      <c r="OUN47" s="61"/>
      <c r="OUO47" s="61"/>
      <c r="OUP47" s="61"/>
      <c r="OUQ47" s="61"/>
      <c r="OUR47" s="61"/>
      <c r="OUS47" s="61"/>
      <c r="OUT47" s="61"/>
      <c r="OUU47" s="61"/>
      <c r="OUV47" s="61"/>
      <c r="OUW47" s="61"/>
      <c r="OUX47" s="61"/>
      <c r="OUY47" s="61"/>
      <c r="OUZ47" s="61"/>
      <c r="OVA47" s="61"/>
      <c r="OVB47" s="61"/>
      <c r="OVC47" s="61"/>
      <c r="OVD47" s="61"/>
      <c r="OVE47" s="61"/>
      <c r="OVF47" s="61"/>
      <c r="OVG47" s="61"/>
      <c r="OVH47" s="61"/>
      <c r="OVI47" s="61"/>
      <c r="OVJ47" s="61"/>
      <c r="OVK47" s="61"/>
      <c r="OVL47" s="61"/>
      <c r="OVM47" s="61"/>
      <c r="OVN47" s="61"/>
      <c r="OVO47" s="61"/>
      <c r="OVP47" s="61"/>
      <c r="OVQ47" s="61"/>
      <c r="OVR47" s="61"/>
      <c r="OVS47" s="61"/>
      <c r="OVT47" s="61"/>
      <c r="OVU47" s="61"/>
      <c r="OVV47" s="61"/>
      <c r="OVW47" s="61"/>
      <c r="OVX47" s="61"/>
      <c r="OVY47" s="61"/>
      <c r="OVZ47" s="61"/>
      <c r="OWA47" s="61"/>
      <c r="OWB47" s="61"/>
      <c r="OWC47" s="61"/>
      <c r="OWD47" s="61"/>
      <c r="OWE47" s="61"/>
      <c r="OWF47" s="61"/>
      <c r="OWG47" s="61"/>
      <c r="OWH47" s="61"/>
      <c r="OWI47" s="61"/>
      <c r="OWJ47" s="61"/>
      <c r="OWK47" s="61"/>
      <c r="OWL47" s="61"/>
      <c r="OWM47" s="61"/>
      <c r="OWN47" s="61"/>
      <c r="OWO47" s="61"/>
      <c r="OWP47" s="61"/>
      <c r="OWQ47" s="61"/>
      <c r="OWR47" s="61"/>
      <c r="OWS47" s="61"/>
      <c r="OWT47" s="61"/>
      <c r="OWU47" s="61"/>
      <c r="OWV47" s="61"/>
      <c r="OWW47" s="61"/>
      <c r="OWX47" s="61"/>
      <c r="OWY47" s="61"/>
      <c r="OWZ47" s="61"/>
      <c r="OXA47" s="61"/>
      <c r="OXB47" s="61"/>
      <c r="OXC47" s="61"/>
      <c r="OXD47" s="61"/>
      <c r="OXE47" s="61"/>
      <c r="OXF47" s="61"/>
      <c r="OXG47" s="61"/>
      <c r="OXH47" s="61"/>
      <c r="OXI47" s="61"/>
      <c r="OXJ47" s="61"/>
      <c r="OXK47" s="61"/>
      <c r="OXL47" s="61"/>
      <c r="OXM47" s="61"/>
      <c r="OXN47" s="61"/>
      <c r="OXO47" s="61"/>
      <c r="OXP47" s="61"/>
      <c r="OXQ47" s="61"/>
      <c r="OXR47" s="61"/>
      <c r="OXS47" s="61"/>
      <c r="OXT47" s="61"/>
      <c r="OXU47" s="61"/>
      <c r="OXV47" s="61"/>
      <c r="OXW47" s="61"/>
      <c r="OXX47" s="61"/>
      <c r="OXY47" s="61"/>
      <c r="OXZ47" s="61"/>
      <c r="OYA47" s="61"/>
      <c r="OYB47" s="61"/>
      <c r="OYC47" s="61"/>
      <c r="OYD47" s="61"/>
      <c r="OYE47" s="61"/>
      <c r="OYF47" s="61"/>
      <c r="OYG47" s="61"/>
      <c r="OYH47" s="61"/>
      <c r="OYI47" s="61"/>
      <c r="OYJ47" s="61"/>
      <c r="OYK47" s="61"/>
      <c r="OYL47" s="61"/>
      <c r="OYM47" s="61"/>
      <c r="OYN47" s="61"/>
      <c r="OYO47" s="61"/>
      <c r="OYP47" s="61"/>
      <c r="OYQ47" s="61"/>
      <c r="OYR47" s="61"/>
      <c r="OYS47" s="61"/>
      <c r="OYT47" s="61"/>
      <c r="OYU47" s="61"/>
      <c r="OYV47" s="61"/>
      <c r="OYW47" s="61"/>
      <c r="OYX47" s="61"/>
      <c r="OYY47" s="61"/>
      <c r="OYZ47" s="61"/>
      <c r="OZA47" s="61"/>
      <c r="OZB47" s="61"/>
      <c r="OZC47" s="61"/>
      <c r="OZD47" s="61"/>
      <c r="OZE47" s="61"/>
      <c r="OZF47" s="61"/>
      <c r="OZG47" s="61"/>
      <c r="OZH47" s="61"/>
      <c r="OZI47" s="61"/>
      <c r="OZJ47" s="61"/>
      <c r="OZK47" s="61"/>
      <c r="OZL47" s="61"/>
      <c r="OZM47" s="61"/>
      <c r="OZN47" s="61"/>
      <c r="OZO47" s="61"/>
      <c r="OZP47" s="61"/>
      <c r="OZQ47" s="61"/>
      <c r="OZR47" s="61"/>
      <c r="OZS47" s="61"/>
      <c r="OZT47" s="61"/>
      <c r="OZU47" s="61"/>
      <c r="OZV47" s="61"/>
      <c r="OZW47" s="61"/>
      <c r="OZX47" s="61"/>
      <c r="OZY47" s="61"/>
      <c r="OZZ47" s="61"/>
      <c r="PAA47" s="61"/>
      <c r="PAB47" s="61"/>
      <c r="PAC47" s="61"/>
      <c r="PAD47" s="61"/>
      <c r="PAE47" s="61"/>
      <c r="PAF47" s="61"/>
      <c r="PAG47" s="61"/>
      <c r="PAH47" s="61"/>
      <c r="PAI47" s="61"/>
      <c r="PAJ47" s="61"/>
      <c r="PAK47" s="61"/>
      <c r="PAL47" s="61"/>
      <c r="PAM47" s="61"/>
      <c r="PAN47" s="61"/>
      <c r="PAO47" s="61"/>
      <c r="PAP47" s="61"/>
      <c r="PAQ47" s="61"/>
      <c r="PAR47" s="61"/>
      <c r="PAS47" s="61"/>
      <c r="PAT47" s="61"/>
      <c r="PAU47" s="61"/>
      <c r="PAV47" s="61"/>
      <c r="PAW47" s="61"/>
      <c r="PAX47" s="61"/>
      <c r="PAY47" s="61"/>
      <c r="PAZ47" s="61"/>
      <c r="PBA47" s="61"/>
      <c r="PBB47" s="61"/>
      <c r="PBC47" s="61"/>
      <c r="PBD47" s="61"/>
      <c r="PBE47" s="61"/>
      <c r="PBF47" s="61"/>
      <c r="PBG47" s="61"/>
      <c r="PBH47" s="61"/>
      <c r="PBI47" s="61"/>
      <c r="PBJ47" s="61"/>
      <c r="PBK47" s="61"/>
      <c r="PBL47" s="61"/>
      <c r="PBM47" s="61"/>
      <c r="PBN47" s="61"/>
      <c r="PBO47" s="61"/>
      <c r="PBP47" s="61"/>
      <c r="PBQ47" s="61"/>
      <c r="PBR47" s="61"/>
      <c r="PBS47" s="61"/>
      <c r="PBT47" s="61"/>
      <c r="PBU47" s="61"/>
      <c r="PBV47" s="61"/>
      <c r="PBW47" s="61"/>
      <c r="PBX47" s="61"/>
      <c r="PBY47" s="61"/>
      <c r="PBZ47" s="61"/>
      <c r="PCA47" s="61"/>
      <c r="PCB47" s="61"/>
      <c r="PCC47" s="61"/>
      <c r="PCD47" s="61"/>
      <c r="PCE47" s="61"/>
      <c r="PCF47" s="61"/>
      <c r="PCG47" s="61"/>
      <c r="PCH47" s="61"/>
      <c r="PCI47" s="61"/>
      <c r="PCJ47" s="61"/>
      <c r="PCK47" s="61"/>
      <c r="PCL47" s="61"/>
      <c r="PCM47" s="61"/>
      <c r="PCN47" s="61"/>
      <c r="PCO47" s="61"/>
      <c r="PCP47" s="61"/>
      <c r="PCQ47" s="61"/>
      <c r="PCR47" s="61"/>
      <c r="PCS47" s="61"/>
      <c r="PCT47" s="61"/>
      <c r="PCU47" s="61"/>
      <c r="PCV47" s="61"/>
      <c r="PCW47" s="61"/>
      <c r="PCX47" s="61"/>
      <c r="PCY47" s="61"/>
      <c r="PCZ47" s="61"/>
      <c r="PDA47" s="61"/>
      <c r="PDB47" s="61"/>
      <c r="PDC47" s="61"/>
      <c r="PDD47" s="61"/>
      <c r="PDE47" s="61"/>
      <c r="PDF47" s="61"/>
      <c r="PDG47" s="61"/>
      <c r="PDH47" s="61"/>
      <c r="PDI47" s="61"/>
      <c r="PDJ47" s="61"/>
      <c r="PDK47" s="61"/>
      <c r="PDL47" s="61"/>
      <c r="PDM47" s="61"/>
      <c r="PDN47" s="61"/>
      <c r="PDO47" s="61"/>
      <c r="PDP47" s="61"/>
      <c r="PDQ47" s="61"/>
      <c r="PDR47" s="61"/>
      <c r="PDS47" s="61"/>
      <c r="PDT47" s="61"/>
      <c r="PDU47" s="61"/>
      <c r="PDV47" s="61"/>
      <c r="PDW47" s="61"/>
      <c r="PDX47" s="61"/>
      <c r="PDY47" s="61"/>
      <c r="PDZ47" s="61"/>
      <c r="PEA47" s="61"/>
      <c r="PEB47" s="61"/>
      <c r="PEC47" s="61"/>
      <c r="PED47" s="61"/>
      <c r="PEE47" s="61"/>
      <c r="PEF47" s="61"/>
      <c r="PEG47" s="61"/>
      <c r="PEH47" s="61"/>
      <c r="PEI47" s="61"/>
      <c r="PEJ47" s="61"/>
      <c r="PEK47" s="61"/>
      <c r="PEL47" s="61"/>
      <c r="PEM47" s="61"/>
      <c r="PEN47" s="61"/>
      <c r="PEO47" s="61"/>
      <c r="PEP47" s="61"/>
      <c r="PEQ47" s="61"/>
      <c r="PER47" s="61"/>
      <c r="PES47" s="61"/>
      <c r="PET47" s="61"/>
      <c r="PEU47" s="61"/>
      <c r="PEV47" s="61"/>
      <c r="PEW47" s="61"/>
      <c r="PEX47" s="61"/>
      <c r="PEY47" s="61"/>
      <c r="PEZ47" s="61"/>
      <c r="PFA47" s="61"/>
      <c r="PFB47" s="61"/>
      <c r="PFC47" s="61"/>
      <c r="PFD47" s="61"/>
      <c r="PFE47" s="61"/>
      <c r="PFF47" s="61"/>
      <c r="PFG47" s="61"/>
      <c r="PFH47" s="61"/>
      <c r="PFI47" s="61"/>
      <c r="PFJ47" s="61"/>
      <c r="PFK47" s="61"/>
      <c r="PFL47" s="61"/>
      <c r="PFM47" s="61"/>
      <c r="PFN47" s="61"/>
      <c r="PFO47" s="61"/>
      <c r="PFP47" s="61"/>
      <c r="PFQ47" s="61"/>
      <c r="PFR47" s="61"/>
      <c r="PFS47" s="61"/>
      <c r="PFT47" s="61"/>
      <c r="PFU47" s="61"/>
      <c r="PFV47" s="61"/>
      <c r="PFW47" s="61"/>
      <c r="PFX47" s="61"/>
      <c r="PFY47" s="61"/>
      <c r="PFZ47" s="61"/>
      <c r="PGA47" s="61"/>
      <c r="PGB47" s="61"/>
      <c r="PGC47" s="61"/>
      <c r="PGD47" s="61"/>
      <c r="PGE47" s="61"/>
      <c r="PGF47" s="61"/>
      <c r="PGG47" s="61"/>
      <c r="PGH47" s="61"/>
      <c r="PGI47" s="61"/>
      <c r="PGJ47" s="61"/>
      <c r="PGK47" s="61"/>
      <c r="PGL47" s="61"/>
      <c r="PGM47" s="61"/>
      <c r="PGN47" s="61"/>
      <c r="PGO47" s="61"/>
      <c r="PGP47" s="61"/>
      <c r="PGQ47" s="61"/>
      <c r="PGR47" s="61"/>
      <c r="PGS47" s="61"/>
      <c r="PGT47" s="61"/>
      <c r="PGU47" s="61"/>
      <c r="PGV47" s="61"/>
      <c r="PGW47" s="61"/>
      <c r="PGX47" s="61"/>
      <c r="PGY47" s="61"/>
      <c r="PGZ47" s="61"/>
      <c r="PHA47" s="61"/>
      <c r="PHB47" s="61"/>
      <c r="PHC47" s="61"/>
      <c r="PHD47" s="61"/>
      <c r="PHE47" s="61"/>
      <c r="PHF47" s="61"/>
      <c r="PHG47" s="61"/>
      <c r="PHH47" s="61"/>
      <c r="PHI47" s="61"/>
      <c r="PHJ47" s="61"/>
      <c r="PHK47" s="61"/>
      <c r="PHL47" s="61"/>
      <c r="PHM47" s="61"/>
      <c r="PHN47" s="61"/>
      <c r="PHO47" s="61"/>
      <c r="PHP47" s="61"/>
      <c r="PHQ47" s="61"/>
      <c r="PHR47" s="61"/>
      <c r="PHS47" s="61"/>
      <c r="PHT47" s="61"/>
      <c r="PHU47" s="61"/>
      <c r="PHV47" s="61"/>
      <c r="PHW47" s="61"/>
      <c r="PHX47" s="61"/>
      <c r="PHY47" s="61"/>
      <c r="PHZ47" s="61"/>
      <c r="PIA47" s="61"/>
      <c r="PIB47" s="61"/>
      <c r="PIC47" s="61"/>
      <c r="PID47" s="61"/>
      <c r="PIE47" s="61"/>
      <c r="PIF47" s="61"/>
      <c r="PIG47" s="61"/>
      <c r="PIH47" s="61"/>
      <c r="PII47" s="61"/>
      <c r="PIJ47" s="61"/>
      <c r="PIK47" s="61"/>
      <c r="PIL47" s="61"/>
      <c r="PIM47" s="61"/>
      <c r="PIN47" s="61"/>
      <c r="PIO47" s="61"/>
      <c r="PIP47" s="61"/>
      <c r="PIQ47" s="61"/>
      <c r="PIR47" s="61"/>
      <c r="PIS47" s="61"/>
      <c r="PIT47" s="61"/>
      <c r="PIU47" s="61"/>
      <c r="PIV47" s="61"/>
      <c r="PIW47" s="61"/>
      <c r="PIX47" s="61"/>
      <c r="PIY47" s="61"/>
      <c r="PIZ47" s="61"/>
      <c r="PJA47" s="61"/>
      <c r="PJB47" s="61"/>
      <c r="PJC47" s="61"/>
      <c r="PJD47" s="61"/>
      <c r="PJE47" s="61"/>
      <c r="PJF47" s="61"/>
      <c r="PJG47" s="61"/>
      <c r="PJH47" s="61"/>
      <c r="PJI47" s="61"/>
      <c r="PJJ47" s="61"/>
      <c r="PJK47" s="61"/>
      <c r="PJL47" s="61"/>
      <c r="PJM47" s="61"/>
      <c r="PJN47" s="61"/>
      <c r="PJO47" s="61"/>
      <c r="PJP47" s="61"/>
      <c r="PJQ47" s="61"/>
      <c r="PJR47" s="61"/>
      <c r="PJS47" s="61"/>
      <c r="PJT47" s="61"/>
      <c r="PJU47" s="61"/>
      <c r="PJV47" s="61"/>
      <c r="PJW47" s="61"/>
      <c r="PJX47" s="61"/>
      <c r="PJY47" s="61"/>
      <c r="PJZ47" s="61"/>
      <c r="PKA47" s="61"/>
      <c r="PKB47" s="61"/>
      <c r="PKC47" s="61"/>
      <c r="PKD47" s="61"/>
      <c r="PKE47" s="61"/>
      <c r="PKF47" s="61"/>
      <c r="PKG47" s="61"/>
      <c r="PKH47" s="61"/>
      <c r="PKI47" s="61"/>
      <c r="PKJ47" s="61"/>
      <c r="PKK47" s="61"/>
      <c r="PKL47" s="61"/>
      <c r="PKM47" s="61"/>
      <c r="PKN47" s="61"/>
      <c r="PKO47" s="61"/>
      <c r="PKP47" s="61"/>
      <c r="PKQ47" s="61"/>
      <c r="PKR47" s="61"/>
      <c r="PKS47" s="61"/>
      <c r="PKT47" s="61"/>
      <c r="PKU47" s="61"/>
      <c r="PKV47" s="61"/>
      <c r="PKW47" s="61"/>
      <c r="PKX47" s="61"/>
      <c r="PKY47" s="61"/>
      <c r="PKZ47" s="61"/>
      <c r="PLA47" s="61"/>
      <c r="PLB47" s="61"/>
      <c r="PLC47" s="61"/>
      <c r="PLD47" s="61"/>
      <c r="PLE47" s="61"/>
      <c r="PLF47" s="61"/>
      <c r="PLG47" s="61"/>
      <c r="PLH47" s="61"/>
      <c r="PLI47" s="61"/>
      <c r="PLJ47" s="61"/>
      <c r="PLK47" s="61"/>
      <c r="PLL47" s="61"/>
      <c r="PLM47" s="61"/>
      <c r="PLN47" s="61"/>
      <c r="PLO47" s="61"/>
      <c r="PLP47" s="61"/>
      <c r="PLQ47" s="61"/>
      <c r="PLR47" s="61"/>
      <c r="PLS47" s="61"/>
      <c r="PLT47" s="61"/>
      <c r="PLU47" s="61"/>
      <c r="PLV47" s="61"/>
      <c r="PLW47" s="61"/>
      <c r="PLX47" s="61"/>
      <c r="PLY47" s="61"/>
      <c r="PLZ47" s="61"/>
      <c r="PMA47" s="61"/>
      <c r="PMB47" s="61"/>
      <c r="PMC47" s="61"/>
      <c r="PMD47" s="61"/>
      <c r="PME47" s="61"/>
      <c r="PMF47" s="61"/>
      <c r="PMG47" s="61"/>
      <c r="PMH47" s="61"/>
      <c r="PMI47" s="61"/>
      <c r="PMJ47" s="61"/>
      <c r="PMK47" s="61"/>
      <c r="PML47" s="61"/>
      <c r="PMM47" s="61"/>
      <c r="PMN47" s="61"/>
      <c r="PMO47" s="61"/>
      <c r="PMP47" s="61"/>
      <c r="PMQ47" s="61"/>
      <c r="PMR47" s="61"/>
      <c r="PMS47" s="61"/>
      <c r="PMT47" s="61"/>
      <c r="PMU47" s="61"/>
      <c r="PMV47" s="61"/>
      <c r="PMW47" s="61"/>
      <c r="PMX47" s="61"/>
      <c r="PMY47" s="61"/>
      <c r="PMZ47" s="61"/>
      <c r="PNA47" s="61"/>
      <c r="PNB47" s="61"/>
      <c r="PNC47" s="61"/>
      <c r="PND47" s="61"/>
      <c r="PNE47" s="61"/>
      <c r="PNF47" s="61"/>
      <c r="PNG47" s="61"/>
      <c r="PNH47" s="61"/>
      <c r="PNI47" s="61"/>
      <c r="PNJ47" s="61"/>
      <c r="PNK47" s="61"/>
      <c r="PNL47" s="61"/>
      <c r="PNM47" s="61"/>
      <c r="PNN47" s="61"/>
      <c r="PNO47" s="61"/>
      <c r="PNP47" s="61"/>
      <c r="PNQ47" s="61"/>
      <c r="PNR47" s="61"/>
      <c r="PNS47" s="61"/>
      <c r="PNT47" s="61"/>
      <c r="PNU47" s="61"/>
      <c r="PNV47" s="61"/>
      <c r="PNW47" s="61"/>
      <c r="PNX47" s="61"/>
      <c r="PNY47" s="61"/>
      <c r="PNZ47" s="61"/>
      <c r="POA47" s="61"/>
      <c r="POB47" s="61"/>
      <c r="POC47" s="61"/>
      <c r="POD47" s="61"/>
      <c r="POE47" s="61"/>
      <c r="POF47" s="61"/>
      <c r="POG47" s="61"/>
      <c r="POH47" s="61"/>
      <c r="POI47" s="61"/>
      <c r="POJ47" s="61"/>
      <c r="POK47" s="61"/>
      <c r="POL47" s="61"/>
      <c r="POM47" s="61"/>
      <c r="PON47" s="61"/>
      <c r="POO47" s="61"/>
      <c r="POP47" s="61"/>
      <c r="POQ47" s="61"/>
      <c r="POR47" s="61"/>
      <c r="POS47" s="61"/>
      <c r="POT47" s="61"/>
      <c r="POU47" s="61"/>
      <c r="POV47" s="61"/>
      <c r="POW47" s="61"/>
      <c r="POX47" s="61"/>
      <c r="POY47" s="61"/>
      <c r="POZ47" s="61"/>
      <c r="PPA47" s="61"/>
      <c r="PPB47" s="61"/>
      <c r="PPC47" s="61"/>
      <c r="PPD47" s="61"/>
      <c r="PPE47" s="61"/>
      <c r="PPF47" s="61"/>
      <c r="PPG47" s="61"/>
      <c r="PPH47" s="61"/>
      <c r="PPI47" s="61"/>
      <c r="PPJ47" s="61"/>
      <c r="PPK47" s="61"/>
      <c r="PPL47" s="61"/>
      <c r="PPM47" s="61"/>
      <c r="PPN47" s="61"/>
      <c r="PPO47" s="61"/>
      <c r="PPP47" s="61"/>
      <c r="PPQ47" s="61"/>
      <c r="PPR47" s="61"/>
      <c r="PPS47" s="61"/>
      <c r="PPT47" s="61"/>
      <c r="PPU47" s="61"/>
      <c r="PPV47" s="61"/>
      <c r="PPW47" s="61"/>
      <c r="PPX47" s="61"/>
      <c r="PPY47" s="61"/>
      <c r="PPZ47" s="61"/>
      <c r="PQA47" s="61"/>
      <c r="PQB47" s="61"/>
      <c r="PQC47" s="61"/>
      <c r="PQD47" s="61"/>
      <c r="PQE47" s="61"/>
      <c r="PQF47" s="61"/>
      <c r="PQG47" s="61"/>
      <c r="PQH47" s="61"/>
      <c r="PQI47" s="61"/>
      <c r="PQJ47" s="61"/>
      <c r="PQK47" s="61"/>
      <c r="PQL47" s="61"/>
      <c r="PQM47" s="61"/>
      <c r="PQN47" s="61"/>
      <c r="PQO47" s="61"/>
      <c r="PQP47" s="61"/>
      <c r="PQQ47" s="61"/>
      <c r="PQR47" s="61"/>
      <c r="PQS47" s="61"/>
      <c r="PQT47" s="61"/>
      <c r="PQU47" s="61"/>
      <c r="PQV47" s="61"/>
      <c r="PQW47" s="61"/>
      <c r="PQX47" s="61"/>
      <c r="PQY47" s="61"/>
      <c r="PQZ47" s="61"/>
      <c r="PRA47" s="61"/>
      <c r="PRB47" s="61"/>
      <c r="PRC47" s="61"/>
      <c r="PRD47" s="61"/>
      <c r="PRE47" s="61"/>
      <c r="PRF47" s="61"/>
      <c r="PRG47" s="61"/>
      <c r="PRH47" s="61"/>
      <c r="PRI47" s="61"/>
      <c r="PRJ47" s="61"/>
      <c r="PRK47" s="61"/>
      <c r="PRL47" s="61"/>
      <c r="PRM47" s="61"/>
      <c r="PRN47" s="61"/>
      <c r="PRO47" s="61"/>
      <c r="PRP47" s="61"/>
      <c r="PRQ47" s="61"/>
      <c r="PRR47" s="61"/>
      <c r="PRS47" s="61"/>
      <c r="PRT47" s="61"/>
      <c r="PRU47" s="61"/>
      <c r="PRV47" s="61"/>
      <c r="PRW47" s="61"/>
      <c r="PRX47" s="61"/>
      <c r="PRY47" s="61"/>
      <c r="PRZ47" s="61"/>
      <c r="PSA47" s="61"/>
      <c r="PSB47" s="61"/>
      <c r="PSC47" s="61"/>
      <c r="PSD47" s="61"/>
      <c r="PSE47" s="61"/>
      <c r="PSF47" s="61"/>
      <c r="PSG47" s="61"/>
      <c r="PSH47" s="61"/>
      <c r="PSI47" s="61"/>
      <c r="PSJ47" s="61"/>
      <c r="PSK47" s="61"/>
      <c r="PSL47" s="61"/>
      <c r="PSM47" s="61"/>
      <c r="PSN47" s="61"/>
      <c r="PSO47" s="61"/>
      <c r="PSP47" s="61"/>
      <c r="PSQ47" s="61"/>
      <c r="PSR47" s="61"/>
      <c r="PSS47" s="61"/>
      <c r="PST47" s="61"/>
      <c r="PSU47" s="61"/>
      <c r="PSV47" s="61"/>
      <c r="PSW47" s="61"/>
      <c r="PSX47" s="61"/>
      <c r="PSY47" s="61"/>
      <c r="PSZ47" s="61"/>
      <c r="PTA47" s="61"/>
      <c r="PTB47" s="61"/>
      <c r="PTC47" s="61"/>
      <c r="PTD47" s="61"/>
      <c r="PTE47" s="61"/>
      <c r="PTF47" s="61"/>
      <c r="PTG47" s="61"/>
      <c r="PTH47" s="61"/>
      <c r="PTI47" s="61"/>
      <c r="PTJ47" s="61"/>
      <c r="PTK47" s="61"/>
      <c r="PTL47" s="61"/>
      <c r="PTM47" s="61"/>
      <c r="PTN47" s="61"/>
      <c r="PTO47" s="61"/>
      <c r="PTP47" s="61"/>
      <c r="PTQ47" s="61"/>
      <c r="PTR47" s="61"/>
      <c r="PTS47" s="61"/>
      <c r="PTT47" s="61"/>
      <c r="PTU47" s="61"/>
      <c r="PTV47" s="61"/>
      <c r="PTW47" s="61"/>
      <c r="PTX47" s="61"/>
      <c r="PTY47" s="61"/>
      <c r="PTZ47" s="61"/>
      <c r="PUA47" s="61"/>
      <c r="PUB47" s="61"/>
      <c r="PUC47" s="61"/>
      <c r="PUD47" s="61"/>
      <c r="PUE47" s="61"/>
      <c r="PUF47" s="61"/>
      <c r="PUG47" s="61"/>
      <c r="PUH47" s="61"/>
      <c r="PUI47" s="61"/>
      <c r="PUJ47" s="61"/>
      <c r="PUK47" s="61"/>
      <c r="PUL47" s="61"/>
      <c r="PUM47" s="61"/>
      <c r="PUN47" s="61"/>
      <c r="PUO47" s="61"/>
      <c r="PUP47" s="61"/>
      <c r="PUQ47" s="61"/>
      <c r="PUR47" s="61"/>
      <c r="PUS47" s="61"/>
      <c r="PUT47" s="61"/>
      <c r="PUU47" s="61"/>
      <c r="PUV47" s="61"/>
      <c r="PUW47" s="61"/>
      <c r="PUX47" s="61"/>
      <c r="PUY47" s="61"/>
      <c r="PUZ47" s="61"/>
      <c r="PVA47" s="61"/>
      <c r="PVB47" s="61"/>
      <c r="PVC47" s="61"/>
      <c r="PVD47" s="61"/>
      <c r="PVE47" s="61"/>
      <c r="PVF47" s="61"/>
      <c r="PVG47" s="61"/>
      <c r="PVH47" s="61"/>
      <c r="PVI47" s="61"/>
      <c r="PVJ47" s="61"/>
      <c r="PVK47" s="61"/>
      <c r="PVL47" s="61"/>
      <c r="PVM47" s="61"/>
      <c r="PVN47" s="61"/>
      <c r="PVO47" s="61"/>
      <c r="PVP47" s="61"/>
      <c r="PVQ47" s="61"/>
      <c r="PVR47" s="61"/>
      <c r="PVS47" s="61"/>
      <c r="PVT47" s="61"/>
      <c r="PVU47" s="61"/>
      <c r="PVV47" s="61"/>
      <c r="PVW47" s="61"/>
      <c r="PVX47" s="61"/>
      <c r="PVY47" s="61"/>
      <c r="PVZ47" s="61"/>
      <c r="PWA47" s="61"/>
      <c r="PWB47" s="61"/>
      <c r="PWC47" s="61"/>
      <c r="PWD47" s="61"/>
      <c r="PWE47" s="61"/>
      <c r="PWF47" s="61"/>
      <c r="PWG47" s="61"/>
      <c r="PWH47" s="61"/>
      <c r="PWI47" s="61"/>
      <c r="PWJ47" s="61"/>
      <c r="PWK47" s="61"/>
      <c r="PWL47" s="61"/>
      <c r="PWM47" s="61"/>
      <c r="PWN47" s="61"/>
      <c r="PWO47" s="61"/>
      <c r="PWP47" s="61"/>
      <c r="PWQ47" s="61"/>
      <c r="PWR47" s="61"/>
      <c r="PWS47" s="61"/>
      <c r="PWT47" s="61"/>
      <c r="PWU47" s="61"/>
      <c r="PWV47" s="61"/>
      <c r="PWW47" s="61"/>
      <c r="PWX47" s="61"/>
      <c r="PWY47" s="61"/>
      <c r="PWZ47" s="61"/>
      <c r="PXA47" s="61"/>
      <c r="PXB47" s="61"/>
      <c r="PXC47" s="61"/>
      <c r="PXD47" s="61"/>
      <c r="PXE47" s="61"/>
      <c r="PXF47" s="61"/>
      <c r="PXG47" s="61"/>
      <c r="PXH47" s="61"/>
      <c r="PXI47" s="61"/>
      <c r="PXJ47" s="61"/>
      <c r="PXK47" s="61"/>
      <c r="PXL47" s="61"/>
      <c r="PXM47" s="61"/>
      <c r="PXN47" s="61"/>
      <c r="PXO47" s="61"/>
      <c r="PXP47" s="61"/>
      <c r="PXQ47" s="61"/>
      <c r="PXR47" s="61"/>
      <c r="PXS47" s="61"/>
      <c r="PXT47" s="61"/>
      <c r="PXU47" s="61"/>
      <c r="PXV47" s="61"/>
      <c r="PXW47" s="61"/>
      <c r="PXX47" s="61"/>
      <c r="PXY47" s="61"/>
      <c r="PXZ47" s="61"/>
      <c r="PYA47" s="61"/>
      <c r="PYB47" s="61"/>
      <c r="PYC47" s="61"/>
      <c r="PYD47" s="61"/>
      <c r="PYE47" s="61"/>
      <c r="PYF47" s="61"/>
      <c r="PYG47" s="61"/>
      <c r="PYH47" s="61"/>
      <c r="PYI47" s="61"/>
      <c r="PYJ47" s="61"/>
      <c r="PYK47" s="61"/>
      <c r="PYL47" s="61"/>
      <c r="PYM47" s="61"/>
      <c r="PYN47" s="61"/>
      <c r="PYO47" s="61"/>
      <c r="PYP47" s="61"/>
      <c r="PYQ47" s="61"/>
      <c r="PYR47" s="61"/>
      <c r="PYS47" s="61"/>
      <c r="PYT47" s="61"/>
      <c r="PYU47" s="61"/>
      <c r="PYV47" s="61"/>
      <c r="PYW47" s="61"/>
      <c r="PYX47" s="61"/>
      <c r="PYY47" s="61"/>
      <c r="PYZ47" s="61"/>
      <c r="PZA47" s="61"/>
      <c r="PZB47" s="61"/>
      <c r="PZC47" s="61"/>
      <c r="PZD47" s="61"/>
      <c r="PZE47" s="61"/>
      <c r="PZF47" s="61"/>
      <c r="PZG47" s="61"/>
      <c r="PZH47" s="61"/>
      <c r="PZI47" s="61"/>
      <c r="PZJ47" s="61"/>
      <c r="PZK47" s="61"/>
      <c r="PZL47" s="61"/>
      <c r="PZM47" s="61"/>
      <c r="PZN47" s="61"/>
      <c r="PZO47" s="61"/>
      <c r="PZP47" s="61"/>
      <c r="PZQ47" s="61"/>
      <c r="PZR47" s="61"/>
      <c r="PZS47" s="61"/>
      <c r="PZT47" s="61"/>
      <c r="PZU47" s="61"/>
      <c r="PZV47" s="61"/>
      <c r="PZW47" s="61"/>
      <c r="PZX47" s="61"/>
      <c r="PZY47" s="61"/>
      <c r="PZZ47" s="61"/>
      <c r="QAA47" s="61"/>
      <c r="QAB47" s="61"/>
      <c r="QAC47" s="61"/>
      <c r="QAD47" s="61"/>
      <c r="QAE47" s="61"/>
      <c r="QAF47" s="61"/>
      <c r="QAG47" s="61"/>
      <c r="QAH47" s="61"/>
      <c r="QAI47" s="61"/>
      <c r="QAJ47" s="61"/>
      <c r="QAK47" s="61"/>
      <c r="QAL47" s="61"/>
      <c r="QAM47" s="61"/>
      <c r="QAN47" s="61"/>
      <c r="QAO47" s="61"/>
      <c r="QAP47" s="61"/>
      <c r="QAQ47" s="61"/>
      <c r="QAR47" s="61"/>
      <c r="QAS47" s="61"/>
      <c r="QAT47" s="61"/>
      <c r="QAU47" s="61"/>
      <c r="QAV47" s="61"/>
      <c r="QAW47" s="61"/>
      <c r="QAX47" s="61"/>
      <c r="QAY47" s="61"/>
      <c r="QAZ47" s="61"/>
      <c r="QBA47" s="61"/>
      <c r="QBB47" s="61"/>
      <c r="QBC47" s="61"/>
      <c r="QBD47" s="61"/>
      <c r="QBE47" s="61"/>
      <c r="QBF47" s="61"/>
      <c r="QBG47" s="61"/>
      <c r="QBH47" s="61"/>
      <c r="QBI47" s="61"/>
      <c r="QBJ47" s="61"/>
      <c r="QBK47" s="61"/>
      <c r="QBL47" s="61"/>
      <c r="QBM47" s="61"/>
      <c r="QBN47" s="61"/>
      <c r="QBO47" s="61"/>
      <c r="QBP47" s="61"/>
      <c r="QBQ47" s="61"/>
      <c r="QBR47" s="61"/>
      <c r="QBS47" s="61"/>
      <c r="QBT47" s="61"/>
      <c r="QBU47" s="61"/>
      <c r="QBV47" s="61"/>
      <c r="QBW47" s="61"/>
      <c r="QBX47" s="61"/>
      <c r="QBY47" s="61"/>
      <c r="QBZ47" s="61"/>
      <c r="QCA47" s="61"/>
      <c r="QCB47" s="61"/>
      <c r="QCC47" s="61"/>
      <c r="QCD47" s="61"/>
      <c r="QCE47" s="61"/>
      <c r="QCF47" s="61"/>
      <c r="QCG47" s="61"/>
      <c r="QCH47" s="61"/>
      <c r="QCI47" s="61"/>
      <c r="QCJ47" s="61"/>
      <c r="QCK47" s="61"/>
      <c r="QCL47" s="61"/>
      <c r="QCM47" s="61"/>
      <c r="QCN47" s="61"/>
      <c r="QCO47" s="61"/>
      <c r="QCP47" s="61"/>
      <c r="QCQ47" s="61"/>
      <c r="QCR47" s="61"/>
      <c r="QCS47" s="61"/>
      <c r="QCT47" s="61"/>
      <c r="QCU47" s="61"/>
      <c r="QCV47" s="61"/>
      <c r="QCW47" s="61"/>
      <c r="QCX47" s="61"/>
      <c r="QCY47" s="61"/>
      <c r="QCZ47" s="61"/>
      <c r="QDA47" s="61"/>
      <c r="QDB47" s="61"/>
      <c r="QDC47" s="61"/>
      <c r="QDD47" s="61"/>
      <c r="QDE47" s="61"/>
      <c r="QDF47" s="61"/>
      <c r="QDG47" s="61"/>
      <c r="QDH47" s="61"/>
      <c r="QDI47" s="61"/>
      <c r="QDJ47" s="61"/>
      <c r="QDK47" s="61"/>
      <c r="QDL47" s="61"/>
      <c r="QDM47" s="61"/>
      <c r="QDN47" s="61"/>
      <c r="QDO47" s="61"/>
      <c r="QDP47" s="61"/>
      <c r="QDQ47" s="61"/>
      <c r="QDR47" s="61"/>
      <c r="QDS47" s="61"/>
      <c r="QDT47" s="61"/>
      <c r="QDU47" s="61"/>
      <c r="QDV47" s="61"/>
      <c r="QDW47" s="61"/>
      <c r="QDX47" s="61"/>
      <c r="QDY47" s="61"/>
      <c r="QDZ47" s="61"/>
      <c r="QEA47" s="61"/>
      <c r="QEB47" s="61"/>
      <c r="QEC47" s="61"/>
      <c r="QED47" s="61"/>
      <c r="QEE47" s="61"/>
      <c r="QEF47" s="61"/>
      <c r="QEG47" s="61"/>
      <c r="QEH47" s="61"/>
      <c r="QEI47" s="61"/>
      <c r="QEJ47" s="61"/>
      <c r="QEK47" s="61"/>
      <c r="QEL47" s="61"/>
      <c r="QEM47" s="61"/>
      <c r="QEN47" s="61"/>
      <c r="QEO47" s="61"/>
      <c r="QEP47" s="61"/>
      <c r="QEQ47" s="61"/>
      <c r="QER47" s="61"/>
      <c r="QES47" s="61"/>
      <c r="QET47" s="61"/>
      <c r="QEU47" s="61"/>
      <c r="QEV47" s="61"/>
      <c r="QEW47" s="61"/>
      <c r="QEX47" s="61"/>
      <c r="QEY47" s="61"/>
      <c r="QEZ47" s="61"/>
      <c r="QFA47" s="61"/>
      <c r="QFB47" s="61"/>
      <c r="QFC47" s="61"/>
      <c r="QFD47" s="61"/>
      <c r="QFE47" s="61"/>
      <c r="QFF47" s="61"/>
      <c r="QFG47" s="61"/>
      <c r="QFH47" s="61"/>
      <c r="QFI47" s="61"/>
      <c r="QFJ47" s="61"/>
      <c r="QFK47" s="61"/>
      <c r="QFL47" s="61"/>
      <c r="QFM47" s="61"/>
      <c r="QFN47" s="61"/>
      <c r="QFO47" s="61"/>
      <c r="QFP47" s="61"/>
      <c r="QFQ47" s="61"/>
      <c r="QFR47" s="61"/>
      <c r="QFS47" s="61"/>
      <c r="QFT47" s="61"/>
      <c r="QFU47" s="61"/>
      <c r="QFV47" s="61"/>
      <c r="QFW47" s="61"/>
      <c r="QFX47" s="61"/>
      <c r="QFY47" s="61"/>
      <c r="QFZ47" s="61"/>
      <c r="QGA47" s="61"/>
      <c r="QGB47" s="61"/>
      <c r="QGC47" s="61"/>
      <c r="QGD47" s="61"/>
      <c r="QGE47" s="61"/>
      <c r="QGF47" s="61"/>
      <c r="QGG47" s="61"/>
      <c r="QGH47" s="61"/>
      <c r="QGI47" s="61"/>
      <c r="QGJ47" s="61"/>
      <c r="QGK47" s="61"/>
      <c r="QGL47" s="61"/>
      <c r="QGM47" s="61"/>
      <c r="QGN47" s="61"/>
      <c r="QGO47" s="61"/>
      <c r="QGP47" s="61"/>
      <c r="QGQ47" s="61"/>
      <c r="QGR47" s="61"/>
      <c r="QGS47" s="61"/>
      <c r="QGT47" s="61"/>
      <c r="QGU47" s="61"/>
      <c r="QGV47" s="61"/>
      <c r="QGW47" s="61"/>
      <c r="QGX47" s="61"/>
      <c r="QGY47" s="61"/>
      <c r="QGZ47" s="61"/>
      <c r="QHA47" s="61"/>
      <c r="QHB47" s="61"/>
      <c r="QHC47" s="61"/>
      <c r="QHD47" s="61"/>
      <c r="QHE47" s="61"/>
      <c r="QHF47" s="61"/>
      <c r="QHG47" s="61"/>
      <c r="QHH47" s="61"/>
      <c r="QHI47" s="61"/>
      <c r="QHJ47" s="61"/>
      <c r="QHK47" s="61"/>
      <c r="QHL47" s="61"/>
      <c r="QHM47" s="61"/>
      <c r="QHN47" s="61"/>
      <c r="QHO47" s="61"/>
      <c r="QHP47" s="61"/>
      <c r="QHQ47" s="61"/>
      <c r="QHR47" s="61"/>
      <c r="QHS47" s="61"/>
      <c r="QHT47" s="61"/>
      <c r="QHU47" s="61"/>
      <c r="QHV47" s="61"/>
      <c r="QHW47" s="61"/>
      <c r="QHX47" s="61"/>
      <c r="QHY47" s="61"/>
      <c r="QHZ47" s="61"/>
      <c r="QIA47" s="61"/>
      <c r="QIB47" s="61"/>
      <c r="QIC47" s="61"/>
      <c r="QID47" s="61"/>
      <c r="QIE47" s="61"/>
      <c r="QIF47" s="61"/>
      <c r="QIG47" s="61"/>
      <c r="QIH47" s="61"/>
      <c r="QII47" s="61"/>
      <c r="QIJ47" s="61"/>
      <c r="QIK47" s="61"/>
      <c r="QIL47" s="61"/>
      <c r="QIM47" s="61"/>
      <c r="QIN47" s="61"/>
      <c r="QIO47" s="61"/>
      <c r="QIP47" s="61"/>
      <c r="QIQ47" s="61"/>
      <c r="QIR47" s="61"/>
      <c r="QIS47" s="61"/>
      <c r="QIT47" s="61"/>
      <c r="QIU47" s="61"/>
      <c r="QIV47" s="61"/>
      <c r="QIW47" s="61"/>
      <c r="QIX47" s="61"/>
      <c r="QIY47" s="61"/>
      <c r="QIZ47" s="61"/>
      <c r="QJA47" s="61"/>
      <c r="QJB47" s="61"/>
      <c r="QJC47" s="61"/>
      <c r="QJD47" s="61"/>
      <c r="QJE47" s="61"/>
      <c r="QJF47" s="61"/>
      <c r="QJG47" s="61"/>
      <c r="QJH47" s="61"/>
      <c r="QJI47" s="61"/>
      <c r="QJJ47" s="61"/>
      <c r="QJK47" s="61"/>
      <c r="QJL47" s="61"/>
      <c r="QJM47" s="61"/>
      <c r="QJN47" s="61"/>
      <c r="QJO47" s="61"/>
      <c r="QJP47" s="61"/>
      <c r="QJQ47" s="61"/>
      <c r="QJR47" s="61"/>
      <c r="QJS47" s="61"/>
      <c r="QJT47" s="61"/>
      <c r="QJU47" s="61"/>
      <c r="QJV47" s="61"/>
      <c r="QJW47" s="61"/>
      <c r="QJX47" s="61"/>
      <c r="QJY47" s="61"/>
      <c r="QJZ47" s="61"/>
      <c r="QKA47" s="61"/>
      <c r="QKB47" s="61"/>
      <c r="QKC47" s="61"/>
      <c r="QKD47" s="61"/>
      <c r="QKE47" s="61"/>
      <c r="QKF47" s="61"/>
      <c r="QKG47" s="61"/>
      <c r="QKH47" s="61"/>
      <c r="QKI47" s="61"/>
      <c r="QKJ47" s="61"/>
      <c r="QKK47" s="61"/>
      <c r="QKL47" s="61"/>
      <c r="QKM47" s="61"/>
      <c r="QKN47" s="61"/>
      <c r="QKO47" s="61"/>
      <c r="QKP47" s="61"/>
      <c r="QKQ47" s="61"/>
      <c r="QKR47" s="61"/>
      <c r="QKS47" s="61"/>
      <c r="QKT47" s="61"/>
      <c r="QKU47" s="61"/>
      <c r="QKV47" s="61"/>
      <c r="QKW47" s="61"/>
      <c r="QKX47" s="61"/>
      <c r="QKY47" s="61"/>
      <c r="QKZ47" s="61"/>
      <c r="QLA47" s="61"/>
      <c r="QLB47" s="61"/>
      <c r="QLC47" s="61"/>
      <c r="QLD47" s="61"/>
      <c r="QLE47" s="61"/>
      <c r="QLF47" s="61"/>
      <c r="QLG47" s="61"/>
      <c r="QLH47" s="61"/>
      <c r="QLI47" s="61"/>
      <c r="QLJ47" s="61"/>
      <c r="QLK47" s="61"/>
      <c r="QLL47" s="61"/>
      <c r="QLM47" s="61"/>
      <c r="QLN47" s="61"/>
      <c r="QLO47" s="61"/>
      <c r="QLP47" s="61"/>
      <c r="QLQ47" s="61"/>
      <c r="QLR47" s="61"/>
      <c r="QLS47" s="61"/>
      <c r="QLT47" s="61"/>
      <c r="QLU47" s="61"/>
      <c r="QLV47" s="61"/>
      <c r="QLW47" s="61"/>
      <c r="QLX47" s="61"/>
      <c r="QLY47" s="61"/>
      <c r="QLZ47" s="61"/>
      <c r="QMA47" s="61"/>
      <c r="QMB47" s="61"/>
      <c r="QMC47" s="61"/>
      <c r="QMD47" s="61"/>
      <c r="QME47" s="61"/>
      <c r="QMF47" s="61"/>
      <c r="QMG47" s="61"/>
      <c r="QMH47" s="61"/>
      <c r="QMI47" s="61"/>
      <c r="QMJ47" s="61"/>
      <c r="QMK47" s="61"/>
      <c r="QML47" s="61"/>
      <c r="QMM47" s="61"/>
      <c r="QMN47" s="61"/>
      <c r="QMO47" s="61"/>
      <c r="QMP47" s="61"/>
      <c r="QMQ47" s="61"/>
      <c r="QMR47" s="61"/>
      <c r="QMS47" s="61"/>
      <c r="QMT47" s="61"/>
      <c r="QMU47" s="61"/>
      <c r="QMV47" s="61"/>
      <c r="QMW47" s="61"/>
      <c r="QMX47" s="61"/>
      <c r="QMY47" s="61"/>
      <c r="QMZ47" s="61"/>
      <c r="QNA47" s="61"/>
      <c r="QNB47" s="61"/>
      <c r="QNC47" s="61"/>
      <c r="QND47" s="61"/>
      <c r="QNE47" s="61"/>
      <c r="QNF47" s="61"/>
      <c r="QNG47" s="61"/>
      <c r="QNH47" s="61"/>
      <c r="QNI47" s="61"/>
      <c r="QNJ47" s="61"/>
      <c r="QNK47" s="61"/>
      <c r="QNL47" s="61"/>
      <c r="QNM47" s="61"/>
      <c r="QNN47" s="61"/>
      <c r="QNO47" s="61"/>
      <c r="QNP47" s="61"/>
      <c r="QNQ47" s="61"/>
      <c r="QNR47" s="61"/>
      <c r="QNS47" s="61"/>
      <c r="QNT47" s="61"/>
      <c r="QNU47" s="61"/>
      <c r="QNV47" s="61"/>
      <c r="QNW47" s="61"/>
      <c r="QNX47" s="61"/>
      <c r="QNY47" s="61"/>
      <c r="QNZ47" s="61"/>
      <c r="QOA47" s="61"/>
      <c r="QOB47" s="61"/>
      <c r="QOC47" s="61"/>
      <c r="QOD47" s="61"/>
      <c r="QOE47" s="61"/>
      <c r="QOF47" s="61"/>
      <c r="QOG47" s="61"/>
      <c r="QOH47" s="61"/>
      <c r="QOI47" s="61"/>
      <c r="QOJ47" s="61"/>
      <c r="QOK47" s="61"/>
      <c r="QOL47" s="61"/>
      <c r="QOM47" s="61"/>
      <c r="QON47" s="61"/>
      <c r="QOO47" s="61"/>
      <c r="QOP47" s="61"/>
      <c r="QOQ47" s="61"/>
      <c r="QOR47" s="61"/>
      <c r="QOS47" s="61"/>
      <c r="QOT47" s="61"/>
      <c r="QOU47" s="61"/>
      <c r="QOV47" s="61"/>
      <c r="QOW47" s="61"/>
      <c r="QOX47" s="61"/>
      <c r="QOY47" s="61"/>
      <c r="QOZ47" s="61"/>
      <c r="QPA47" s="61"/>
      <c r="QPB47" s="61"/>
      <c r="QPC47" s="61"/>
      <c r="QPD47" s="61"/>
      <c r="QPE47" s="61"/>
      <c r="QPF47" s="61"/>
      <c r="QPG47" s="61"/>
      <c r="QPH47" s="61"/>
      <c r="QPI47" s="61"/>
      <c r="QPJ47" s="61"/>
      <c r="QPK47" s="61"/>
      <c r="QPL47" s="61"/>
      <c r="QPM47" s="61"/>
      <c r="QPN47" s="61"/>
      <c r="QPO47" s="61"/>
      <c r="QPP47" s="61"/>
      <c r="QPQ47" s="61"/>
      <c r="QPR47" s="61"/>
      <c r="QPS47" s="61"/>
      <c r="QPT47" s="61"/>
      <c r="QPU47" s="61"/>
      <c r="QPV47" s="61"/>
      <c r="QPW47" s="61"/>
      <c r="QPX47" s="61"/>
      <c r="QPY47" s="61"/>
      <c r="QPZ47" s="61"/>
      <c r="QQA47" s="61"/>
      <c r="QQB47" s="61"/>
      <c r="QQC47" s="61"/>
      <c r="QQD47" s="61"/>
      <c r="QQE47" s="61"/>
      <c r="QQF47" s="61"/>
      <c r="QQG47" s="61"/>
      <c r="QQH47" s="61"/>
      <c r="QQI47" s="61"/>
      <c r="QQJ47" s="61"/>
      <c r="QQK47" s="61"/>
      <c r="QQL47" s="61"/>
      <c r="QQM47" s="61"/>
      <c r="QQN47" s="61"/>
      <c r="QQO47" s="61"/>
      <c r="QQP47" s="61"/>
      <c r="QQQ47" s="61"/>
      <c r="QQR47" s="61"/>
      <c r="QQS47" s="61"/>
      <c r="QQT47" s="61"/>
      <c r="QQU47" s="61"/>
      <c r="QQV47" s="61"/>
      <c r="QQW47" s="61"/>
      <c r="QQX47" s="61"/>
      <c r="QQY47" s="61"/>
      <c r="QQZ47" s="61"/>
      <c r="QRA47" s="61"/>
      <c r="QRB47" s="61"/>
      <c r="QRC47" s="61"/>
      <c r="QRD47" s="61"/>
      <c r="QRE47" s="61"/>
      <c r="QRF47" s="61"/>
      <c r="QRG47" s="61"/>
      <c r="QRH47" s="61"/>
      <c r="QRI47" s="61"/>
      <c r="QRJ47" s="61"/>
      <c r="QRK47" s="61"/>
      <c r="QRL47" s="61"/>
      <c r="QRM47" s="61"/>
      <c r="QRN47" s="61"/>
      <c r="QRO47" s="61"/>
      <c r="QRP47" s="61"/>
      <c r="QRQ47" s="61"/>
      <c r="QRR47" s="61"/>
      <c r="QRS47" s="61"/>
      <c r="QRT47" s="61"/>
      <c r="QRU47" s="61"/>
      <c r="QRV47" s="61"/>
      <c r="QRW47" s="61"/>
      <c r="QRX47" s="61"/>
      <c r="QRY47" s="61"/>
      <c r="QRZ47" s="61"/>
      <c r="QSA47" s="61"/>
      <c r="QSB47" s="61"/>
      <c r="QSC47" s="61"/>
      <c r="QSD47" s="61"/>
      <c r="QSE47" s="61"/>
      <c r="QSF47" s="61"/>
      <c r="QSG47" s="61"/>
      <c r="QSH47" s="61"/>
      <c r="QSI47" s="61"/>
      <c r="QSJ47" s="61"/>
      <c r="QSK47" s="61"/>
      <c r="QSL47" s="61"/>
      <c r="QSM47" s="61"/>
      <c r="QSN47" s="61"/>
      <c r="QSO47" s="61"/>
      <c r="QSP47" s="61"/>
      <c r="QSQ47" s="61"/>
      <c r="QSR47" s="61"/>
      <c r="QSS47" s="61"/>
      <c r="QST47" s="61"/>
      <c r="QSU47" s="61"/>
      <c r="QSV47" s="61"/>
      <c r="QSW47" s="61"/>
      <c r="QSX47" s="61"/>
      <c r="QSY47" s="61"/>
      <c r="QSZ47" s="61"/>
      <c r="QTA47" s="61"/>
      <c r="QTB47" s="61"/>
      <c r="QTC47" s="61"/>
      <c r="QTD47" s="61"/>
      <c r="QTE47" s="61"/>
      <c r="QTF47" s="61"/>
      <c r="QTG47" s="61"/>
      <c r="QTH47" s="61"/>
      <c r="QTI47" s="61"/>
      <c r="QTJ47" s="61"/>
      <c r="QTK47" s="61"/>
      <c r="QTL47" s="61"/>
      <c r="QTM47" s="61"/>
      <c r="QTN47" s="61"/>
      <c r="QTO47" s="61"/>
      <c r="QTP47" s="61"/>
      <c r="QTQ47" s="61"/>
      <c r="QTR47" s="61"/>
      <c r="QTS47" s="61"/>
      <c r="QTT47" s="61"/>
      <c r="QTU47" s="61"/>
      <c r="QTV47" s="61"/>
      <c r="QTW47" s="61"/>
      <c r="QTX47" s="61"/>
      <c r="QTY47" s="61"/>
      <c r="QTZ47" s="61"/>
      <c r="QUA47" s="61"/>
      <c r="QUB47" s="61"/>
      <c r="QUC47" s="61"/>
      <c r="QUD47" s="61"/>
      <c r="QUE47" s="61"/>
      <c r="QUF47" s="61"/>
      <c r="QUG47" s="61"/>
      <c r="QUH47" s="61"/>
      <c r="QUI47" s="61"/>
      <c r="QUJ47" s="61"/>
      <c r="QUK47" s="61"/>
      <c r="QUL47" s="61"/>
      <c r="QUM47" s="61"/>
      <c r="QUN47" s="61"/>
      <c r="QUO47" s="61"/>
      <c r="QUP47" s="61"/>
      <c r="QUQ47" s="61"/>
      <c r="QUR47" s="61"/>
      <c r="QUS47" s="61"/>
      <c r="QUT47" s="61"/>
      <c r="QUU47" s="61"/>
      <c r="QUV47" s="61"/>
      <c r="QUW47" s="61"/>
      <c r="QUX47" s="61"/>
      <c r="QUY47" s="61"/>
      <c r="QUZ47" s="61"/>
      <c r="QVA47" s="61"/>
      <c r="QVB47" s="61"/>
      <c r="QVC47" s="61"/>
      <c r="QVD47" s="61"/>
      <c r="QVE47" s="61"/>
      <c r="QVF47" s="61"/>
      <c r="QVG47" s="61"/>
      <c r="QVH47" s="61"/>
      <c r="QVI47" s="61"/>
      <c r="QVJ47" s="61"/>
      <c r="QVK47" s="61"/>
      <c r="QVL47" s="61"/>
      <c r="QVM47" s="61"/>
      <c r="QVN47" s="61"/>
      <c r="QVO47" s="61"/>
      <c r="QVP47" s="61"/>
      <c r="QVQ47" s="61"/>
      <c r="QVR47" s="61"/>
      <c r="QVS47" s="61"/>
      <c r="QVT47" s="61"/>
      <c r="QVU47" s="61"/>
      <c r="QVV47" s="61"/>
      <c r="QVW47" s="61"/>
      <c r="QVX47" s="61"/>
      <c r="QVY47" s="61"/>
      <c r="QVZ47" s="61"/>
      <c r="QWA47" s="61"/>
      <c r="QWB47" s="61"/>
      <c r="QWC47" s="61"/>
      <c r="QWD47" s="61"/>
      <c r="QWE47" s="61"/>
      <c r="QWF47" s="61"/>
      <c r="QWG47" s="61"/>
      <c r="QWH47" s="61"/>
      <c r="QWI47" s="61"/>
      <c r="QWJ47" s="61"/>
      <c r="QWK47" s="61"/>
      <c r="QWL47" s="61"/>
      <c r="QWM47" s="61"/>
      <c r="QWN47" s="61"/>
      <c r="QWO47" s="61"/>
      <c r="QWP47" s="61"/>
      <c r="QWQ47" s="61"/>
      <c r="QWR47" s="61"/>
      <c r="QWS47" s="61"/>
      <c r="QWT47" s="61"/>
      <c r="QWU47" s="61"/>
      <c r="QWV47" s="61"/>
      <c r="QWW47" s="61"/>
      <c r="QWX47" s="61"/>
      <c r="QWY47" s="61"/>
      <c r="QWZ47" s="61"/>
      <c r="QXA47" s="61"/>
      <c r="QXB47" s="61"/>
      <c r="QXC47" s="61"/>
      <c r="QXD47" s="61"/>
      <c r="QXE47" s="61"/>
      <c r="QXF47" s="61"/>
      <c r="QXG47" s="61"/>
      <c r="QXH47" s="61"/>
      <c r="QXI47" s="61"/>
      <c r="QXJ47" s="61"/>
      <c r="QXK47" s="61"/>
      <c r="QXL47" s="61"/>
      <c r="QXM47" s="61"/>
      <c r="QXN47" s="61"/>
      <c r="QXO47" s="61"/>
      <c r="QXP47" s="61"/>
      <c r="QXQ47" s="61"/>
      <c r="QXR47" s="61"/>
      <c r="QXS47" s="61"/>
      <c r="QXT47" s="61"/>
      <c r="QXU47" s="61"/>
      <c r="QXV47" s="61"/>
      <c r="QXW47" s="61"/>
      <c r="QXX47" s="61"/>
      <c r="QXY47" s="61"/>
      <c r="QXZ47" s="61"/>
      <c r="QYA47" s="61"/>
      <c r="QYB47" s="61"/>
      <c r="QYC47" s="61"/>
      <c r="QYD47" s="61"/>
      <c r="QYE47" s="61"/>
      <c r="QYF47" s="61"/>
      <c r="QYG47" s="61"/>
      <c r="QYH47" s="61"/>
      <c r="QYI47" s="61"/>
      <c r="QYJ47" s="61"/>
      <c r="QYK47" s="61"/>
      <c r="QYL47" s="61"/>
      <c r="QYM47" s="61"/>
      <c r="QYN47" s="61"/>
      <c r="QYO47" s="61"/>
      <c r="QYP47" s="61"/>
      <c r="QYQ47" s="61"/>
      <c r="QYR47" s="61"/>
      <c r="QYS47" s="61"/>
      <c r="QYT47" s="61"/>
      <c r="QYU47" s="61"/>
      <c r="QYV47" s="61"/>
      <c r="QYW47" s="61"/>
      <c r="QYX47" s="61"/>
      <c r="QYY47" s="61"/>
      <c r="QYZ47" s="61"/>
      <c r="QZA47" s="61"/>
      <c r="QZB47" s="61"/>
      <c r="QZC47" s="61"/>
      <c r="QZD47" s="61"/>
      <c r="QZE47" s="61"/>
      <c r="QZF47" s="61"/>
      <c r="QZG47" s="61"/>
      <c r="QZH47" s="61"/>
      <c r="QZI47" s="61"/>
      <c r="QZJ47" s="61"/>
      <c r="QZK47" s="61"/>
      <c r="QZL47" s="61"/>
      <c r="QZM47" s="61"/>
      <c r="QZN47" s="61"/>
      <c r="QZO47" s="61"/>
      <c r="QZP47" s="61"/>
      <c r="QZQ47" s="61"/>
      <c r="QZR47" s="61"/>
      <c r="QZS47" s="61"/>
      <c r="QZT47" s="61"/>
      <c r="QZU47" s="61"/>
      <c r="QZV47" s="61"/>
      <c r="QZW47" s="61"/>
      <c r="QZX47" s="61"/>
      <c r="QZY47" s="61"/>
      <c r="QZZ47" s="61"/>
      <c r="RAA47" s="61"/>
      <c r="RAB47" s="61"/>
      <c r="RAC47" s="61"/>
      <c r="RAD47" s="61"/>
      <c r="RAE47" s="61"/>
      <c r="RAF47" s="61"/>
      <c r="RAG47" s="61"/>
      <c r="RAH47" s="61"/>
      <c r="RAI47" s="61"/>
      <c r="RAJ47" s="61"/>
      <c r="RAK47" s="61"/>
      <c r="RAL47" s="61"/>
      <c r="RAM47" s="61"/>
      <c r="RAN47" s="61"/>
      <c r="RAO47" s="61"/>
      <c r="RAP47" s="61"/>
      <c r="RAQ47" s="61"/>
      <c r="RAR47" s="61"/>
      <c r="RAS47" s="61"/>
      <c r="RAT47" s="61"/>
      <c r="RAU47" s="61"/>
      <c r="RAV47" s="61"/>
      <c r="RAW47" s="61"/>
      <c r="RAX47" s="61"/>
      <c r="RAY47" s="61"/>
      <c r="RAZ47" s="61"/>
      <c r="RBA47" s="61"/>
      <c r="RBB47" s="61"/>
      <c r="RBC47" s="61"/>
      <c r="RBD47" s="61"/>
      <c r="RBE47" s="61"/>
      <c r="RBF47" s="61"/>
      <c r="RBG47" s="61"/>
      <c r="RBH47" s="61"/>
      <c r="RBI47" s="61"/>
      <c r="RBJ47" s="61"/>
      <c r="RBK47" s="61"/>
      <c r="RBL47" s="61"/>
      <c r="RBM47" s="61"/>
      <c r="RBN47" s="61"/>
      <c r="RBO47" s="61"/>
      <c r="RBP47" s="61"/>
      <c r="RBQ47" s="61"/>
      <c r="RBR47" s="61"/>
      <c r="RBS47" s="61"/>
      <c r="RBT47" s="61"/>
      <c r="RBU47" s="61"/>
      <c r="RBV47" s="61"/>
      <c r="RBW47" s="61"/>
      <c r="RBX47" s="61"/>
      <c r="RBY47" s="61"/>
      <c r="RBZ47" s="61"/>
      <c r="RCA47" s="61"/>
      <c r="RCB47" s="61"/>
      <c r="RCC47" s="61"/>
      <c r="RCD47" s="61"/>
      <c r="RCE47" s="61"/>
      <c r="RCF47" s="61"/>
      <c r="RCG47" s="61"/>
      <c r="RCH47" s="61"/>
      <c r="RCI47" s="61"/>
      <c r="RCJ47" s="61"/>
      <c r="RCK47" s="61"/>
      <c r="RCL47" s="61"/>
      <c r="RCM47" s="61"/>
      <c r="RCN47" s="61"/>
      <c r="RCO47" s="61"/>
      <c r="RCP47" s="61"/>
      <c r="RCQ47" s="61"/>
      <c r="RCR47" s="61"/>
      <c r="RCS47" s="61"/>
      <c r="RCT47" s="61"/>
      <c r="RCU47" s="61"/>
      <c r="RCV47" s="61"/>
      <c r="RCW47" s="61"/>
      <c r="RCX47" s="61"/>
      <c r="RCY47" s="61"/>
      <c r="RCZ47" s="61"/>
      <c r="RDA47" s="61"/>
      <c r="RDB47" s="61"/>
      <c r="RDC47" s="61"/>
      <c r="RDD47" s="61"/>
      <c r="RDE47" s="61"/>
      <c r="RDF47" s="61"/>
      <c r="RDG47" s="61"/>
      <c r="RDH47" s="61"/>
      <c r="RDI47" s="61"/>
      <c r="RDJ47" s="61"/>
      <c r="RDK47" s="61"/>
      <c r="RDL47" s="61"/>
      <c r="RDM47" s="61"/>
      <c r="RDN47" s="61"/>
      <c r="RDO47" s="61"/>
      <c r="RDP47" s="61"/>
      <c r="RDQ47" s="61"/>
      <c r="RDR47" s="61"/>
      <c r="RDS47" s="61"/>
      <c r="RDT47" s="61"/>
      <c r="RDU47" s="61"/>
      <c r="RDV47" s="61"/>
      <c r="RDW47" s="61"/>
      <c r="RDX47" s="61"/>
      <c r="RDY47" s="61"/>
      <c r="RDZ47" s="61"/>
      <c r="REA47" s="61"/>
      <c r="REB47" s="61"/>
      <c r="REC47" s="61"/>
      <c r="RED47" s="61"/>
      <c r="REE47" s="61"/>
      <c r="REF47" s="61"/>
      <c r="REG47" s="61"/>
      <c r="REH47" s="61"/>
      <c r="REI47" s="61"/>
      <c r="REJ47" s="61"/>
      <c r="REK47" s="61"/>
      <c r="REL47" s="61"/>
      <c r="REM47" s="61"/>
      <c r="REN47" s="61"/>
      <c r="REO47" s="61"/>
      <c r="REP47" s="61"/>
      <c r="REQ47" s="61"/>
      <c r="RER47" s="61"/>
      <c r="RES47" s="61"/>
      <c r="RET47" s="61"/>
      <c r="REU47" s="61"/>
      <c r="REV47" s="61"/>
      <c r="REW47" s="61"/>
      <c r="REX47" s="61"/>
      <c r="REY47" s="61"/>
      <c r="REZ47" s="61"/>
      <c r="RFA47" s="61"/>
      <c r="RFB47" s="61"/>
      <c r="RFC47" s="61"/>
      <c r="RFD47" s="61"/>
      <c r="RFE47" s="61"/>
      <c r="RFF47" s="61"/>
      <c r="RFG47" s="61"/>
      <c r="RFH47" s="61"/>
      <c r="RFI47" s="61"/>
      <c r="RFJ47" s="61"/>
      <c r="RFK47" s="61"/>
      <c r="RFL47" s="61"/>
      <c r="RFM47" s="61"/>
      <c r="RFN47" s="61"/>
      <c r="RFO47" s="61"/>
      <c r="RFP47" s="61"/>
      <c r="RFQ47" s="61"/>
      <c r="RFR47" s="61"/>
      <c r="RFS47" s="61"/>
      <c r="RFT47" s="61"/>
      <c r="RFU47" s="61"/>
      <c r="RFV47" s="61"/>
      <c r="RFW47" s="61"/>
      <c r="RFX47" s="61"/>
      <c r="RFY47" s="61"/>
      <c r="RFZ47" s="61"/>
      <c r="RGA47" s="61"/>
      <c r="RGB47" s="61"/>
      <c r="RGC47" s="61"/>
      <c r="RGD47" s="61"/>
      <c r="RGE47" s="61"/>
      <c r="RGF47" s="61"/>
      <c r="RGG47" s="61"/>
      <c r="RGH47" s="61"/>
      <c r="RGI47" s="61"/>
      <c r="RGJ47" s="61"/>
      <c r="RGK47" s="61"/>
      <c r="RGL47" s="61"/>
      <c r="RGM47" s="61"/>
      <c r="RGN47" s="61"/>
      <c r="RGO47" s="61"/>
      <c r="RGP47" s="61"/>
      <c r="RGQ47" s="61"/>
      <c r="RGR47" s="61"/>
      <c r="RGS47" s="61"/>
      <c r="RGT47" s="61"/>
      <c r="RGU47" s="61"/>
      <c r="RGV47" s="61"/>
      <c r="RGW47" s="61"/>
      <c r="RGX47" s="61"/>
      <c r="RGY47" s="61"/>
      <c r="RGZ47" s="61"/>
      <c r="RHA47" s="61"/>
      <c r="RHB47" s="61"/>
      <c r="RHC47" s="61"/>
      <c r="RHD47" s="61"/>
      <c r="RHE47" s="61"/>
      <c r="RHF47" s="61"/>
      <c r="RHG47" s="61"/>
      <c r="RHH47" s="61"/>
      <c r="RHI47" s="61"/>
      <c r="RHJ47" s="61"/>
      <c r="RHK47" s="61"/>
      <c r="RHL47" s="61"/>
      <c r="RHM47" s="61"/>
      <c r="RHN47" s="61"/>
      <c r="RHO47" s="61"/>
      <c r="RHP47" s="61"/>
      <c r="RHQ47" s="61"/>
      <c r="RHR47" s="61"/>
      <c r="RHS47" s="61"/>
      <c r="RHT47" s="61"/>
      <c r="RHU47" s="61"/>
      <c r="RHV47" s="61"/>
      <c r="RHW47" s="61"/>
      <c r="RHX47" s="61"/>
      <c r="RHY47" s="61"/>
      <c r="RHZ47" s="61"/>
      <c r="RIA47" s="61"/>
      <c r="RIB47" s="61"/>
      <c r="RIC47" s="61"/>
      <c r="RID47" s="61"/>
      <c r="RIE47" s="61"/>
      <c r="RIF47" s="61"/>
      <c r="RIG47" s="61"/>
      <c r="RIH47" s="61"/>
      <c r="RII47" s="61"/>
      <c r="RIJ47" s="61"/>
      <c r="RIK47" s="61"/>
      <c r="RIL47" s="61"/>
      <c r="RIM47" s="61"/>
      <c r="RIN47" s="61"/>
      <c r="RIO47" s="61"/>
      <c r="RIP47" s="61"/>
      <c r="RIQ47" s="61"/>
      <c r="RIR47" s="61"/>
      <c r="RIS47" s="61"/>
      <c r="RIT47" s="61"/>
      <c r="RIU47" s="61"/>
      <c r="RIV47" s="61"/>
      <c r="RIW47" s="61"/>
      <c r="RIX47" s="61"/>
      <c r="RIY47" s="61"/>
      <c r="RIZ47" s="61"/>
      <c r="RJA47" s="61"/>
      <c r="RJB47" s="61"/>
      <c r="RJC47" s="61"/>
      <c r="RJD47" s="61"/>
      <c r="RJE47" s="61"/>
      <c r="RJF47" s="61"/>
      <c r="RJG47" s="61"/>
      <c r="RJH47" s="61"/>
      <c r="RJI47" s="61"/>
      <c r="RJJ47" s="61"/>
      <c r="RJK47" s="61"/>
      <c r="RJL47" s="61"/>
      <c r="RJM47" s="61"/>
      <c r="RJN47" s="61"/>
      <c r="RJO47" s="61"/>
      <c r="RJP47" s="61"/>
      <c r="RJQ47" s="61"/>
      <c r="RJR47" s="61"/>
      <c r="RJS47" s="61"/>
      <c r="RJT47" s="61"/>
      <c r="RJU47" s="61"/>
      <c r="RJV47" s="61"/>
      <c r="RJW47" s="61"/>
      <c r="RJX47" s="61"/>
      <c r="RJY47" s="61"/>
      <c r="RJZ47" s="61"/>
      <c r="RKA47" s="61"/>
      <c r="RKB47" s="61"/>
      <c r="RKC47" s="61"/>
      <c r="RKD47" s="61"/>
      <c r="RKE47" s="61"/>
      <c r="RKF47" s="61"/>
      <c r="RKG47" s="61"/>
      <c r="RKH47" s="61"/>
      <c r="RKI47" s="61"/>
      <c r="RKJ47" s="61"/>
      <c r="RKK47" s="61"/>
      <c r="RKL47" s="61"/>
      <c r="RKM47" s="61"/>
      <c r="RKN47" s="61"/>
      <c r="RKO47" s="61"/>
      <c r="RKP47" s="61"/>
      <c r="RKQ47" s="61"/>
      <c r="RKR47" s="61"/>
      <c r="RKS47" s="61"/>
      <c r="RKT47" s="61"/>
      <c r="RKU47" s="61"/>
      <c r="RKV47" s="61"/>
      <c r="RKW47" s="61"/>
      <c r="RKX47" s="61"/>
      <c r="RKY47" s="61"/>
      <c r="RKZ47" s="61"/>
      <c r="RLA47" s="61"/>
      <c r="RLB47" s="61"/>
      <c r="RLC47" s="61"/>
      <c r="RLD47" s="61"/>
      <c r="RLE47" s="61"/>
      <c r="RLF47" s="61"/>
      <c r="RLG47" s="61"/>
      <c r="RLH47" s="61"/>
      <c r="RLI47" s="61"/>
      <c r="RLJ47" s="61"/>
      <c r="RLK47" s="61"/>
      <c r="RLL47" s="61"/>
      <c r="RLM47" s="61"/>
      <c r="RLN47" s="61"/>
      <c r="RLO47" s="61"/>
      <c r="RLP47" s="61"/>
      <c r="RLQ47" s="61"/>
      <c r="RLR47" s="61"/>
      <c r="RLS47" s="61"/>
      <c r="RLT47" s="61"/>
      <c r="RLU47" s="61"/>
      <c r="RLV47" s="61"/>
      <c r="RLW47" s="61"/>
      <c r="RLX47" s="61"/>
      <c r="RLY47" s="61"/>
      <c r="RLZ47" s="61"/>
      <c r="RMA47" s="61"/>
      <c r="RMB47" s="61"/>
      <c r="RMC47" s="61"/>
      <c r="RMD47" s="61"/>
      <c r="RME47" s="61"/>
      <c r="RMF47" s="61"/>
      <c r="RMG47" s="61"/>
      <c r="RMH47" s="61"/>
      <c r="RMI47" s="61"/>
      <c r="RMJ47" s="61"/>
      <c r="RMK47" s="61"/>
      <c r="RML47" s="61"/>
      <c r="RMM47" s="61"/>
      <c r="RMN47" s="61"/>
      <c r="RMO47" s="61"/>
      <c r="RMP47" s="61"/>
      <c r="RMQ47" s="61"/>
      <c r="RMR47" s="61"/>
      <c r="RMS47" s="61"/>
      <c r="RMT47" s="61"/>
      <c r="RMU47" s="61"/>
      <c r="RMV47" s="61"/>
      <c r="RMW47" s="61"/>
      <c r="RMX47" s="61"/>
      <c r="RMY47" s="61"/>
      <c r="RMZ47" s="61"/>
      <c r="RNA47" s="61"/>
      <c r="RNB47" s="61"/>
      <c r="RNC47" s="61"/>
      <c r="RND47" s="61"/>
      <c r="RNE47" s="61"/>
      <c r="RNF47" s="61"/>
      <c r="RNG47" s="61"/>
      <c r="RNH47" s="61"/>
      <c r="RNI47" s="61"/>
      <c r="RNJ47" s="61"/>
      <c r="RNK47" s="61"/>
      <c r="RNL47" s="61"/>
      <c r="RNM47" s="61"/>
      <c r="RNN47" s="61"/>
      <c r="RNO47" s="61"/>
      <c r="RNP47" s="61"/>
      <c r="RNQ47" s="61"/>
      <c r="RNR47" s="61"/>
      <c r="RNS47" s="61"/>
      <c r="RNT47" s="61"/>
      <c r="RNU47" s="61"/>
      <c r="RNV47" s="61"/>
      <c r="RNW47" s="61"/>
      <c r="RNX47" s="61"/>
      <c r="RNY47" s="61"/>
      <c r="RNZ47" s="61"/>
      <c r="ROA47" s="61"/>
      <c r="ROB47" s="61"/>
      <c r="ROC47" s="61"/>
      <c r="ROD47" s="61"/>
      <c r="ROE47" s="61"/>
      <c r="ROF47" s="61"/>
      <c r="ROG47" s="61"/>
      <c r="ROH47" s="61"/>
      <c r="ROI47" s="61"/>
      <c r="ROJ47" s="61"/>
      <c r="ROK47" s="61"/>
      <c r="ROL47" s="61"/>
      <c r="ROM47" s="61"/>
      <c r="RON47" s="61"/>
      <c r="ROO47" s="61"/>
      <c r="ROP47" s="61"/>
      <c r="ROQ47" s="61"/>
      <c r="ROR47" s="61"/>
      <c r="ROS47" s="61"/>
      <c r="ROT47" s="61"/>
      <c r="ROU47" s="61"/>
      <c r="ROV47" s="61"/>
      <c r="ROW47" s="61"/>
      <c r="ROX47" s="61"/>
      <c r="ROY47" s="61"/>
      <c r="ROZ47" s="61"/>
      <c r="RPA47" s="61"/>
      <c r="RPB47" s="61"/>
      <c r="RPC47" s="61"/>
      <c r="RPD47" s="61"/>
      <c r="RPE47" s="61"/>
      <c r="RPF47" s="61"/>
      <c r="RPG47" s="61"/>
      <c r="RPH47" s="61"/>
      <c r="RPI47" s="61"/>
      <c r="RPJ47" s="61"/>
      <c r="RPK47" s="61"/>
      <c r="RPL47" s="61"/>
      <c r="RPM47" s="61"/>
      <c r="RPN47" s="61"/>
      <c r="RPO47" s="61"/>
      <c r="RPP47" s="61"/>
      <c r="RPQ47" s="61"/>
      <c r="RPR47" s="61"/>
      <c r="RPS47" s="61"/>
      <c r="RPT47" s="61"/>
      <c r="RPU47" s="61"/>
      <c r="RPV47" s="61"/>
      <c r="RPW47" s="61"/>
      <c r="RPX47" s="61"/>
      <c r="RPY47" s="61"/>
      <c r="RPZ47" s="61"/>
      <c r="RQA47" s="61"/>
      <c r="RQB47" s="61"/>
      <c r="RQC47" s="61"/>
      <c r="RQD47" s="61"/>
      <c r="RQE47" s="61"/>
      <c r="RQF47" s="61"/>
      <c r="RQG47" s="61"/>
      <c r="RQH47" s="61"/>
      <c r="RQI47" s="61"/>
      <c r="RQJ47" s="61"/>
      <c r="RQK47" s="61"/>
      <c r="RQL47" s="61"/>
      <c r="RQM47" s="61"/>
      <c r="RQN47" s="61"/>
      <c r="RQO47" s="61"/>
      <c r="RQP47" s="61"/>
      <c r="RQQ47" s="61"/>
      <c r="RQR47" s="61"/>
      <c r="RQS47" s="61"/>
      <c r="RQT47" s="61"/>
      <c r="RQU47" s="61"/>
      <c r="RQV47" s="61"/>
      <c r="RQW47" s="61"/>
      <c r="RQX47" s="61"/>
      <c r="RQY47" s="61"/>
      <c r="RQZ47" s="61"/>
      <c r="RRA47" s="61"/>
      <c r="RRB47" s="61"/>
      <c r="RRC47" s="61"/>
      <c r="RRD47" s="61"/>
      <c r="RRE47" s="61"/>
      <c r="RRF47" s="61"/>
      <c r="RRG47" s="61"/>
      <c r="RRH47" s="61"/>
      <c r="RRI47" s="61"/>
      <c r="RRJ47" s="61"/>
      <c r="RRK47" s="61"/>
      <c r="RRL47" s="61"/>
      <c r="RRM47" s="61"/>
      <c r="RRN47" s="61"/>
      <c r="RRO47" s="61"/>
      <c r="RRP47" s="61"/>
      <c r="RRQ47" s="61"/>
      <c r="RRR47" s="61"/>
      <c r="RRS47" s="61"/>
      <c r="RRT47" s="61"/>
      <c r="RRU47" s="61"/>
      <c r="RRV47" s="61"/>
      <c r="RRW47" s="61"/>
      <c r="RRX47" s="61"/>
      <c r="RRY47" s="61"/>
      <c r="RRZ47" s="61"/>
      <c r="RSA47" s="61"/>
      <c r="RSB47" s="61"/>
      <c r="RSC47" s="61"/>
      <c r="RSD47" s="61"/>
      <c r="RSE47" s="61"/>
      <c r="RSF47" s="61"/>
      <c r="RSG47" s="61"/>
      <c r="RSH47" s="61"/>
      <c r="RSI47" s="61"/>
      <c r="RSJ47" s="61"/>
      <c r="RSK47" s="61"/>
      <c r="RSL47" s="61"/>
      <c r="RSM47" s="61"/>
      <c r="RSN47" s="61"/>
      <c r="RSO47" s="61"/>
      <c r="RSP47" s="61"/>
      <c r="RSQ47" s="61"/>
      <c r="RSR47" s="61"/>
      <c r="RSS47" s="61"/>
      <c r="RST47" s="61"/>
      <c r="RSU47" s="61"/>
      <c r="RSV47" s="61"/>
      <c r="RSW47" s="61"/>
      <c r="RSX47" s="61"/>
      <c r="RSY47" s="61"/>
      <c r="RSZ47" s="61"/>
      <c r="RTA47" s="61"/>
      <c r="RTB47" s="61"/>
      <c r="RTC47" s="61"/>
      <c r="RTD47" s="61"/>
      <c r="RTE47" s="61"/>
      <c r="RTF47" s="61"/>
      <c r="RTG47" s="61"/>
      <c r="RTH47" s="61"/>
      <c r="RTI47" s="61"/>
      <c r="RTJ47" s="61"/>
      <c r="RTK47" s="61"/>
      <c r="RTL47" s="61"/>
      <c r="RTM47" s="61"/>
      <c r="RTN47" s="61"/>
      <c r="RTO47" s="61"/>
      <c r="RTP47" s="61"/>
      <c r="RTQ47" s="61"/>
      <c r="RTR47" s="61"/>
      <c r="RTS47" s="61"/>
      <c r="RTT47" s="61"/>
      <c r="RTU47" s="61"/>
      <c r="RTV47" s="61"/>
      <c r="RTW47" s="61"/>
      <c r="RTX47" s="61"/>
      <c r="RTY47" s="61"/>
      <c r="RTZ47" s="61"/>
      <c r="RUA47" s="61"/>
      <c r="RUB47" s="61"/>
      <c r="RUC47" s="61"/>
      <c r="RUD47" s="61"/>
      <c r="RUE47" s="61"/>
      <c r="RUF47" s="61"/>
      <c r="RUG47" s="61"/>
      <c r="RUH47" s="61"/>
      <c r="RUI47" s="61"/>
      <c r="RUJ47" s="61"/>
      <c r="RUK47" s="61"/>
      <c r="RUL47" s="61"/>
      <c r="RUM47" s="61"/>
      <c r="RUN47" s="61"/>
      <c r="RUO47" s="61"/>
      <c r="RUP47" s="61"/>
      <c r="RUQ47" s="61"/>
      <c r="RUR47" s="61"/>
      <c r="RUS47" s="61"/>
      <c r="RUT47" s="61"/>
      <c r="RUU47" s="61"/>
      <c r="RUV47" s="61"/>
      <c r="RUW47" s="61"/>
      <c r="RUX47" s="61"/>
      <c r="RUY47" s="61"/>
      <c r="RUZ47" s="61"/>
      <c r="RVA47" s="61"/>
      <c r="RVB47" s="61"/>
      <c r="RVC47" s="61"/>
      <c r="RVD47" s="61"/>
      <c r="RVE47" s="61"/>
      <c r="RVF47" s="61"/>
      <c r="RVG47" s="61"/>
      <c r="RVH47" s="61"/>
      <c r="RVI47" s="61"/>
      <c r="RVJ47" s="61"/>
      <c r="RVK47" s="61"/>
      <c r="RVL47" s="61"/>
      <c r="RVM47" s="61"/>
      <c r="RVN47" s="61"/>
      <c r="RVO47" s="61"/>
      <c r="RVP47" s="61"/>
      <c r="RVQ47" s="61"/>
      <c r="RVR47" s="61"/>
      <c r="RVS47" s="61"/>
      <c r="RVT47" s="61"/>
      <c r="RVU47" s="61"/>
      <c r="RVV47" s="61"/>
      <c r="RVW47" s="61"/>
      <c r="RVX47" s="61"/>
      <c r="RVY47" s="61"/>
      <c r="RVZ47" s="61"/>
      <c r="RWA47" s="61"/>
      <c r="RWB47" s="61"/>
      <c r="RWC47" s="61"/>
      <c r="RWD47" s="61"/>
      <c r="RWE47" s="61"/>
      <c r="RWF47" s="61"/>
      <c r="RWG47" s="61"/>
      <c r="RWH47" s="61"/>
      <c r="RWI47" s="61"/>
      <c r="RWJ47" s="61"/>
      <c r="RWK47" s="61"/>
      <c r="RWL47" s="61"/>
      <c r="RWM47" s="61"/>
      <c r="RWN47" s="61"/>
      <c r="RWO47" s="61"/>
      <c r="RWP47" s="61"/>
      <c r="RWQ47" s="61"/>
      <c r="RWR47" s="61"/>
      <c r="RWS47" s="61"/>
      <c r="RWT47" s="61"/>
      <c r="RWU47" s="61"/>
      <c r="RWV47" s="61"/>
      <c r="RWW47" s="61"/>
      <c r="RWX47" s="61"/>
      <c r="RWY47" s="61"/>
      <c r="RWZ47" s="61"/>
      <c r="RXA47" s="61"/>
      <c r="RXB47" s="61"/>
      <c r="RXC47" s="61"/>
      <c r="RXD47" s="61"/>
      <c r="RXE47" s="61"/>
      <c r="RXF47" s="61"/>
      <c r="RXG47" s="61"/>
      <c r="RXH47" s="61"/>
      <c r="RXI47" s="61"/>
      <c r="RXJ47" s="61"/>
      <c r="RXK47" s="61"/>
      <c r="RXL47" s="61"/>
      <c r="RXM47" s="61"/>
      <c r="RXN47" s="61"/>
      <c r="RXO47" s="61"/>
      <c r="RXP47" s="61"/>
      <c r="RXQ47" s="61"/>
      <c r="RXR47" s="61"/>
      <c r="RXS47" s="61"/>
      <c r="RXT47" s="61"/>
      <c r="RXU47" s="61"/>
      <c r="RXV47" s="61"/>
      <c r="RXW47" s="61"/>
      <c r="RXX47" s="61"/>
      <c r="RXY47" s="61"/>
      <c r="RXZ47" s="61"/>
      <c r="RYA47" s="61"/>
      <c r="RYB47" s="61"/>
      <c r="RYC47" s="61"/>
      <c r="RYD47" s="61"/>
      <c r="RYE47" s="61"/>
      <c r="RYF47" s="61"/>
      <c r="RYG47" s="61"/>
      <c r="RYH47" s="61"/>
      <c r="RYI47" s="61"/>
      <c r="RYJ47" s="61"/>
      <c r="RYK47" s="61"/>
      <c r="RYL47" s="61"/>
      <c r="RYM47" s="61"/>
      <c r="RYN47" s="61"/>
      <c r="RYO47" s="61"/>
      <c r="RYP47" s="61"/>
      <c r="RYQ47" s="61"/>
      <c r="RYR47" s="61"/>
      <c r="RYS47" s="61"/>
      <c r="RYT47" s="61"/>
      <c r="RYU47" s="61"/>
      <c r="RYV47" s="61"/>
      <c r="RYW47" s="61"/>
      <c r="RYX47" s="61"/>
      <c r="RYY47" s="61"/>
      <c r="RYZ47" s="61"/>
      <c r="RZA47" s="61"/>
      <c r="RZB47" s="61"/>
      <c r="RZC47" s="61"/>
      <c r="RZD47" s="61"/>
      <c r="RZE47" s="61"/>
      <c r="RZF47" s="61"/>
      <c r="RZG47" s="61"/>
      <c r="RZH47" s="61"/>
      <c r="RZI47" s="61"/>
      <c r="RZJ47" s="61"/>
      <c r="RZK47" s="61"/>
      <c r="RZL47" s="61"/>
      <c r="RZM47" s="61"/>
      <c r="RZN47" s="61"/>
      <c r="RZO47" s="61"/>
      <c r="RZP47" s="61"/>
      <c r="RZQ47" s="61"/>
      <c r="RZR47" s="61"/>
      <c r="RZS47" s="61"/>
      <c r="RZT47" s="61"/>
      <c r="RZU47" s="61"/>
      <c r="RZV47" s="61"/>
      <c r="RZW47" s="61"/>
      <c r="RZX47" s="61"/>
      <c r="RZY47" s="61"/>
      <c r="RZZ47" s="61"/>
      <c r="SAA47" s="61"/>
      <c r="SAB47" s="61"/>
      <c r="SAC47" s="61"/>
      <c r="SAD47" s="61"/>
      <c r="SAE47" s="61"/>
      <c r="SAF47" s="61"/>
      <c r="SAG47" s="61"/>
      <c r="SAH47" s="61"/>
      <c r="SAI47" s="61"/>
      <c r="SAJ47" s="61"/>
      <c r="SAK47" s="61"/>
      <c r="SAL47" s="61"/>
      <c r="SAM47" s="61"/>
      <c r="SAN47" s="61"/>
      <c r="SAO47" s="61"/>
      <c r="SAP47" s="61"/>
      <c r="SAQ47" s="61"/>
      <c r="SAR47" s="61"/>
      <c r="SAS47" s="61"/>
      <c r="SAT47" s="61"/>
      <c r="SAU47" s="61"/>
      <c r="SAV47" s="61"/>
      <c r="SAW47" s="61"/>
      <c r="SAX47" s="61"/>
      <c r="SAY47" s="61"/>
      <c r="SAZ47" s="61"/>
      <c r="SBA47" s="61"/>
      <c r="SBB47" s="61"/>
      <c r="SBC47" s="61"/>
      <c r="SBD47" s="61"/>
      <c r="SBE47" s="61"/>
      <c r="SBF47" s="61"/>
      <c r="SBG47" s="61"/>
      <c r="SBH47" s="61"/>
      <c r="SBI47" s="61"/>
      <c r="SBJ47" s="61"/>
      <c r="SBK47" s="61"/>
      <c r="SBL47" s="61"/>
      <c r="SBM47" s="61"/>
      <c r="SBN47" s="61"/>
      <c r="SBO47" s="61"/>
      <c r="SBP47" s="61"/>
      <c r="SBQ47" s="61"/>
      <c r="SBR47" s="61"/>
      <c r="SBS47" s="61"/>
      <c r="SBT47" s="61"/>
      <c r="SBU47" s="61"/>
      <c r="SBV47" s="61"/>
      <c r="SBW47" s="61"/>
      <c r="SBX47" s="61"/>
      <c r="SBY47" s="61"/>
      <c r="SBZ47" s="61"/>
      <c r="SCA47" s="61"/>
      <c r="SCB47" s="61"/>
      <c r="SCC47" s="61"/>
      <c r="SCD47" s="61"/>
      <c r="SCE47" s="61"/>
      <c r="SCF47" s="61"/>
      <c r="SCG47" s="61"/>
      <c r="SCH47" s="61"/>
      <c r="SCI47" s="61"/>
      <c r="SCJ47" s="61"/>
      <c r="SCK47" s="61"/>
      <c r="SCL47" s="61"/>
      <c r="SCM47" s="61"/>
      <c r="SCN47" s="61"/>
      <c r="SCO47" s="61"/>
      <c r="SCP47" s="61"/>
      <c r="SCQ47" s="61"/>
      <c r="SCR47" s="61"/>
      <c r="SCS47" s="61"/>
      <c r="SCT47" s="61"/>
      <c r="SCU47" s="61"/>
      <c r="SCV47" s="61"/>
      <c r="SCW47" s="61"/>
      <c r="SCX47" s="61"/>
      <c r="SCY47" s="61"/>
      <c r="SCZ47" s="61"/>
      <c r="SDA47" s="61"/>
      <c r="SDB47" s="61"/>
      <c r="SDC47" s="61"/>
      <c r="SDD47" s="61"/>
      <c r="SDE47" s="61"/>
      <c r="SDF47" s="61"/>
      <c r="SDG47" s="61"/>
      <c r="SDH47" s="61"/>
      <c r="SDI47" s="61"/>
      <c r="SDJ47" s="61"/>
      <c r="SDK47" s="61"/>
      <c r="SDL47" s="61"/>
      <c r="SDM47" s="61"/>
      <c r="SDN47" s="61"/>
      <c r="SDO47" s="61"/>
      <c r="SDP47" s="61"/>
      <c r="SDQ47" s="61"/>
      <c r="SDR47" s="61"/>
      <c r="SDS47" s="61"/>
      <c r="SDT47" s="61"/>
      <c r="SDU47" s="61"/>
      <c r="SDV47" s="61"/>
      <c r="SDW47" s="61"/>
      <c r="SDX47" s="61"/>
      <c r="SDY47" s="61"/>
      <c r="SDZ47" s="61"/>
      <c r="SEA47" s="61"/>
      <c r="SEB47" s="61"/>
      <c r="SEC47" s="61"/>
      <c r="SED47" s="61"/>
      <c r="SEE47" s="61"/>
      <c r="SEF47" s="61"/>
      <c r="SEG47" s="61"/>
      <c r="SEH47" s="61"/>
      <c r="SEI47" s="61"/>
      <c r="SEJ47" s="61"/>
      <c r="SEK47" s="61"/>
      <c r="SEL47" s="61"/>
      <c r="SEM47" s="61"/>
      <c r="SEN47" s="61"/>
      <c r="SEO47" s="61"/>
      <c r="SEP47" s="61"/>
      <c r="SEQ47" s="61"/>
      <c r="SER47" s="61"/>
      <c r="SES47" s="61"/>
      <c r="SET47" s="61"/>
      <c r="SEU47" s="61"/>
      <c r="SEV47" s="61"/>
      <c r="SEW47" s="61"/>
      <c r="SEX47" s="61"/>
      <c r="SEY47" s="61"/>
      <c r="SEZ47" s="61"/>
      <c r="SFA47" s="61"/>
      <c r="SFB47" s="61"/>
      <c r="SFC47" s="61"/>
      <c r="SFD47" s="61"/>
      <c r="SFE47" s="61"/>
      <c r="SFF47" s="61"/>
      <c r="SFG47" s="61"/>
      <c r="SFH47" s="61"/>
      <c r="SFI47" s="61"/>
      <c r="SFJ47" s="61"/>
      <c r="SFK47" s="61"/>
      <c r="SFL47" s="61"/>
      <c r="SFM47" s="61"/>
      <c r="SFN47" s="61"/>
      <c r="SFO47" s="61"/>
      <c r="SFP47" s="61"/>
      <c r="SFQ47" s="61"/>
      <c r="SFR47" s="61"/>
      <c r="SFS47" s="61"/>
      <c r="SFT47" s="61"/>
      <c r="SFU47" s="61"/>
      <c r="SFV47" s="61"/>
      <c r="SFW47" s="61"/>
      <c r="SFX47" s="61"/>
      <c r="SFY47" s="61"/>
      <c r="SFZ47" s="61"/>
      <c r="SGA47" s="61"/>
      <c r="SGB47" s="61"/>
      <c r="SGC47" s="61"/>
      <c r="SGD47" s="61"/>
      <c r="SGE47" s="61"/>
      <c r="SGF47" s="61"/>
      <c r="SGG47" s="61"/>
      <c r="SGH47" s="61"/>
      <c r="SGI47" s="61"/>
      <c r="SGJ47" s="61"/>
      <c r="SGK47" s="61"/>
      <c r="SGL47" s="61"/>
      <c r="SGM47" s="61"/>
      <c r="SGN47" s="61"/>
      <c r="SGO47" s="61"/>
      <c r="SGP47" s="61"/>
      <c r="SGQ47" s="61"/>
      <c r="SGR47" s="61"/>
      <c r="SGS47" s="61"/>
      <c r="SGT47" s="61"/>
      <c r="SGU47" s="61"/>
      <c r="SGV47" s="61"/>
      <c r="SGW47" s="61"/>
      <c r="SGX47" s="61"/>
      <c r="SGY47" s="61"/>
      <c r="SGZ47" s="61"/>
      <c r="SHA47" s="61"/>
      <c r="SHB47" s="61"/>
      <c r="SHC47" s="61"/>
      <c r="SHD47" s="61"/>
      <c r="SHE47" s="61"/>
      <c r="SHF47" s="61"/>
      <c r="SHG47" s="61"/>
      <c r="SHH47" s="61"/>
      <c r="SHI47" s="61"/>
      <c r="SHJ47" s="61"/>
      <c r="SHK47" s="61"/>
      <c r="SHL47" s="61"/>
      <c r="SHM47" s="61"/>
      <c r="SHN47" s="61"/>
      <c r="SHO47" s="61"/>
      <c r="SHP47" s="61"/>
      <c r="SHQ47" s="61"/>
      <c r="SHR47" s="61"/>
      <c r="SHS47" s="61"/>
      <c r="SHT47" s="61"/>
      <c r="SHU47" s="61"/>
      <c r="SHV47" s="61"/>
      <c r="SHW47" s="61"/>
      <c r="SHX47" s="61"/>
      <c r="SHY47" s="61"/>
      <c r="SHZ47" s="61"/>
      <c r="SIA47" s="61"/>
      <c r="SIB47" s="61"/>
      <c r="SIC47" s="61"/>
      <c r="SID47" s="61"/>
      <c r="SIE47" s="61"/>
      <c r="SIF47" s="61"/>
      <c r="SIG47" s="61"/>
      <c r="SIH47" s="61"/>
      <c r="SII47" s="61"/>
      <c r="SIJ47" s="61"/>
      <c r="SIK47" s="61"/>
      <c r="SIL47" s="61"/>
      <c r="SIM47" s="61"/>
      <c r="SIN47" s="61"/>
      <c r="SIO47" s="61"/>
      <c r="SIP47" s="61"/>
      <c r="SIQ47" s="61"/>
      <c r="SIR47" s="61"/>
      <c r="SIS47" s="61"/>
      <c r="SIT47" s="61"/>
      <c r="SIU47" s="61"/>
      <c r="SIV47" s="61"/>
      <c r="SIW47" s="61"/>
      <c r="SIX47" s="61"/>
      <c r="SIY47" s="61"/>
      <c r="SIZ47" s="61"/>
      <c r="SJA47" s="61"/>
      <c r="SJB47" s="61"/>
      <c r="SJC47" s="61"/>
      <c r="SJD47" s="61"/>
      <c r="SJE47" s="61"/>
      <c r="SJF47" s="61"/>
      <c r="SJG47" s="61"/>
      <c r="SJH47" s="61"/>
      <c r="SJI47" s="61"/>
      <c r="SJJ47" s="61"/>
      <c r="SJK47" s="61"/>
      <c r="SJL47" s="61"/>
      <c r="SJM47" s="61"/>
      <c r="SJN47" s="61"/>
      <c r="SJO47" s="61"/>
      <c r="SJP47" s="61"/>
      <c r="SJQ47" s="61"/>
      <c r="SJR47" s="61"/>
      <c r="SJS47" s="61"/>
      <c r="SJT47" s="61"/>
      <c r="SJU47" s="61"/>
      <c r="SJV47" s="61"/>
      <c r="SJW47" s="61"/>
      <c r="SJX47" s="61"/>
      <c r="SJY47" s="61"/>
      <c r="SJZ47" s="61"/>
      <c r="SKA47" s="61"/>
      <c r="SKB47" s="61"/>
      <c r="SKC47" s="61"/>
      <c r="SKD47" s="61"/>
      <c r="SKE47" s="61"/>
      <c r="SKF47" s="61"/>
      <c r="SKG47" s="61"/>
      <c r="SKH47" s="61"/>
      <c r="SKI47" s="61"/>
      <c r="SKJ47" s="61"/>
      <c r="SKK47" s="61"/>
      <c r="SKL47" s="61"/>
      <c r="SKM47" s="61"/>
      <c r="SKN47" s="61"/>
      <c r="SKO47" s="61"/>
      <c r="SKP47" s="61"/>
      <c r="SKQ47" s="61"/>
      <c r="SKR47" s="61"/>
      <c r="SKS47" s="61"/>
      <c r="SKT47" s="61"/>
      <c r="SKU47" s="61"/>
      <c r="SKV47" s="61"/>
      <c r="SKW47" s="61"/>
      <c r="SKX47" s="61"/>
      <c r="SKY47" s="61"/>
      <c r="SKZ47" s="61"/>
      <c r="SLA47" s="61"/>
      <c r="SLB47" s="61"/>
      <c r="SLC47" s="61"/>
      <c r="SLD47" s="61"/>
      <c r="SLE47" s="61"/>
      <c r="SLF47" s="61"/>
      <c r="SLG47" s="61"/>
      <c r="SLH47" s="61"/>
      <c r="SLI47" s="61"/>
      <c r="SLJ47" s="61"/>
      <c r="SLK47" s="61"/>
      <c r="SLL47" s="61"/>
      <c r="SLM47" s="61"/>
      <c r="SLN47" s="61"/>
      <c r="SLO47" s="61"/>
      <c r="SLP47" s="61"/>
      <c r="SLQ47" s="61"/>
      <c r="SLR47" s="61"/>
      <c r="SLS47" s="61"/>
      <c r="SLT47" s="61"/>
      <c r="SLU47" s="61"/>
      <c r="SLV47" s="61"/>
      <c r="SLW47" s="61"/>
      <c r="SLX47" s="61"/>
      <c r="SLY47" s="61"/>
      <c r="SLZ47" s="61"/>
      <c r="SMA47" s="61"/>
      <c r="SMB47" s="61"/>
      <c r="SMC47" s="61"/>
      <c r="SMD47" s="61"/>
      <c r="SME47" s="61"/>
      <c r="SMF47" s="61"/>
      <c r="SMG47" s="61"/>
      <c r="SMH47" s="61"/>
      <c r="SMI47" s="61"/>
      <c r="SMJ47" s="61"/>
      <c r="SMK47" s="61"/>
      <c r="SML47" s="61"/>
      <c r="SMM47" s="61"/>
      <c r="SMN47" s="61"/>
      <c r="SMO47" s="61"/>
      <c r="SMP47" s="61"/>
      <c r="SMQ47" s="61"/>
      <c r="SMR47" s="61"/>
      <c r="SMS47" s="61"/>
      <c r="SMT47" s="61"/>
      <c r="SMU47" s="61"/>
      <c r="SMV47" s="61"/>
      <c r="SMW47" s="61"/>
      <c r="SMX47" s="61"/>
      <c r="SMY47" s="61"/>
      <c r="SMZ47" s="61"/>
      <c r="SNA47" s="61"/>
      <c r="SNB47" s="61"/>
      <c r="SNC47" s="61"/>
      <c r="SND47" s="61"/>
      <c r="SNE47" s="61"/>
      <c r="SNF47" s="61"/>
      <c r="SNG47" s="61"/>
      <c r="SNH47" s="61"/>
      <c r="SNI47" s="61"/>
      <c r="SNJ47" s="61"/>
      <c r="SNK47" s="61"/>
      <c r="SNL47" s="61"/>
      <c r="SNM47" s="61"/>
      <c r="SNN47" s="61"/>
      <c r="SNO47" s="61"/>
      <c r="SNP47" s="61"/>
      <c r="SNQ47" s="61"/>
      <c r="SNR47" s="61"/>
      <c r="SNS47" s="61"/>
      <c r="SNT47" s="61"/>
      <c r="SNU47" s="61"/>
      <c r="SNV47" s="61"/>
      <c r="SNW47" s="61"/>
      <c r="SNX47" s="61"/>
      <c r="SNY47" s="61"/>
      <c r="SNZ47" s="61"/>
      <c r="SOA47" s="61"/>
      <c r="SOB47" s="61"/>
      <c r="SOC47" s="61"/>
      <c r="SOD47" s="61"/>
      <c r="SOE47" s="61"/>
      <c r="SOF47" s="61"/>
      <c r="SOG47" s="61"/>
      <c r="SOH47" s="61"/>
      <c r="SOI47" s="61"/>
      <c r="SOJ47" s="61"/>
      <c r="SOK47" s="61"/>
      <c r="SOL47" s="61"/>
      <c r="SOM47" s="61"/>
      <c r="SON47" s="61"/>
      <c r="SOO47" s="61"/>
      <c r="SOP47" s="61"/>
      <c r="SOQ47" s="61"/>
      <c r="SOR47" s="61"/>
      <c r="SOS47" s="61"/>
      <c r="SOT47" s="61"/>
      <c r="SOU47" s="61"/>
      <c r="SOV47" s="61"/>
      <c r="SOW47" s="61"/>
      <c r="SOX47" s="61"/>
      <c r="SOY47" s="61"/>
      <c r="SOZ47" s="61"/>
      <c r="SPA47" s="61"/>
      <c r="SPB47" s="61"/>
      <c r="SPC47" s="61"/>
      <c r="SPD47" s="61"/>
      <c r="SPE47" s="61"/>
      <c r="SPF47" s="61"/>
      <c r="SPG47" s="61"/>
      <c r="SPH47" s="61"/>
      <c r="SPI47" s="61"/>
      <c r="SPJ47" s="61"/>
      <c r="SPK47" s="61"/>
      <c r="SPL47" s="61"/>
      <c r="SPM47" s="61"/>
      <c r="SPN47" s="61"/>
      <c r="SPO47" s="61"/>
      <c r="SPP47" s="61"/>
      <c r="SPQ47" s="61"/>
      <c r="SPR47" s="61"/>
      <c r="SPS47" s="61"/>
      <c r="SPT47" s="61"/>
      <c r="SPU47" s="61"/>
      <c r="SPV47" s="61"/>
      <c r="SPW47" s="61"/>
      <c r="SPX47" s="61"/>
      <c r="SPY47" s="61"/>
      <c r="SPZ47" s="61"/>
      <c r="SQA47" s="61"/>
      <c r="SQB47" s="61"/>
      <c r="SQC47" s="61"/>
      <c r="SQD47" s="61"/>
      <c r="SQE47" s="61"/>
      <c r="SQF47" s="61"/>
      <c r="SQG47" s="61"/>
      <c r="SQH47" s="61"/>
      <c r="SQI47" s="61"/>
      <c r="SQJ47" s="61"/>
      <c r="SQK47" s="61"/>
      <c r="SQL47" s="61"/>
      <c r="SQM47" s="61"/>
      <c r="SQN47" s="61"/>
      <c r="SQO47" s="61"/>
      <c r="SQP47" s="61"/>
      <c r="SQQ47" s="61"/>
      <c r="SQR47" s="61"/>
      <c r="SQS47" s="61"/>
      <c r="SQT47" s="61"/>
      <c r="SQU47" s="61"/>
      <c r="SQV47" s="61"/>
      <c r="SQW47" s="61"/>
      <c r="SQX47" s="61"/>
      <c r="SQY47" s="61"/>
      <c r="SQZ47" s="61"/>
      <c r="SRA47" s="61"/>
      <c r="SRB47" s="61"/>
      <c r="SRC47" s="61"/>
      <c r="SRD47" s="61"/>
      <c r="SRE47" s="61"/>
      <c r="SRF47" s="61"/>
      <c r="SRG47" s="61"/>
      <c r="SRH47" s="61"/>
      <c r="SRI47" s="61"/>
      <c r="SRJ47" s="61"/>
      <c r="SRK47" s="61"/>
      <c r="SRL47" s="61"/>
      <c r="SRM47" s="61"/>
      <c r="SRN47" s="61"/>
      <c r="SRO47" s="61"/>
      <c r="SRP47" s="61"/>
      <c r="SRQ47" s="61"/>
      <c r="SRR47" s="61"/>
      <c r="SRS47" s="61"/>
      <c r="SRT47" s="61"/>
      <c r="SRU47" s="61"/>
      <c r="SRV47" s="61"/>
      <c r="SRW47" s="61"/>
      <c r="SRX47" s="61"/>
      <c r="SRY47" s="61"/>
      <c r="SRZ47" s="61"/>
      <c r="SSA47" s="61"/>
      <c r="SSB47" s="61"/>
      <c r="SSC47" s="61"/>
      <c r="SSD47" s="61"/>
      <c r="SSE47" s="61"/>
      <c r="SSF47" s="61"/>
      <c r="SSG47" s="61"/>
      <c r="SSH47" s="61"/>
      <c r="SSI47" s="61"/>
      <c r="SSJ47" s="61"/>
      <c r="SSK47" s="61"/>
      <c r="SSL47" s="61"/>
      <c r="SSM47" s="61"/>
      <c r="SSN47" s="61"/>
      <c r="SSO47" s="61"/>
      <c r="SSP47" s="61"/>
      <c r="SSQ47" s="61"/>
      <c r="SSR47" s="61"/>
      <c r="SSS47" s="61"/>
      <c r="SST47" s="61"/>
      <c r="SSU47" s="61"/>
      <c r="SSV47" s="61"/>
      <c r="SSW47" s="61"/>
      <c r="SSX47" s="61"/>
      <c r="SSY47" s="61"/>
      <c r="SSZ47" s="61"/>
      <c r="STA47" s="61"/>
      <c r="STB47" s="61"/>
      <c r="STC47" s="61"/>
      <c r="STD47" s="61"/>
      <c r="STE47" s="61"/>
      <c r="STF47" s="61"/>
      <c r="STG47" s="61"/>
      <c r="STH47" s="61"/>
      <c r="STI47" s="61"/>
      <c r="STJ47" s="61"/>
      <c r="STK47" s="61"/>
      <c r="STL47" s="61"/>
      <c r="STM47" s="61"/>
      <c r="STN47" s="61"/>
      <c r="STO47" s="61"/>
      <c r="STP47" s="61"/>
      <c r="STQ47" s="61"/>
      <c r="STR47" s="61"/>
      <c r="STS47" s="61"/>
      <c r="STT47" s="61"/>
      <c r="STU47" s="61"/>
      <c r="STV47" s="61"/>
      <c r="STW47" s="61"/>
      <c r="STX47" s="61"/>
      <c r="STY47" s="61"/>
      <c r="STZ47" s="61"/>
      <c r="SUA47" s="61"/>
      <c r="SUB47" s="61"/>
      <c r="SUC47" s="61"/>
      <c r="SUD47" s="61"/>
      <c r="SUE47" s="61"/>
      <c r="SUF47" s="61"/>
      <c r="SUG47" s="61"/>
      <c r="SUH47" s="61"/>
      <c r="SUI47" s="61"/>
      <c r="SUJ47" s="61"/>
      <c r="SUK47" s="61"/>
      <c r="SUL47" s="61"/>
      <c r="SUM47" s="61"/>
      <c r="SUN47" s="61"/>
      <c r="SUO47" s="61"/>
      <c r="SUP47" s="61"/>
      <c r="SUQ47" s="61"/>
      <c r="SUR47" s="61"/>
      <c r="SUS47" s="61"/>
      <c r="SUT47" s="61"/>
      <c r="SUU47" s="61"/>
      <c r="SUV47" s="61"/>
      <c r="SUW47" s="61"/>
      <c r="SUX47" s="61"/>
      <c r="SUY47" s="61"/>
      <c r="SUZ47" s="61"/>
      <c r="SVA47" s="61"/>
      <c r="SVB47" s="61"/>
      <c r="SVC47" s="61"/>
      <c r="SVD47" s="61"/>
      <c r="SVE47" s="61"/>
      <c r="SVF47" s="61"/>
      <c r="SVG47" s="61"/>
      <c r="SVH47" s="61"/>
      <c r="SVI47" s="61"/>
      <c r="SVJ47" s="61"/>
      <c r="SVK47" s="61"/>
      <c r="SVL47" s="61"/>
      <c r="SVM47" s="61"/>
      <c r="SVN47" s="61"/>
      <c r="SVO47" s="61"/>
      <c r="SVP47" s="61"/>
      <c r="SVQ47" s="61"/>
      <c r="SVR47" s="61"/>
      <c r="SVS47" s="61"/>
      <c r="SVT47" s="61"/>
      <c r="SVU47" s="61"/>
      <c r="SVV47" s="61"/>
      <c r="SVW47" s="61"/>
      <c r="SVX47" s="61"/>
      <c r="SVY47" s="61"/>
      <c r="SVZ47" s="61"/>
      <c r="SWA47" s="61"/>
      <c r="SWB47" s="61"/>
      <c r="SWC47" s="61"/>
      <c r="SWD47" s="61"/>
      <c r="SWE47" s="61"/>
      <c r="SWF47" s="61"/>
      <c r="SWG47" s="61"/>
      <c r="SWH47" s="61"/>
      <c r="SWI47" s="61"/>
      <c r="SWJ47" s="61"/>
      <c r="SWK47" s="61"/>
      <c r="SWL47" s="61"/>
      <c r="SWM47" s="61"/>
      <c r="SWN47" s="61"/>
      <c r="SWO47" s="61"/>
      <c r="SWP47" s="61"/>
      <c r="SWQ47" s="61"/>
      <c r="SWR47" s="61"/>
      <c r="SWS47" s="61"/>
      <c r="SWT47" s="61"/>
      <c r="SWU47" s="61"/>
      <c r="SWV47" s="61"/>
      <c r="SWW47" s="61"/>
      <c r="SWX47" s="61"/>
      <c r="SWY47" s="61"/>
      <c r="SWZ47" s="61"/>
      <c r="SXA47" s="61"/>
      <c r="SXB47" s="61"/>
      <c r="SXC47" s="61"/>
      <c r="SXD47" s="61"/>
      <c r="SXE47" s="61"/>
      <c r="SXF47" s="61"/>
      <c r="SXG47" s="61"/>
      <c r="SXH47" s="61"/>
      <c r="SXI47" s="61"/>
      <c r="SXJ47" s="61"/>
      <c r="SXK47" s="61"/>
      <c r="SXL47" s="61"/>
      <c r="SXM47" s="61"/>
      <c r="SXN47" s="61"/>
      <c r="SXO47" s="61"/>
      <c r="SXP47" s="61"/>
      <c r="SXQ47" s="61"/>
      <c r="SXR47" s="61"/>
      <c r="SXS47" s="61"/>
      <c r="SXT47" s="61"/>
      <c r="SXU47" s="61"/>
      <c r="SXV47" s="61"/>
      <c r="SXW47" s="61"/>
      <c r="SXX47" s="61"/>
      <c r="SXY47" s="61"/>
      <c r="SXZ47" s="61"/>
      <c r="SYA47" s="61"/>
      <c r="SYB47" s="61"/>
      <c r="SYC47" s="61"/>
      <c r="SYD47" s="61"/>
      <c r="SYE47" s="61"/>
      <c r="SYF47" s="61"/>
      <c r="SYG47" s="61"/>
      <c r="SYH47" s="61"/>
      <c r="SYI47" s="61"/>
      <c r="SYJ47" s="61"/>
      <c r="SYK47" s="61"/>
      <c r="SYL47" s="61"/>
      <c r="SYM47" s="61"/>
      <c r="SYN47" s="61"/>
      <c r="SYO47" s="61"/>
      <c r="SYP47" s="61"/>
      <c r="SYQ47" s="61"/>
      <c r="SYR47" s="61"/>
      <c r="SYS47" s="61"/>
      <c r="SYT47" s="61"/>
      <c r="SYU47" s="61"/>
      <c r="SYV47" s="61"/>
      <c r="SYW47" s="61"/>
      <c r="SYX47" s="61"/>
      <c r="SYY47" s="61"/>
      <c r="SYZ47" s="61"/>
      <c r="SZA47" s="61"/>
      <c r="SZB47" s="61"/>
      <c r="SZC47" s="61"/>
      <c r="SZD47" s="61"/>
      <c r="SZE47" s="61"/>
      <c r="SZF47" s="61"/>
      <c r="SZG47" s="61"/>
      <c r="SZH47" s="61"/>
      <c r="SZI47" s="61"/>
      <c r="SZJ47" s="61"/>
      <c r="SZK47" s="61"/>
      <c r="SZL47" s="61"/>
      <c r="SZM47" s="61"/>
      <c r="SZN47" s="61"/>
      <c r="SZO47" s="61"/>
      <c r="SZP47" s="61"/>
      <c r="SZQ47" s="61"/>
      <c r="SZR47" s="61"/>
      <c r="SZS47" s="61"/>
      <c r="SZT47" s="61"/>
      <c r="SZU47" s="61"/>
      <c r="SZV47" s="61"/>
      <c r="SZW47" s="61"/>
      <c r="SZX47" s="61"/>
      <c r="SZY47" s="61"/>
      <c r="SZZ47" s="61"/>
      <c r="TAA47" s="61"/>
      <c r="TAB47" s="61"/>
      <c r="TAC47" s="61"/>
      <c r="TAD47" s="61"/>
      <c r="TAE47" s="61"/>
      <c r="TAF47" s="61"/>
      <c r="TAG47" s="61"/>
      <c r="TAH47" s="61"/>
      <c r="TAI47" s="61"/>
      <c r="TAJ47" s="61"/>
      <c r="TAK47" s="61"/>
      <c r="TAL47" s="61"/>
      <c r="TAM47" s="61"/>
      <c r="TAN47" s="61"/>
      <c r="TAO47" s="61"/>
      <c r="TAP47" s="61"/>
      <c r="TAQ47" s="61"/>
      <c r="TAR47" s="61"/>
      <c r="TAS47" s="61"/>
      <c r="TAT47" s="61"/>
      <c r="TAU47" s="61"/>
      <c r="TAV47" s="61"/>
      <c r="TAW47" s="61"/>
      <c r="TAX47" s="61"/>
      <c r="TAY47" s="61"/>
      <c r="TAZ47" s="61"/>
      <c r="TBA47" s="61"/>
      <c r="TBB47" s="61"/>
      <c r="TBC47" s="61"/>
      <c r="TBD47" s="61"/>
      <c r="TBE47" s="61"/>
      <c r="TBF47" s="61"/>
      <c r="TBG47" s="61"/>
      <c r="TBH47" s="61"/>
      <c r="TBI47" s="61"/>
      <c r="TBJ47" s="61"/>
      <c r="TBK47" s="61"/>
      <c r="TBL47" s="61"/>
      <c r="TBM47" s="61"/>
      <c r="TBN47" s="61"/>
      <c r="TBO47" s="61"/>
      <c r="TBP47" s="61"/>
      <c r="TBQ47" s="61"/>
      <c r="TBR47" s="61"/>
      <c r="TBS47" s="61"/>
      <c r="TBT47" s="61"/>
      <c r="TBU47" s="61"/>
      <c r="TBV47" s="61"/>
      <c r="TBW47" s="61"/>
      <c r="TBX47" s="61"/>
      <c r="TBY47" s="61"/>
      <c r="TBZ47" s="61"/>
      <c r="TCA47" s="61"/>
      <c r="TCB47" s="61"/>
      <c r="TCC47" s="61"/>
      <c r="TCD47" s="61"/>
      <c r="TCE47" s="61"/>
      <c r="TCF47" s="61"/>
      <c r="TCG47" s="61"/>
      <c r="TCH47" s="61"/>
      <c r="TCI47" s="61"/>
      <c r="TCJ47" s="61"/>
      <c r="TCK47" s="61"/>
      <c r="TCL47" s="61"/>
      <c r="TCM47" s="61"/>
      <c r="TCN47" s="61"/>
      <c r="TCO47" s="61"/>
      <c r="TCP47" s="61"/>
      <c r="TCQ47" s="61"/>
      <c r="TCR47" s="61"/>
      <c r="TCS47" s="61"/>
      <c r="TCT47" s="61"/>
      <c r="TCU47" s="61"/>
      <c r="TCV47" s="61"/>
      <c r="TCW47" s="61"/>
      <c r="TCX47" s="61"/>
      <c r="TCY47" s="61"/>
      <c r="TCZ47" s="61"/>
      <c r="TDA47" s="61"/>
      <c r="TDB47" s="61"/>
      <c r="TDC47" s="61"/>
      <c r="TDD47" s="61"/>
      <c r="TDE47" s="61"/>
      <c r="TDF47" s="61"/>
      <c r="TDG47" s="61"/>
      <c r="TDH47" s="61"/>
      <c r="TDI47" s="61"/>
      <c r="TDJ47" s="61"/>
      <c r="TDK47" s="61"/>
      <c r="TDL47" s="61"/>
      <c r="TDM47" s="61"/>
      <c r="TDN47" s="61"/>
      <c r="TDO47" s="61"/>
      <c r="TDP47" s="61"/>
      <c r="TDQ47" s="61"/>
      <c r="TDR47" s="61"/>
      <c r="TDS47" s="61"/>
      <c r="TDT47" s="61"/>
      <c r="TDU47" s="61"/>
      <c r="TDV47" s="61"/>
      <c r="TDW47" s="61"/>
      <c r="TDX47" s="61"/>
      <c r="TDY47" s="61"/>
      <c r="TDZ47" s="61"/>
      <c r="TEA47" s="61"/>
      <c r="TEB47" s="61"/>
      <c r="TEC47" s="61"/>
      <c r="TED47" s="61"/>
      <c r="TEE47" s="61"/>
      <c r="TEF47" s="61"/>
      <c r="TEG47" s="61"/>
      <c r="TEH47" s="61"/>
      <c r="TEI47" s="61"/>
      <c r="TEJ47" s="61"/>
      <c r="TEK47" s="61"/>
      <c r="TEL47" s="61"/>
      <c r="TEM47" s="61"/>
      <c r="TEN47" s="61"/>
      <c r="TEO47" s="61"/>
      <c r="TEP47" s="61"/>
      <c r="TEQ47" s="61"/>
      <c r="TER47" s="61"/>
      <c r="TES47" s="61"/>
      <c r="TET47" s="61"/>
      <c r="TEU47" s="61"/>
      <c r="TEV47" s="61"/>
      <c r="TEW47" s="61"/>
      <c r="TEX47" s="61"/>
      <c r="TEY47" s="61"/>
      <c r="TEZ47" s="61"/>
      <c r="TFA47" s="61"/>
      <c r="TFB47" s="61"/>
      <c r="TFC47" s="61"/>
      <c r="TFD47" s="61"/>
      <c r="TFE47" s="61"/>
      <c r="TFF47" s="61"/>
      <c r="TFG47" s="61"/>
      <c r="TFH47" s="61"/>
      <c r="TFI47" s="61"/>
      <c r="TFJ47" s="61"/>
      <c r="TFK47" s="61"/>
      <c r="TFL47" s="61"/>
      <c r="TFM47" s="61"/>
      <c r="TFN47" s="61"/>
      <c r="TFO47" s="61"/>
      <c r="TFP47" s="61"/>
      <c r="TFQ47" s="61"/>
      <c r="TFR47" s="61"/>
      <c r="TFS47" s="61"/>
      <c r="TFT47" s="61"/>
      <c r="TFU47" s="61"/>
      <c r="TFV47" s="61"/>
      <c r="TFW47" s="61"/>
      <c r="TFX47" s="61"/>
      <c r="TFY47" s="61"/>
      <c r="TFZ47" s="61"/>
      <c r="TGA47" s="61"/>
      <c r="TGB47" s="61"/>
      <c r="TGC47" s="61"/>
      <c r="TGD47" s="61"/>
      <c r="TGE47" s="61"/>
      <c r="TGF47" s="61"/>
      <c r="TGG47" s="61"/>
      <c r="TGH47" s="61"/>
      <c r="TGI47" s="61"/>
      <c r="TGJ47" s="61"/>
      <c r="TGK47" s="61"/>
      <c r="TGL47" s="61"/>
      <c r="TGM47" s="61"/>
      <c r="TGN47" s="61"/>
      <c r="TGO47" s="61"/>
      <c r="TGP47" s="61"/>
      <c r="TGQ47" s="61"/>
      <c r="TGR47" s="61"/>
      <c r="TGS47" s="61"/>
      <c r="TGT47" s="61"/>
      <c r="TGU47" s="61"/>
      <c r="TGV47" s="61"/>
      <c r="TGW47" s="61"/>
      <c r="TGX47" s="61"/>
      <c r="TGY47" s="61"/>
      <c r="TGZ47" s="61"/>
      <c r="THA47" s="61"/>
      <c r="THB47" s="61"/>
      <c r="THC47" s="61"/>
      <c r="THD47" s="61"/>
      <c r="THE47" s="61"/>
      <c r="THF47" s="61"/>
      <c r="THG47" s="61"/>
      <c r="THH47" s="61"/>
      <c r="THI47" s="61"/>
      <c r="THJ47" s="61"/>
      <c r="THK47" s="61"/>
      <c r="THL47" s="61"/>
      <c r="THM47" s="61"/>
      <c r="THN47" s="61"/>
      <c r="THO47" s="61"/>
      <c r="THP47" s="61"/>
      <c r="THQ47" s="61"/>
      <c r="THR47" s="61"/>
      <c r="THS47" s="61"/>
      <c r="THT47" s="61"/>
      <c r="THU47" s="61"/>
      <c r="THV47" s="61"/>
      <c r="THW47" s="61"/>
      <c r="THX47" s="61"/>
      <c r="THY47" s="61"/>
      <c r="THZ47" s="61"/>
      <c r="TIA47" s="61"/>
      <c r="TIB47" s="61"/>
      <c r="TIC47" s="61"/>
      <c r="TID47" s="61"/>
      <c r="TIE47" s="61"/>
      <c r="TIF47" s="61"/>
      <c r="TIG47" s="61"/>
      <c r="TIH47" s="61"/>
      <c r="TII47" s="61"/>
      <c r="TIJ47" s="61"/>
      <c r="TIK47" s="61"/>
      <c r="TIL47" s="61"/>
      <c r="TIM47" s="61"/>
      <c r="TIN47" s="61"/>
      <c r="TIO47" s="61"/>
      <c r="TIP47" s="61"/>
      <c r="TIQ47" s="61"/>
      <c r="TIR47" s="61"/>
      <c r="TIS47" s="61"/>
      <c r="TIT47" s="61"/>
      <c r="TIU47" s="61"/>
      <c r="TIV47" s="61"/>
      <c r="TIW47" s="61"/>
      <c r="TIX47" s="61"/>
      <c r="TIY47" s="61"/>
      <c r="TIZ47" s="61"/>
      <c r="TJA47" s="61"/>
      <c r="TJB47" s="61"/>
      <c r="TJC47" s="61"/>
      <c r="TJD47" s="61"/>
      <c r="TJE47" s="61"/>
      <c r="TJF47" s="61"/>
      <c r="TJG47" s="61"/>
      <c r="TJH47" s="61"/>
      <c r="TJI47" s="61"/>
      <c r="TJJ47" s="61"/>
      <c r="TJK47" s="61"/>
      <c r="TJL47" s="61"/>
      <c r="TJM47" s="61"/>
      <c r="TJN47" s="61"/>
      <c r="TJO47" s="61"/>
      <c r="TJP47" s="61"/>
      <c r="TJQ47" s="61"/>
      <c r="TJR47" s="61"/>
      <c r="TJS47" s="61"/>
      <c r="TJT47" s="61"/>
      <c r="TJU47" s="61"/>
      <c r="TJV47" s="61"/>
      <c r="TJW47" s="61"/>
      <c r="TJX47" s="61"/>
      <c r="TJY47" s="61"/>
      <c r="TJZ47" s="61"/>
      <c r="TKA47" s="61"/>
      <c r="TKB47" s="61"/>
      <c r="TKC47" s="61"/>
      <c r="TKD47" s="61"/>
      <c r="TKE47" s="61"/>
      <c r="TKF47" s="61"/>
      <c r="TKG47" s="61"/>
      <c r="TKH47" s="61"/>
      <c r="TKI47" s="61"/>
      <c r="TKJ47" s="61"/>
      <c r="TKK47" s="61"/>
      <c r="TKL47" s="61"/>
      <c r="TKM47" s="61"/>
      <c r="TKN47" s="61"/>
      <c r="TKO47" s="61"/>
      <c r="TKP47" s="61"/>
      <c r="TKQ47" s="61"/>
      <c r="TKR47" s="61"/>
      <c r="TKS47" s="61"/>
      <c r="TKT47" s="61"/>
      <c r="TKU47" s="61"/>
      <c r="TKV47" s="61"/>
      <c r="TKW47" s="61"/>
      <c r="TKX47" s="61"/>
      <c r="TKY47" s="61"/>
      <c r="TKZ47" s="61"/>
      <c r="TLA47" s="61"/>
      <c r="TLB47" s="61"/>
      <c r="TLC47" s="61"/>
      <c r="TLD47" s="61"/>
      <c r="TLE47" s="61"/>
      <c r="TLF47" s="61"/>
      <c r="TLG47" s="61"/>
      <c r="TLH47" s="61"/>
      <c r="TLI47" s="61"/>
      <c r="TLJ47" s="61"/>
      <c r="TLK47" s="61"/>
      <c r="TLL47" s="61"/>
      <c r="TLM47" s="61"/>
      <c r="TLN47" s="61"/>
      <c r="TLO47" s="61"/>
      <c r="TLP47" s="61"/>
      <c r="TLQ47" s="61"/>
      <c r="TLR47" s="61"/>
      <c r="TLS47" s="61"/>
      <c r="TLT47" s="61"/>
      <c r="TLU47" s="61"/>
      <c r="TLV47" s="61"/>
      <c r="TLW47" s="61"/>
      <c r="TLX47" s="61"/>
      <c r="TLY47" s="61"/>
      <c r="TLZ47" s="61"/>
      <c r="TMA47" s="61"/>
      <c r="TMB47" s="61"/>
      <c r="TMC47" s="61"/>
      <c r="TMD47" s="61"/>
      <c r="TME47" s="61"/>
      <c r="TMF47" s="61"/>
      <c r="TMG47" s="61"/>
      <c r="TMH47" s="61"/>
      <c r="TMI47" s="61"/>
      <c r="TMJ47" s="61"/>
      <c r="TMK47" s="61"/>
      <c r="TML47" s="61"/>
      <c r="TMM47" s="61"/>
      <c r="TMN47" s="61"/>
      <c r="TMO47" s="61"/>
      <c r="TMP47" s="61"/>
      <c r="TMQ47" s="61"/>
      <c r="TMR47" s="61"/>
      <c r="TMS47" s="61"/>
      <c r="TMT47" s="61"/>
      <c r="TMU47" s="61"/>
      <c r="TMV47" s="61"/>
      <c r="TMW47" s="61"/>
      <c r="TMX47" s="61"/>
      <c r="TMY47" s="61"/>
      <c r="TMZ47" s="61"/>
      <c r="TNA47" s="61"/>
      <c r="TNB47" s="61"/>
      <c r="TNC47" s="61"/>
      <c r="TND47" s="61"/>
      <c r="TNE47" s="61"/>
      <c r="TNF47" s="61"/>
      <c r="TNG47" s="61"/>
      <c r="TNH47" s="61"/>
      <c r="TNI47" s="61"/>
      <c r="TNJ47" s="61"/>
      <c r="TNK47" s="61"/>
      <c r="TNL47" s="61"/>
      <c r="TNM47" s="61"/>
      <c r="TNN47" s="61"/>
      <c r="TNO47" s="61"/>
      <c r="TNP47" s="61"/>
      <c r="TNQ47" s="61"/>
      <c r="TNR47" s="61"/>
      <c r="TNS47" s="61"/>
      <c r="TNT47" s="61"/>
      <c r="TNU47" s="61"/>
      <c r="TNV47" s="61"/>
      <c r="TNW47" s="61"/>
      <c r="TNX47" s="61"/>
      <c r="TNY47" s="61"/>
      <c r="TNZ47" s="61"/>
      <c r="TOA47" s="61"/>
      <c r="TOB47" s="61"/>
      <c r="TOC47" s="61"/>
      <c r="TOD47" s="61"/>
      <c r="TOE47" s="61"/>
      <c r="TOF47" s="61"/>
      <c r="TOG47" s="61"/>
      <c r="TOH47" s="61"/>
      <c r="TOI47" s="61"/>
      <c r="TOJ47" s="61"/>
      <c r="TOK47" s="61"/>
      <c r="TOL47" s="61"/>
      <c r="TOM47" s="61"/>
      <c r="TON47" s="61"/>
      <c r="TOO47" s="61"/>
      <c r="TOP47" s="61"/>
      <c r="TOQ47" s="61"/>
      <c r="TOR47" s="61"/>
      <c r="TOS47" s="61"/>
      <c r="TOT47" s="61"/>
      <c r="TOU47" s="61"/>
      <c r="TOV47" s="61"/>
      <c r="TOW47" s="61"/>
      <c r="TOX47" s="61"/>
      <c r="TOY47" s="61"/>
      <c r="TOZ47" s="61"/>
      <c r="TPA47" s="61"/>
      <c r="TPB47" s="61"/>
      <c r="TPC47" s="61"/>
      <c r="TPD47" s="61"/>
      <c r="TPE47" s="61"/>
      <c r="TPF47" s="61"/>
      <c r="TPG47" s="61"/>
      <c r="TPH47" s="61"/>
      <c r="TPI47" s="61"/>
      <c r="TPJ47" s="61"/>
      <c r="TPK47" s="61"/>
      <c r="TPL47" s="61"/>
      <c r="TPM47" s="61"/>
      <c r="TPN47" s="61"/>
      <c r="TPO47" s="61"/>
      <c r="TPP47" s="61"/>
      <c r="TPQ47" s="61"/>
      <c r="TPR47" s="61"/>
      <c r="TPS47" s="61"/>
      <c r="TPT47" s="61"/>
      <c r="TPU47" s="61"/>
      <c r="TPV47" s="61"/>
      <c r="TPW47" s="61"/>
      <c r="TPX47" s="61"/>
      <c r="TPY47" s="61"/>
      <c r="TPZ47" s="61"/>
      <c r="TQA47" s="61"/>
      <c r="TQB47" s="61"/>
      <c r="TQC47" s="61"/>
      <c r="TQD47" s="61"/>
      <c r="TQE47" s="61"/>
      <c r="TQF47" s="61"/>
      <c r="TQG47" s="61"/>
      <c r="TQH47" s="61"/>
      <c r="TQI47" s="61"/>
      <c r="TQJ47" s="61"/>
      <c r="TQK47" s="61"/>
      <c r="TQL47" s="61"/>
      <c r="TQM47" s="61"/>
      <c r="TQN47" s="61"/>
      <c r="TQO47" s="61"/>
      <c r="TQP47" s="61"/>
      <c r="TQQ47" s="61"/>
      <c r="TQR47" s="61"/>
      <c r="TQS47" s="61"/>
      <c r="TQT47" s="61"/>
      <c r="TQU47" s="61"/>
      <c r="TQV47" s="61"/>
      <c r="TQW47" s="61"/>
      <c r="TQX47" s="61"/>
      <c r="TQY47" s="61"/>
      <c r="TQZ47" s="61"/>
      <c r="TRA47" s="61"/>
      <c r="TRB47" s="61"/>
      <c r="TRC47" s="61"/>
      <c r="TRD47" s="61"/>
      <c r="TRE47" s="61"/>
      <c r="TRF47" s="61"/>
      <c r="TRG47" s="61"/>
      <c r="TRH47" s="61"/>
      <c r="TRI47" s="61"/>
      <c r="TRJ47" s="61"/>
      <c r="TRK47" s="61"/>
      <c r="TRL47" s="61"/>
      <c r="TRM47" s="61"/>
      <c r="TRN47" s="61"/>
      <c r="TRO47" s="61"/>
      <c r="TRP47" s="61"/>
      <c r="TRQ47" s="61"/>
      <c r="TRR47" s="61"/>
      <c r="TRS47" s="61"/>
      <c r="TRT47" s="61"/>
      <c r="TRU47" s="61"/>
      <c r="TRV47" s="61"/>
      <c r="TRW47" s="61"/>
      <c r="TRX47" s="61"/>
      <c r="TRY47" s="61"/>
      <c r="TRZ47" s="61"/>
      <c r="TSA47" s="61"/>
      <c r="TSB47" s="61"/>
      <c r="TSC47" s="61"/>
      <c r="TSD47" s="61"/>
      <c r="TSE47" s="61"/>
      <c r="TSF47" s="61"/>
      <c r="TSG47" s="61"/>
      <c r="TSH47" s="61"/>
      <c r="TSI47" s="61"/>
      <c r="TSJ47" s="61"/>
      <c r="TSK47" s="61"/>
      <c r="TSL47" s="61"/>
      <c r="TSM47" s="61"/>
      <c r="TSN47" s="61"/>
      <c r="TSO47" s="61"/>
      <c r="TSP47" s="61"/>
      <c r="TSQ47" s="61"/>
      <c r="TSR47" s="61"/>
      <c r="TSS47" s="61"/>
      <c r="TST47" s="61"/>
      <c r="TSU47" s="61"/>
      <c r="TSV47" s="61"/>
      <c r="TSW47" s="61"/>
      <c r="TSX47" s="61"/>
      <c r="TSY47" s="61"/>
      <c r="TSZ47" s="61"/>
      <c r="TTA47" s="61"/>
      <c r="TTB47" s="61"/>
      <c r="TTC47" s="61"/>
      <c r="TTD47" s="61"/>
      <c r="TTE47" s="61"/>
      <c r="TTF47" s="61"/>
      <c r="TTG47" s="61"/>
      <c r="TTH47" s="61"/>
      <c r="TTI47" s="61"/>
      <c r="TTJ47" s="61"/>
      <c r="TTK47" s="61"/>
      <c r="TTL47" s="61"/>
      <c r="TTM47" s="61"/>
      <c r="TTN47" s="61"/>
      <c r="TTO47" s="61"/>
      <c r="TTP47" s="61"/>
      <c r="TTQ47" s="61"/>
      <c r="TTR47" s="61"/>
      <c r="TTS47" s="61"/>
      <c r="TTT47" s="61"/>
      <c r="TTU47" s="61"/>
      <c r="TTV47" s="61"/>
      <c r="TTW47" s="61"/>
      <c r="TTX47" s="61"/>
      <c r="TTY47" s="61"/>
      <c r="TTZ47" s="61"/>
      <c r="TUA47" s="61"/>
      <c r="TUB47" s="61"/>
      <c r="TUC47" s="61"/>
      <c r="TUD47" s="61"/>
      <c r="TUE47" s="61"/>
      <c r="TUF47" s="61"/>
      <c r="TUG47" s="61"/>
      <c r="TUH47" s="61"/>
      <c r="TUI47" s="61"/>
      <c r="TUJ47" s="61"/>
      <c r="TUK47" s="61"/>
      <c r="TUL47" s="61"/>
      <c r="TUM47" s="61"/>
      <c r="TUN47" s="61"/>
      <c r="TUO47" s="61"/>
      <c r="TUP47" s="61"/>
      <c r="TUQ47" s="61"/>
      <c r="TUR47" s="61"/>
      <c r="TUS47" s="61"/>
      <c r="TUT47" s="61"/>
      <c r="TUU47" s="61"/>
      <c r="TUV47" s="61"/>
      <c r="TUW47" s="61"/>
      <c r="TUX47" s="61"/>
      <c r="TUY47" s="61"/>
      <c r="TUZ47" s="61"/>
      <c r="TVA47" s="61"/>
      <c r="TVB47" s="61"/>
      <c r="TVC47" s="61"/>
      <c r="TVD47" s="61"/>
      <c r="TVE47" s="61"/>
      <c r="TVF47" s="61"/>
      <c r="TVG47" s="61"/>
      <c r="TVH47" s="61"/>
      <c r="TVI47" s="61"/>
      <c r="TVJ47" s="61"/>
      <c r="TVK47" s="61"/>
      <c r="TVL47" s="61"/>
      <c r="TVM47" s="61"/>
      <c r="TVN47" s="61"/>
      <c r="TVO47" s="61"/>
      <c r="TVP47" s="61"/>
      <c r="TVQ47" s="61"/>
      <c r="TVR47" s="61"/>
      <c r="TVS47" s="61"/>
      <c r="TVT47" s="61"/>
      <c r="TVU47" s="61"/>
      <c r="TVV47" s="61"/>
      <c r="TVW47" s="61"/>
      <c r="TVX47" s="61"/>
      <c r="TVY47" s="61"/>
      <c r="TVZ47" s="61"/>
      <c r="TWA47" s="61"/>
      <c r="TWB47" s="61"/>
      <c r="TWC47" s="61"/>
      <c r="TWD47" s="61"/>
      <c r="TWE47" s="61"/>
      <c r="TWF47" s="61"/>
      <c r="TWG47" s="61"/>
      <c r="TWH47" s="61"/>
      <c r="TWI47" s="61"/>
      <c r="TWJ47" s="61"/>
      <c r="TWK47" s="61"/>
      <c r="TWL47" s="61"/>
      <c r="TWM47" s="61"/>
      <c r="TWN47" s="61"/>
      <c r="TWO47" s="61"/>
      <c r="TWP47" s="61"/>
      <c r="TWQ47" s="61"/>
      <c r="TWR47" s="61"/>
      <c r="TWS47" s="61"/>
      <c r="TWT47" s="61"/>
      <c r="TWU47" s="61"/>
      <c r="TWV47" s="61"/>
      <c r="TWW47" s="61"/>
      <c r="TWX47" s="61"/>
      <c r="TWY47" s="61"/>
      <c r="TWZ47" s="61"/>
      <c r="TXA47" s="61"/>
      <c r="TXB47" s="61"/>
      <c r="TXC47" s="61"/>
      <c r="TXD47" s="61"/>
      <c r="TXE47" s="61"/>
      <c r="TXF47" s="61"/>
      <c r="TXG47" s="61"/>
      <c r="TXH47" s="61"/>
      <c r="TXI47" s="61"/>
      <c r="TXJ47" s="61"/>
      <c r="TXK47" s="61"/>
      <c r="TXL47" s="61"/>
      <c r="TXM47" s="61"/>
      <c r="TXN47" s="61"/>
      <c r="TXO47" s="61"/>
      <c r="TXP47" s="61"/>
      <c r="TXQ47" s="61"/>
      <c r="TXR47" s="61"/>
      <c r="TXS47" s="61"/>
      <c r="TXT47" s="61"/>
      <c r="TXU47" s="61"/>
      <c r="TXV47" s="61"/>
      <c r="TXW47" s="61"/>
      <c r="TXX47" s="61"/>
      <c r="TXY47" s="61"/>
      <c r="TXZ47" s="61"/>
      <c r="TYA47" s="61"/>
      <c r="TYB47" s="61"/>
      <c r="TYC47" s="61"/>
      <c r="TYD47" s="61"/>
      <c r="TYE47" s="61"/>
      <c r="TYF47" s="61"/>
      <c r="TYG47" s="61"/>
      <c r="TYH47" s="61"/>
      <c r="TYI47" s="61"/>
      <c r="TYJ47" s="61"/>
      <c r="TYK47" s="61"/>
      <c r="TYL47" s="61"/>
      <c r="TYM47" s="61"/>
      <c r="TYN47" s="61"/>
      <c r="TYO47" s="61"/>
      <c r="TYP47" s="61"/>
      <c r="TYQ47" s="61"/>
      <c r="TYR47" s="61"/>
      <c r="TYS47" s="61"/>
      <c r="TYT47" s="61"/>
      <c r="TYU47" s="61"/>
      <c r="TYV47" s="61"/>
      <c r="TYW47" s="61"/>
      <c r="TYX47" s="61"/>
      <c r="TYY47" s="61"/>
      <c r="TYZ47" s="61"/>
      <c r="TZA47" s="61"/>
      <c r="TZB47" s="61"/>
      <c r="TZC47" s="61"/>
      <c r="TZD47" s="61"/>
      <c r="TZE47" s="61"/>
      <c r="TZF47" s="61"/>
      <c r="TZG47" s="61"/>
      <c r="TZH47" s="61"/>
      <c r="TZI47" s="61"/>
      <c r="TZJ47" s="61"/>
      <c r="TZK47" s="61"/>
      <c r="TZL47" s="61"/>
      <c r="TZM47" s="61"/>
      <c r="TZN47" s="61"/>
      <c r="TZO47" s="61"/>
      <c r="TZP47" s="61"/>
      <c r="TZQ47" s="61"/>
      <c r="TZR47" s="61"/>
      <c r="TZS47" s="61"/>
      <c r="TZT47" s="61"/>
      <c r="TZU47" s="61"/>
      <c r="TZV47" s="61"/>
      <c r="TZW47" s="61"/>
      <c r="TZX47" s="61"/>
      <c r="TZY47" s="61"/>
      <c r="TZZ47" s="61"/>
      <c r="UAA47" s="61"/>
      <c r="UAB47" s="61"/>
      <c r="UAC47" s="61"/>
      <c r="UAD47" s="61"/>
      <c r="UAE47" s="61"/>
      <c r="UAF47" s="61"/>
      <c r="UAG47" s="61"/>
      <c r="UAH47" s="61"/>
      <c r="UAI47" s="61"/>
      <c r="UAJ47" s="61"/>
      <c r="UAK47" s="61"/>
      <c r="UAL47" s="61"/>
      <c r="UAM47" s="61"/>
      <c r="UAN47" s="61"/>
      <c r="UAO47" s="61"/>
      <c r="UAP47" s="61"/>
      <c r="UAQ47" s="61"/>
      <c r="UAR47" s="61"/>
      <c r="UAS47" s="61"/>
      <c r="UAT47" s="61"/>
      <c r="UAU47" s="61"/>
      <c r="UAV47" s="61"/>
      <c r="UAW47" s="61"/>
      <c r="UAX47" s="61"/>
      <c r="UAY47" s="61"/>
      <c r="UAZ47" s="61"/>
      <c r="UBA47" s="61"/>
      <c r="UBB47" s="61"/>
      <c r="UBC47" s="61"/>
      <c r="UBD47" s="61"/>
      <c r="UBE47" s="61"/>
      <c r="UBF47" s="61"/>
      <c r="UBG47" s="61"/>
      <c r="UBH47" s="61"/>
      <c r="UBI47" s="61"/>
      <c r="UBJ47" s="61"/>
      <c r="UBK47" s="61"/>
      <c r="UBL47" s="61"/>
      <c r="UBM47" s="61"/>
      <c r="UBN47" s="61"/>
      <c r="UBO47" s="61"/>
      <c r="UBP47" s="61"/>
      <c r="UBQ47" s="61"/>
      <c r="UBR47" s="61"/>
      <c r="UBS47" s="61"/>
      <c r="UBT47" s="61"/>
      <c r="UBU47" s="61"/>
      <c r="UBV47" s="61"/>
      <c r="UBW47" s="61"/>
      <c r="UBX47" s="61"/>
      <c r="UBY47" s="61"/>
      <c r="UBZ47" s="61"/>
      <c r="UCA47" s="61"/>
      <c r="UCB47" s="61"/>
      <c r="UCC47" s="61"/>
      <c r="UCD47" s="61"/>
      <c r="UCE47" s="61"/>
      <c r="UCF47" s="61"/>
      <c r="UCG47" s="61"/>
      <c r="UCH47" s="61"/>
      <c r="UCI47" s="61"/>
      <c r="UCJ47" s="61"/>
      <c r="UCK47" s="61"/>
      <c r="UCL47" s="61"/>
      <c r="UCM47" s="61"/>
      <c r="UCN47" s="61"/>
      <c r="UCO47" s="61"/>
      <c r="UCP47" s="61"/>
      <c r="UCQ47" s="61"/>
      <c r="UCR47" s="61"/>
      <c r="UCS47" s="61"/>
      <c r="UCT47" s="61"/>
      <c r="UCU47" s="61"/>
      <c r="UCV47" s="61"/>
      <c r="UCW47" s="61"/>
      <c r="UCX47" s="61"/>
      <c r="UCY47" s="61"/>
      <c r="UCZ47" s="61"/>
      <c r="UDA47" s="61"/>
      <c r="UDB47" s="61"/>
      <c r="UDC47" s="61"/>
      <c r="UDD47" s="61"/>
      <c r="UDE47" s="61"/>
      <c r="UDF47" s="61"/>
      <c r="UDG47" s="61"/>
      <c r="UDH47" s="61"/>
      <c r="UDI47" s="61"/>
      <c r="UDJ47" s="61"/>
      <c r="UDK47" s="61"/>
      <c r="UDL47" s="61"/>
      <c r="UDM47" s="61"/>
      <c r="UDN47" s="61"/>
      <c r="UDO47" s="61"/>
      <c r="UDP47" s="61"/>
      <c r="UDQ47" s="61"/>
      <c r="UDR47" s="61"/>
      <c r="UDS47" s="61"/>
      <c r="UDT47" s="61"/>
      <c r="UDU47" s="61"/>
      <c r="UDV47" s="61"/>
      <c r="UDW47" s="61"/>
      <c r="UDX47" s="61"/>
      <c r="UDY47" s="61"/>
      <c r="UDZ47" s="61"/>
      <c r="UEA47" s="61"/>
      <c r="UEB47" s="61"/>
      <c r="UEC47" s="61"/>
      <c r="UED47" s="61"/>
      <c r="UEE47" s="61"/>
      <c r="UEF47" s="61"/>
      <c r="UEG47" s="61"/>
      <c r="UEH47" s="61"/>
      <c r="UEI47" s="61"/>
      <c r="UEJ47" s="61"/>
      <c r="UEK47" s="61"/>
      <c r="UEL47" s="61"/>
      <c r="UEM47" s="61"/>
      <c r="UEN47" s="61"/>
      <c r="UEO47" s="61"/>
      <c r="UEP47" s="61"/>
      <c r="UEQ47" s="61"/>
      <c r="UER47" s="61"/>
      <c r="UES47" s="61"/>
      <c r="UET47" s="61"/>
      <c r="UEU47" s="61"/>
      <c r="UEV47" s="61"/>
      <c r="UEW47" s="61"/>
      <c r="UEX47" s="61"/>
      <c r="UEY47" s="61"/>
      <c r="UEZ47" s="61"/>
      <c r="UFA47" s="61"/>
      <c r="UFB47" s="61"/>
      <c r="UFC47" s="61"/>
      <c r="UFD47" s="61"/>
      <c r="UFE47" s="61"/>
      <c r="UFF47" s="61"/>
      <c r="UFG47" s="61"/>
      <c r="UFH47" s="61"/>
      <c r="UFI47" s="61"/>
      <c r="UFJ47" s="61"/>
      <c r="UFK47" s="61"/>
      <c r="UFL47" s="61"/>
      <c r="UFM47" s="61"/>
      <c r="UFN47" s="61"/>
      <c r="UFO47" s="61"/>
      <c r="UFP47" s="61"/>
      <c r="UFQ47" s="61"/>
      <c r="UFR47" s="61"/>
      <c r="UFS47" s="61"/>
      <c r="UFT47" s="61"/>
      <c r="UFU47" s="61"/>
      <c r="UFV47" s="61"/>
      <c r="UFW47" s="61"/>
      <c r="UFX47" s="61"/>
      <c r="UFY47" s="61"/>
      <c r="UFZ47" s="61"/>
      <c r="UGA47" s="61"/>
      <c r="UGB47" s="61"/>
      <c r="UGC47" s="61"/>
      <c r="UGD47" s="61"/>
      <c r="UGE47" s="61"/>
      <c r="UGF47" s="61"/>
      <c r="UGG47" s="61"/>
      <c r="UGH47" s="61"/>
      <c r="UGI47" s="61"/>
      <c r="UGJ47" s="61"/>
      <c r="UGK47" s="61"/>
      <c r="UGL47" s="61"/>
      <c r="UGM47" s="61"/>
      <c r="UGN47" s="61"/>
      <c r="UGO47" s="61"/>
      <c r="UGP47" s="61"/>
      <c r="UGQ47" s="61"/>
      <c r="UGR47" s="61"/>
      <c r="UGS47" s="61"/>
      <c r="UGT47" s="61"/>
      <c r="UGU47" s="61"/>
      <c r="UGV47" s="61"/>
      <c r="UGW47" s="61"/>
      <c r="UGX47" s="61"/>
      <c r="UGY47" s="61"/>
      <c r="UGZ47" s="61"/>
      <c r="UHA47" s="61"/>
      <c r="UHB47" s="61"/>
      <c r="UHC47" s="61"/>
      <c r="UHD47" s="61"/>
      <c r="UHE47" s="61"/>
      <c r="UHF47" s="61"/>
      <c r="UHG47" s="61"/>
      <c r="UHH47" s="61"/>
      <c r="UHI47" s="61"/>
      <c r="UHJ47" s="61"/>
      <c r="UHK47" s="61"/>
      <c r="UHL47" s="61"/>
      <c r="UHM47" s="61"/>
      <c r="UHN47" s="61"/>
      <c r="UHO47" s="61"/>
      <c r="UHP47" s="61"/>
      <c r="UHQ47" s="61"/>
      <c r="UHR47" s="61"/>
      <c r="UHS47" s="61"/>
      <c r="UHT47" s="61"/>
      <c r="UHU47" s="61"/>
      <c r="UHV47" s="61"/>
      <c r="UHW47" s="61"/>
      <c r="UHX47" s="61"/>
      <c r="UHY47" s="61"/>
      <c r="UHZ47" s="61"/>
      <c r="UIA47" s="61"/>
      <c r="UIB47" s="61"/>
      <c r="UIC47" s="61"/>
      <c r="UID47" s="61"/>
      <c r="UIE47" s="61"/>
      <c r="UIF47" s="61"/>
      <c r="UIG47" s="61"/>
      <c r="UIH47" s="61"/>
      <c r="UII47" s="61"/>
      <c r="UIJ47" s="61"/>
      <c r="UIK47" s="61"/>
      <c r="UIL47" s="61"/>
      <c r="UIM47" s="61"/>
      <c r="UIN47" s="61"/>
      <c r="UIO47" s="61"/>
      <c r="UIP47" s="61"/>
      <c r="UIQ47" s="61"/>
      <c r="UIR47" s="61"/>
      <c r="UIS47" s="61"/>
      <c r="UIT47" s="61"/>
      <c r="UIU47" s="61"/>
      <c r="UIV47" s="61"/>
      <c r="UIW47" s="61"/>
      <c r="UIX47" s="61"/>
      <c r="UIY47" s="61"/>
      <c r="UIZ47" s="61"/>
      <c r="UJA47" s="61"/>
      <c r="UJB47" s="61"/>
      <c r="UJC47" s="61"/>
      <c r="UJD47" s="61"/>
      <c r="UJE47" s="61"/>
      <c r="UJF47" s="61"/>
      <c r="UJG47" s="61"/>
      <c r="UJH47" s="61"/>
      <c r="UJI47" s="61"/>
      <c r="UJJ47" s="61"/>
      <c r="UJK47" s="61"/>
      <c r="UJL47" s="61"/>
      <c r="UJM47" s="61"/>
      <c r="UJN47" s="61"/>
      <c r="UJO47" s="61"/>
      <c r="UJP47" s="61"/>
      <c r="UJQ47" s="61"/>
      <c r="UJR47" s="61"/>
      <c r="UJS47" s="61"/>
      <c r="UJT47" s="61"/>
      <c r="UJU47" s="61"/>
      <c r="UJV47" s="61"/>
      <c r="UJW47" s="61"/>
      <c r="UJX47" s="61"/>
      <c r="UJY47" s="61"/>
      <c r="UJZ47" s="61"/>
      <c r="UKA47" s="61"/>
      <c r="UKB47" s="61"/>
      <c r="UKC47" s="61"/>
      <c r="UKD47" s="61"/>
      <c r="UKE47" s="61"/>
      <c r="UKF47" s="61"/>
      <c r="UKG47" s="61"/>
      <c r="UKH47" s="61"/>
      <c r="UKI47" s="61"/>
      <c r="UKJ47" s="61"/>
      <c r="UKK47" s="61"/>
      <c r="UKL47" s="61"/>
      <c r="UKM47" s="61"/>
      <c r="UKN47" s="61"/>
      <c r="UKO47" s="61"/>
      <c r="UKP47" s="61"/>
      <c r="UKQ47" s="61"/>
      <c r="UKR47" s="61"/>
      <c r="UKS47" s="61"/>
      <c r="UKT47" s="61"/>
      <c r="UKU47" s="61"/>
      <c r="UKV47" s="61"/>
      <c r="UKW47" s="61"/>
      <c r="UKX47" s="61"/>
      <c r="UKY47" s="61"/>
      <c r="UKZ47" s="61"/>
      <c r="ULA47" s="61"/>
      <c r="ULB47" s="61"/>
      <c r="ULC47" s="61"/>
      <c r="ULD47" s="61"/>
      <c r="ULE47" s="61"/>
      <c r="ULF47" s="61"/>
      <c r="ULG47" s="61"/>
      <c r="ULH47" s="61"/>
      <c r="ULI47" s="61"/>
      <c r="ULJ47" s="61"/>
      <c r="ULK47" s="61"/>
      <c r="ULL47" s="61"/>
      <c r="ULM47" s="61"/>
      <c r="ULN47" s="61"/>
      <c r="ULO47" s="61"/>
      <c r="ULP47" s="61"/>
      <c r="ULQ47" s="61"/>
      <c r="ULR47" s="61"/>
      <c r="ULS47" s="61"/>
      <c r="ULT47" s="61"/>
      <c r="ULU47" s="61"/>
      <c r="ULV47" s="61"/>
      <c r="ULW47" s="61"/>
      <c r="ULX47" s="61"/>
      <c r="ULY47" s="61"/>
      <c r="ULZ47" s="61"/>
      <c r="UMA47" s="61"/>
      <c r="UMB47" s="61"/>
      <c r="UMC47" s="61"/>
      <c r="UMD47" s="61"/>
      <c r="UME47" s="61"/>
      <c r="UMF47" s="61"/>
      <c r="UMG47" s="61"/>
      <c r="UMH47" s="61"/>
      <c r="UMI47" s="61"/>
      <c r="UMJ47" s="61"/>
      <c r="UMK47" s="61"/>
      <c r="UML47" s="61"/>
      <c r="UMM47" s="61"/>
      <c r="UMN47" s="61"/>
      <c r="UMO47" s="61"/>
      <c r="UMP47" s="61"/>
      <c r="UMQ47" s="61"/>
      <c r="UMR47" s="61"/>
      <c r="UMS47" s="61"/>
      <c r="UMT47" s="61"/>
      <c r="UMU47" s="61"/>
      <c r="UMV47" s="61"/>
      <c r="UMW47" s="61"/>
      <c r="UMX47" s="61"/>
      <c r="UMY47" s="61"/>
      <c r="UMZ47" s="61"/>
      <c r="UNA47" s="61"/>
      <c r="UNB47" s="61"/>
      <c r="UNC47" s="61"/>
      <c r="UND47" s="61"/>
      <c r="UNE47" s="61"/>
      <c r="UNF47" s="61"/>
      <c r="UNG47" s="61"/>
      <c r="UNH47" s="61"/>
      <c r="UNI47" s="61"/>
      <c r="UNJ47" s="61"/>
      <c r="UNK47" s="61"/>
      <c r="UNL47" s="61"/>
      <c r="UNM47" s="61"/>
      <c r="UNN47" s="61"/>
      <c r="UNO47" s="61"/>
      <c r="UNP47" s="61"/>
      <c r="UNQ47" s="61"/>
      <c r="UNR47" s="61"/>
      <c r="UNS47" s="61"/>
      <c r="UNT47" s="61"/>
      <c r="UNU47" s="61"/>
      <c r="UNV47" s="61"/>
      <c r="UNW47" s="61"/>
      <c r="UNX47" s="61"/>
      <c r="UNY47" s="61"/>
      <c r="UNZ47" s="61"/>
      <c r="UOA47" s="61"/>
      <c r="UOB47" s="61"/>
      <c r="UOC47" s="61"/>
      <c r="UOD47" s="61"/>
      <c r="UOE47" s="61"/>
      <c r="UOF47" s="61"/>
      <c r="UOG47" s="61"/>
      <c r="UOH47" s="61"/>
      <c r="UOI47" s="61"/>
      <c r="UOJ47" s="61"/>
      <c r="UOK47" s="61"/>
      <c r="UOL47" s="61"/>
      <c r="UOM47" s="61"/>
      <c r="UON47" s="61"/>
      <c r="UOO47" s="61"/>
      <c r="UOP47" s="61"/>
      <c r="UOQ47" s="61"/>
      <c r="UOR47" s="61"/>
      <c r="UOS47" s="61"/>
      <c r="UOT47" s="61"/>
      <c r="UOU47" s="61"/>
      <c r="UOV47" s="61"/>
      <c r="UOW47" s="61"/>
      <c r="UOX47" s="61"/>
      <c r="UOY47" s="61"/>
      <c r="UOZ47" s="61"/>
      <c r="UPA47" s="61"/>
      <c r="UPB47" s="61"/>
      <c r="UPC47" s="61"/>
      <c r="UPD47" s="61"/>
      <c r="UPE47" s="61"/>
      <c r="UPF47" s="61"/>
      <c r="UPG47" s="61"/>
      <c r="UPH47" s="61"/>
      <c r="UPI47" s="61"/>
      <c r="UPJ47" s="61"/>
      <c r="UPK47" s="61"/>
      <c r="UPL47" s="61"/>
      <c r="UPM47" s="61"/>
      <c r="UPN47" s="61"/>
      <c r="UPO47" s="61"/>
      <c r="UPP47" s="61"/>
      <c r="UPQ47" s="61"/>
      <c r="UPR47" s="61"/>
      <c r="UPS47" s="61"/>
      <c r="UPT47" s="61"/>
      <c r="UPU47" s="61"/>
      <c r="UPV47" s="61"/>
      <c r="UPW47" s="61"/>
      <c r="UPX47" s="61"/>
      <c r="UPY47" s="61"/>
      <c r="UPZ47" s="61"/>
      <c r="UQA47" s="61"/>
      <c r="UQB47" s="61"/>
      <c r="UQC47" s="61"/>
      <c r="UQD47" s="61"/>
      <c r="UQE47" s="61"/>
      <c r="UQF47" s="61"/>
      <c r="UQG47" s="61"/>
      <c r="UQH47" s="61"/>
      <c r="UQI47" s="61"/>
      <c r="UQJ47" s="61"/>
      <c r="UQK47" s="61"/>
      <c r="UQL47" s="61"/>
      <c r="UQM47" s="61"/>
      <c r="UQN47" s="61"/>
      <c r="UQO47" s="61"/>
      <c r="UQP47" s="61"/>
      <c r="UQQ47" s="61"/>
      <c r="UQR47" s="61"/>
      <c r="UQS47" s="61"/>
      <c r="UQT47" s="61"/>
      <c r="UQU47" s="61"/>
      <c r="UQV47" s="61"/>
      <c r="UQW47" s="61"/>
      <c r="UQX47" s="61"/>
      <c r="UQY47" s="61"/>
      <c r="UQZ47" s="61"/>
      <c r="URA47" s="61"/>
      <c r="URB47" s="61"/>
      <c r="URC47" s="61"/>
      <c r="URD47" s="61"/>
      <c r="URE47" s="61"/>
      <c r="URF47" s="61"/>
      <c r="URG47" s="61"/>
      <c r="URH47" s="61"/>
      <c r="URI47" s="61"/>
      <c r="URJ47" s="61"/>
      <c r="URK47" s="61"/>
      <c r="URL47" s="61"/>
      <c r="URM47" s="61"/>
      <c r="URN47" s="61"/>
      <c r="URO47" s="61"/>
      <c r="URP47" s="61"/>
      <c r="URQ47" s="61"/>
      <c r="URR47" s="61"/>
      <c r="URS47" s="61"/>
      <c r="URT47" s="61"/>
      <c r="URU47" s="61"/>
      <c r="URV47" s="61"/>
      <c r="URW47" s="61"/>
      <c r="URX47" s="61"/>
      <c r="URY47" s="61"/>
      <c r="URZ47" s="61"/>
      <c r="USA47" s="61"/>
      <c r="USB47" s="61"/>
      <c r="USC47" s="61"/>
      <c r="USD47" s="61"/>
      <c r="USE47" s="61"/>
      <c r="USF47" s="61"/>
      <c r="USG47" s="61"/>
      <c r="USH47" s="61"/>
      <c r="USI47" s="61"/>
      <c r="USJ47" s="61"/>
      <c r="USK47" s="61"/>
      <c r="USL47" s="61"/>
      <c r="USM47" s="61"/>
      <c r="USN47" s="61"/>
      <c r="USO47" s="61"/>
      <c r="USP47" s="61"/>
      <c r="USQ47" s="61"/>
      <c r="USR47" s="61"/>
      <c r="USS47" s="61"/>
      <c r="UST47" s="61"/>
      <c r="USU47" s="61"/>
      <c r="USV47" s="61"/>
      <c r="USW47" s="61"/>
      <c r="USX47" s="61"/>
      <c r="USY47" s="61"/>
      <c r="USZ47" s="61"/>
      <c r="UTA47" s="61"/>
      <c r="UTB47" s="61"/>
      <c r="UTC47" s="61"/>
      <c r="UTD47" s="61"/>
      <c r="UTE47" s="61"/>
      <c r="UTF47" s="61"/>
      <c r="UTG47" s="61"/>
      <c r="UTH47" s="61"/>
      <c r="UTI47" s="61"/>
      <c r="UTJ47" s="61"/>
      <c r="UTK47" s="61"/>
      <c r="UTL47" s="61"/>
      <c r="UTM47" s="61"/>
      <c r="UTN47" s="61"/>
      <c r="UTO47" s="61"/>
      <c r="UTP47" s="61"/>
      <c r="UTQ47" s="61"/>
      <c r="UTR47" s="61"/>
      <c r="UTS47" s="61"/>
      <c r="UTT47" s="61"/>
      <c r="UTU47" s="61"/>
      <c r="UTV47" s="61"/>
      <c r="UTW47" s="61"/>
      <c r="UTX47" s="61"/>
      <c r="UTY47" s="61"/>
      <c r="UTZ47" s="61"/>
      <c r="UUA47" s="61"/>
      <c r="UUB47" s="61"/>
      <c r="UUC47" s="61"/>
      <c r="UUD47" s="61"/>
      <c r="UUE47" s="61"/>
      <c r="UUF47" s="61"/>
      <c r="UUG47" s="61"/>
      <c r="UUH47" s="61"/>
      <c r="UUI47" s="61"/>
      <c r="UUJ47" s="61"/>
      <c r="UUK47" s="61"/>
      <c r="UUL47" s="61"/>
      <c r="UUM47" s="61"/>
      <c r="UUN47" s="61"/>
      <c r="UUO47" s="61"/>
      <c r="UUP47" s="61"/>
      <c r="UUQ47" s="61"/>
      <c r="UUR47" s="61"/>
      <c r="UUS47" s="61"/>
      <c r="UUT47" s="61"/>
      <c r="UUU47" s="61"/>
      <c r="UUV47" s="61"/>
      <c r="UUW47" s="61"/>
      <c r="UUX47" s="61"/>
      <c r="UUY47" s="61"/>
      <c r="UUZ47" s="61"/>
      <c r="UVA47" s="61"/>
      <c r="UVB47" s="61"/>
      <c r="UVC47" s="61"/>
      <c r="UVD47" s="61"/>
      <c r="UVE47" s="61"/>
      <c r="UVF47" s="61"/>
      <c r="UVG47" s="61"/>
      <c r="UVH47" s="61"/>
      <c r="UVI47" s="61"/>
      <c r="UVJ47" s="61"/>
      <c r="UVK47" s="61"/>
      <c r="UVL47" s="61"/>
      <c r="UVM47" s="61"/>
      <c r="UVN47" s="61"/>
      <c r="UVO47" s="61"/>
      <c r="UVP47" s="61"/>
      <c r="UVQ47" s="61"/>
      <c r="UVR47" s="61"/>
      <c r="UVS47" s="61"/>
      <c r="UVT47" s="61"/>
      <c r="UVU47" s="61"/>
      <c r="UVV47" s="61"/>
      <c r="UVW47" s="61"/>
      <c r="UVX47" s="61"/>
      <c r="UVY47" s="61"/>
      <c r="UVZ47" s="61"/>
      <c r="UWA47" s="61"/>
      <c r="UWB47" s="61"/>
      <c r="UWC47" s="61"/>
      <c r="UWD47" s="61"/>
      <c r="UWE47" s="61"/>
      <c r="UWF47" s="61"/>
      <c r="UWG47" s="61"/>
      <c r="UWH47" s="61"/>
      <c r="UWI47" s="61"/>
      <c r="UWJ47" s="61"/>
      <c r="UWK47" s="61"/>
      <c r="UWL47" s="61"/>
      <c r="UWM47" s="61"/>
      <c r="UWN47" s="61"/>
      <c r="UWO47" s="61"/>
      <c r="UWP47" s="61"/>
      <c r="UWQ47" s="61"/>
      <c r="UWR47" s="61"/>
      <c r="UWS47" s="61"/>
      <c r="UWT47" s="61"/>
      <c r="UWU47" s="61"/>
      <c r="UWV47" s="61"/>
      <c r="UWW47" s="61"/>
      <c r="UWX47" s="61"/>
      <c r="UWY47" s="61"/>
      <c r="UWZ47" s="61"/>
      <c r="UXA47" s="61"/>
      <c r="UXB47" s="61"/>
      <c r="UXC47" s="61"/>
      <c r="UXD47" s="61"/>
      <c r="UXE47" s="61"/>
      <c r="UXF47" s="61"/>
      <c r="UXG47" s="61"/>
      <c r="UXH47" s="61"/>
      <c r="UXI47" s="61"/>
      <c r="UXJ47" s="61"/>
      <c r="UXK47" s="61"/>
      <c r="UXL47" s="61"/>
      <c r="UXM47" s="61"/>
      <c r="UXN47" s="61"/>
      <c r="UXO47" s="61"/>
      <c r="UXP47" s="61"/>
      <c r="UXQ47" s="61"/>
      <c r="UXR47" s="61"/>
      <c r="UXS47" s="61"/>
      <c r="UXT47" s="61"/>
      <c r="UXU47" s="61"/>
      <c r="UXV47" s="61"/>
      <c r="UXW47" s="61"/>
      <c r="UXX47" s="61"/>
      <c r="UXY47" s="61"/>
      <c r="UXZ47" s="61"/>
      <c r="UYA47" s="61"/>
      <c r="UYB47" s="61"/>
      <c r="UYC47" s="61"/>
      <c r="UYD47" s="61"/>
      <c r="UYE47" s="61"/>
      <c r="UYF47" s="61"/>
      <c r="UYG47" s="61"/>
      <c r="UYH47" s="61"/>
      <c r="UYI47" s="61"/>
      <c r="UYJ47" s="61"/>
      <c r="UYK47" s="61"/>
      <c r="UYL47" s="61"/>
      <c r="UYM47" s="61"/>
      <c r="UYN47" s="61"/>
      <c r="UYO47" s="61"/>
      <c r="UYP47" s="61"/>
      <c r="UYQ47" s="61"/>
      <c r="UYR47" s="61"/>
      <c r="UYS47" s="61"/>
      <c r="UYT47" s="61"/>
      <c r="UYU47" s="61"/>
      <c r="UYV47" s="61"/>
      <c r="UYW47" s="61"/>
      <c r="UYX47" s="61"/>
      <c r="UYY47" s="61"/>
      <c r="UYZ47" s="61"/>
      <c r="UZA47" s="61"/>
      <c r="UZB47" s="61"/>
      <c r="UZC47" s="61"/>
      <c r="UZD47" s="61"/>
      <c r="UZE47" s="61"/>
      <c r="UZF47" s="61"/>
      <c r="UZG47" s="61"/>
      <c r="UZH47" s="61"/>
      <c r="UZI47" s="61"/>
      <c r="UZJ47" s="61"/>
      <c r="UZK47" s="61"/>
      <c r="UZL47" s="61"/>
      <c r="UZM47" s="61"/>
      <c r="UZN47" s="61"/>
      <c r="UZO47" s="61"/>
      <c r="UZP47" s="61"/>
      <c r="UZQ47" s="61"/>
      <c r="UZR47" s="61"/>
      <c r="UZS47" s="61"/>
      <c r="UZT47" s="61"/>
      <c r="UZU47" s="61"/>
      <c r="UZV47" s="61"/>
      <c r="UZW47" s="61"/>
      <c r="UZX47" s="61"/>
      <c r="UZY47" s="61"/>
      <c r="UZZ47" s="61"/>
      <c r="VAA47" s="61"/>
      <c r="VAB47" s="61"/>
      <c r="VAC47" s="61"/>
      <c r="VAD47" s="61"/>
      <c r="VAE47" s="61"/>
      <c r="VAF47" s="61"/>
      <c r="VAG47" s="61"/>
      <c r="VAH47" s="61"/>
      <c r="VAI47" s="61"/>
      <c r="VAJ47" s="61"/>
      <c r="VAK47" s="61"/>
      <c r="VAL47" s="61"/>
      <c r="VAM47" s="61"/>
      <c r="VAN47" s="61"/>
      <c r="VAO47" s="61"/>
      <c r="VAP47" s="61"/>
      <c r="VAQ47" s="61"/>
      <c r="VAR47" s="61"/>
      <c r="VAS47" s="61"/>
      <c r="VAT47" s="61"/>
      <c r="VAU47" s="61"/>
      <c r="VAV47" s="61"/>
      <c r="VAW47" s="61"/>
      <c r="VAX47" s="61"/>
      <c r="VAY47" s="61"/>
      <c r="VAZ47" s="61"/>
      <c r="VBA47" s="61"/>
      <c r="VBB47" s="61"/>
      <c r="VBC47" s="61"/>
      <c r="VBD47" s="61"/>
      <c r="VBE47" s="61"/>
      <c r="VBF47" s="61"/>
      <c r="VBG47" s="61"/>
      <c r="VBH47" s="61"/>
      <c r="VBI47" s="61"/>
      <c r="VBJ47" s="61"/>
      <c r="VBK47" s="61"/>
      <c r="VBL47" s="61"/>
      <c r="VBM47" s="61"/>
      <c r="VBN47" s="61"/>
      <c r="VBO47" s="61"/>
      <c r="VBP47" s="61"/>
      <c r="VBQ47" s="61"/>
      <c r="VBR47" s="61"/>
      <c r="VBS47" s="61"/>
      <c r="VBT47" s="61"/>
      <c r="VBU47" s="61"/>
      <c r="VBV47" s="61"/>
      <c r="VBW47" s="61"/>
      <c r="VBX47" s="61"/>
      <c r="VBY47" s="61"/>
      <c r="VBZ47" s="61"/>
      <c r="VCA47" s="61"/>
      <c r="VCB47" s="61"/>
      <c r="VCC47" s="61"/>
      <c r="VCD47" s="61"/>
      <c r="VCE47" s="61"/>
      <c r="VCF47" s="61"/>
      <c r="VCG47" s="61"/>
      <c r="VCH47" s="61"/>
      <c r="VCI47" s="61"/>
      <c r="VCJ47" s="61"/>
      <c r="VCK47" s="61"/>
      <c r="VCL47" s="61"/>
      <c r="VCM47" s="61"/>
      <c r="VCN47" s="61"/>
      <c r="VCO47" s="61"/>
      <c r="VCP47" s="61"/>
      <c r="VCQ47" s="61"/>
      <c r="VCR47" s="61"/>
      <c r="VCS47" s="61"/>
      <c r="VCT47" s="61"/>
      <c r="VCU47" s="61"/>
      <c r="VCV47" s="61"/>
      <c r="VCW47" s="61"/>
      <c r="VCX47" s="61"/>
      <c r="VCY47" s="61"/>
      <c r="VCZ47" s="61"/>
      <c r="VDA47" s="61"/>
      <c r="VDB47" s="61"/>
      <c r="VDC47" s="61"/>
      <c r="VDD47" s="61"/>
      <c r="VDE47" s="61"/>
      <c r="VDF47" s="61"/>
      <c r="VDG47" s="61"/>
      <c r="VDH47" s="61"/>
      <c r="VDI47" s="61"/>
      <c r="VDJ47" s="61"/>
      <c r="VDK47" s="61"/>
      <c r="VDL47" s="61"/>
      <c r="VDM47" s="61"/>
      <c r="VDN47" s="61"/>
      <c r="VDO47" s="61"/>
      <c r="VDP47" s="61"/>
      <c r="VDQ47" s="61"/>
      <c r="VDR47" s="61"/>
      <c r="VDS47" s="61"/>
      <c r="VDT47" s="61"/>
      <c r="VDU47" s="61"/>
      <c r="VDV47" s="61"/>
      <c r="VDW47" s="61"/>
      <c r="VDX47" s="61"/>
      <c r="VDY47" s="61"/>
      <c r="VDZ47" s="61"/>
      <c r="VEA47" s="61"/>
      <c r="VEB47" s="61"/>
      <c r="VEC47" s="61"/>
      <c r="VED47" s="61"/>
      <c r="VEE47" s="61"/>
      <c r="VEF47" s="61"/>
      <c r="VEG47" s="61"/>
      <c r="VEH47" s="61"/>
      <c r="VEI47" s="61"/>
      <c r="VEJ47" s="61"/>
      <c r="VEK47" s="61"/>
      <c r="VEL47" s="61"/>
      <c r="VEM47" s="61"/>
      <c r="VEN47" s="61"/>
      <c r="VEO47" s="61"/>
      <c r="VEP47" s="61"/>
      <c r="VEQ47" s="61"/>
      <c r="VER47" s="61"/>
      <c r="VES47" s="61"/>
      <c r="VET47" s="61"/>
      <c r="VEU47" s="61"/>
      <c r="VEV47" s="61"/>
      <c r="VEW47" s="61"/>
      <c r="VEX47" s="61"/>
      <c r="VEY47" s="61"/>
      <c r="VEZ47" s="61"/>
      <c r="VFA47" s="61"/>
      <c r="VFB47" s="61"/>
      <c r="VFC47" s="61"/>
      <c r="VFD47" s="61"/>
      <c r="VFE47" s="61"/>
      <c r="VFF47" s="61"/>
      <c r="VFG47" s="61"/>
      <c r="VFH47" s="61"/>
      <c r="VFI47" s="61"/>
      <c r="VFJ47" s="61"/>
      <c r="VFK47" s="61"/>
      <c r="VFL47" s="61"/>
      <c r="VFM47" s="61"/>
      <c r="VFN47" s="61"/>
      <c r="VFO47" s="61"/>
      <c r="VFP47" s="61"/>
      <c r="VFQ47" s="61"/>
      <c r="VFR47" s="61"/>
      <c r="VFS47" s="61"/>
      <c r="VFT47" s="61"/>
      <c r="VFU47" s="61"/>
      <c r="VFV47" s="61"/>
      <c r="VFW47" s="61"/>
      <c r="VFX47" s="61"/>
      <c r="VFY47" s="61"/>
      <c r="VFZ47" s="61"/>
      <c r="VGA47" s="61"/>
      <c r="VGB47" s="61"/>
      <c r="VGC47" s="61"/>
      <c r="VGD47" s="61"/>
      <c r="VGE47" s="61"/>
      <c r="VGF47" s="61"/>
      <c r="VGG47" s="61"/>
      <c r="VGH47" s="61"/>
      <c r="VGI47" s="61"/>
      <c r="VGJ47" s="61"/>
      <c r="VGK47" s="61"/>
      <c r="VGL47" s="61"/>
      <c r="VGM47" s="61"/>
      <c r="VGN47" s="61"/>
      <c r="VGO47" s="61"/>
      <c r="VGP47" s="61"/>
      <c r="VGQ47" s="61"/>
      <c r="VGR47" s="61"/>
      <c r="VGS47" s="61"/>
      <c r="VGT47" s="61"/>
      <c r="VGU47" s="61"/>
      <c r="VGV47" s="61"/>
      <c r="VGW47" s="61"/>
      <c r="VGX47" s="61"/>
      <c r="VGY47" s="61"/>
      <c r="VGZ47" s="61"/>
      <c r="VHA47" s="61"/>
      <c r="VHB47" s="61"/>
      <c r="VHC47" s="61"/>
      <c r="VHD47" s="61"/>
      <c r="VHE47" s="61"/>
      <c r="VHF47" s="61"/>
      <c r="VHG47" s="61"/>
      <c r="VHH47" s="61"/>
      <c r="VHI47" s="61"/>
      <c r="VHJ47" s="61"/>
      <c r="VHK47" s="61"/>
      <c r="VHL47" s="61"/>
      <c r="VHM47" s="61"/>
      <c r="VHN47" s="61"/>
      <c r="VHO47" s="61"/>
      <c r="VHP47" s="61"/>
      <c r="VHQ47" s="61"/>
      <c r="VHR47" s="61"/>
      <c r="VHS47" s="61"/>
      <c r="VHT47" s="61"/>
      <c r="VHU47" s="61"/>
      <c r="VHV47" s="61"/>
      <c r="VHW47" s="61"/>
      <c r="VHX47" s="61"/>
      <c r="VHY47" s="61"/>
      <c r="VHZ47" s="61"/>
      <c r="VIA47" s="61"/>
      <c r="VIB47" s="61"/>
      <c r="VIC47" s="61"/>
      <c r="VID47" s="61"/>
      <c r="VIE47" s="61"/>
      <c r="VIF47" s="61"/>
      <c r="VIG47" s="61"/>
      <c r="VIH47" s="61"/>
      <c r="VII47" s="61"/>
      <c r="VIJ47" s="61"/>
      <c r="VIK47" s="61"/>
      <c r="VIL47" s="61"/>
      <c r="VIM47" s="61"/>
      <c r="VIN47" s="61"/>
      <c r="VIO47" s="61"/>
      <c r="VIP47" s="61"/>
      <c r="VIQ47" s="61"/>
      <c r="VIR47" s="61"/>
      <c r="VIS47" s="61"/>
      <c r="VIT47" s="61"/>
      <c r="VIU47" s="61"/>
      <c r="VIV47" s="61"/>
      <c r="VIW47" s="61"/>
      <c r="VIX47" s="61"/>
      <c r="VIY47" s="61"/>
      <c r="VIZ47" s="61"/>
      <c r="VJA47" s="61"/>
      <c r="VJB47" s="61"/>
      <c r="VJC47" s="61"/>
      <c r="VJD47" s="61"/>
      <c r="VJE47" s="61"/>
      <c r="VJF47" s="61"/>
      <c r="VJG47" s="61"/>
      <c r="VJH47" s="61"/>
      <c r="VJI47" s="61"/>
      <c r="VJJ47" s="61"/>
      <c r="VJK47" s="61"/>
      <c r="VJL47" s="61"/>
      <c r="VJM47" s="61"/>
      <c r="VJN47" s="61"/>
      <c r="VJO47" s="61"/>
      <c r="VJP47" s="61"/>
      <c r="VJQ47" s="61"/>
      <c r="VJR47" s="61"/>
      <c r="VJS47" s="61"/>
      <c r="VJT47" s="61"/>
      <c r="VJU47" s="61"/>
      <c r="VJV47" s="61"/>
      <c r="VJW47" s="61"/>
      <c r="VJX47" s="61"/>
      <c r="VJY47" s="61"/>
      <c r="VJZ47" s="61"/>
      <c r="VKA47" s="61"/>
      <c r="VKB47" s="61"/>
      <c r="VKC47" s="61"/>
      <c r="VKD47" s="61"/>
      <c r="VKE47" s="61"/>
      <c r="VKF47" s="61"/>
      <c r="VKG47" s="61"/>
      <c r="VKH47" s="61"/>
      <c r="VKI47" s="61"/>
      <c r="VKJ47" s="61"/>
      <c r="VKK47" s="61"/>
      <c r="VKL47" s="61"/>
      <c r="VKM47" s="61"/>
      <c r="VKN47" s="61"/>
      <c r="VKO47" s="61"/>
      <c r="VKP47" s="61"/>
      <c r="VKQ47" s="61"/>
      <c r="VKR47" s="61"/>
      <c r="VKS47" s="61"/>
      <c r="VKT47" s="61"/>
      <c r="VKU47" s="61"/>
      <c r="VKV47" s="61"/>
      <c r="VKW47" s="61"/>
      <c r="VKX47" s="61"/>
      <c r="VKY47" s="61"/>
      <c r="VKZ47" s="61"/>
      <c r="VLA47" s="61"/>
      <c r="VLB47" s="61"/>
      <c r="VLC47" s="61"/>
      <c r="VLD47" s="61"/>
      <c r="VLE47" s="61"/>
      <c r="VLF47" s="61"/>
      <c r="VLG47" s="61"/>
      <c r="VLH47" s="61"/>
      <c r="VLI47" s="61"/>
      <c r="VLJ47" s="61"/>
      <c r="VLK47" s="61"/>
      <c r="VLL47" s="61"/>
      <c r="VLM47" s="61"/>
      <c r="VLN47" s="61"/>
      <c r="VLO47" s="61"/>
      <c r="VLP47" s="61"/>
      <c r="VLQ47" s="61"/>
      <c r="VLR47" s="61"/>
      <c r="VLS47" s="61"/>
      <c r="VLT47" s="61"/>
      <c r="VLU47" s="61"/>
      <c r="VLV47" s="61"/>
      <c r="VLW47" s="61"/>
      <c r="VLX47" s="61"/>
      <c r="VLY47" s="61"/>
      <c r="VLZ47" s="61"/>
      <c r="VMA47" s="61"/>
      <c r="VMB47" s="61"/>
      <c r="VMC47" s="61"/>
      <c r="VMD47" s="61"/>
      <c r="VME47" s="61"/>
      <c r="VMF47" s="61"/>
      <c r="VMG47" s="61"/>
      <c r="VMH47" s="61"/>
      <c r="VMI47" s="61"/>
      <c r="VMJ47" s="61"/>
      <c r="VMK47" s="61"/>
      <c r="VML47" s="61"/>
      <c r="VMM47" s="61"/>
      <c r="VMN47" s="61"/>
      <c r="VMO47" s="61"/>
      <c r="VMP47" s="61"/>
      <c r="VMQ47" s="61"/>
      <c r="VMR47" s="61"/>
      <c r="VMS47" s="61"/>
      <c r="VMT47" s="61"/>
      <c r="VMU47" s="61"/>
      <c r="VMV47" s="61"/>
      <c r="VMW47" s="61"/>
      <c r="VMX47" s="61"/>
      <c r="VMY47" s="61"/>
      <c r="VMZ47" s="61"/>
      <c r="VNA47" s="61"/>
      <c r="VNB47" s="61"/>
      <c r="VNC47" s="61"/>
      <c r="VND47" s="61"/>
      <c r="VNE47" s="61"/>
      <c r="VNF47" s="61"/>
      <c r="VNG47" s="61"/>
      <c r="VNH47" s="61"/>
      <c r="VNI47" s="61"/>
      <c r="VNJ47" s="61"/>
      <c r="VNK47" s="61"/>
      <c r="VNL47" s="61"/>
      <c r="VNM47" s="61"/>
      <c r="VNN47" s="61"/>
      <c r="VNO47" s="61"/>
      <c r="VNP47" s="61"/>
      <c r="VNQ47" s="61"/>
      <c r="VNR47" s="61"/>
      <c r="VNS47" s="61"/>
      <c r="VNT47" s="61"/>
      <c r="VNU47" s="61"/>
      <c r="VNV47" s="61"/>
      <c r="VNW47" s="61"/>
      <c r="VNX47" s="61"/>
      <c r="VNY47" s="61"/>
      <c r="VNZ47" s="61"/>
      <c r="VOA47" s="61"/>
      <c r="VOB47" s="61"/>
      <c r="VOC47" s="61"/>
      <c r="VOD47" s="61"/>
      <c r="VOE47" s="61"/>
      <c r="VOF47" s="61"/>
      <c r="VOG47" s="61"/>
      <c r="VOH47" s="61"/>
      <c r="VOI47" s="61"/>
      <c r="VOJ47" s="61"/>
      <c r="VOK47" s="61"/>
      <c r="VOL47" s="61"/>
      <c r="VOM47" s="61"/>
      <c r="VON47" s="61"/>
      <c r="VOO47" s="61"/>
      <c r="VOP47" s="61"/>
      <c r="VOQ47" s="61"/>
      <c r="VOR47" s="61"/>
      <c r="VOS47" s="61"/>
      <c r="VOT47" s="61"/>
      <c r="VOU47" s="61"/>
      <c r="VOV47" s="61"/>
      <c r="VOW47" s="61"/>
      <c r="VOX47" s="61"/>
      <c r="VOY47" s="61"/>
      <c r="VOZ47" s="61"/>
      <c r="VPA47" s="61"/>
      <c r="VPB47" s="61"/>
      <c r="VPC47" s="61"/>
      <c r="VPD47" s="61"/>
      <c r="VPE47" s="61"/>
      <c r="VPF47" s="61"/>
      <c r="VPG47" s="61"/>
      <c r="VPH47" s="61"/>
      <c r="VPI47" s="61"/>
      <c r="VPJ47" s="61"/>
      <c r="VPK47" s="61"/>
      <c r="VPL47" s="61"/>
      <c r="VPM47" s="61"/>
      <c r="VPN47" s="61"/>
      <c r="VPO47" s="61"/>
      <c r="VPP47" s="61"/>
      <c r="VPQ47" s="61"/>
      <c r="VPR47" s="61"/>
      <c r="VPS47" s="61"/>
      <c r="VPT47" s="61"/>
      <c r="VPU47" s="61"/>
      <c r="VPV47" s="61"/>
      <c r="VPW47" s="61"/>
      <c r="VPX47" s="61"/>
      <c r="VPY47" s="61"/>
      <c r="VPZ47" s="61"/>
      <c r="VQA47" s="61"/>
      <c r="VQB47" s="61"/>
      <c r="VQC47" s="61"/>
      <c r="VQD47" s="61"/>
      <c r="VQE47" s="61"/>
      <c r="VQF47" s="61"/>
      <c r="VQG47" s="61"/>
      <c r="VQH47" s="61"/>
      <c r="VQI47" s="61"/>
      <c r="VQJ47" s="61"/>
      <c r="VQK47" s="61"/>
      <c r="VQL47" s="61"/>
      <c r="VQM47" s="61"/>
      <c r="VQN47" s="61"/>
      <c r="VQO47" s="61"/>
      <c r="VQP47" s="61"/>
      <c r="VQQ47" s="61"/>
      <c r="VQR47" s="61"/>
      <c r="VQS47" s="61"/>
      <c r="VQT47" s="61"/>
      <c r="VQU47" s="61"/>
      <c r="VQV47" s="61"/>
      <c r="VQW47" s="61"/>
      <c r="VQX47" s="61"/>
      <c r="VQY47" s="61"/>
      <c r="VQZ47" s="61"/>
      <c r="VRA47" s="61"/>
      <c r="VRB47" s="61"/>
      <c r="VRC47" s="61"/>
      <c r="VRD47" s="61"/>
      <c r="VRE47" s="61"/>
      <c r="VRF47" s="61"/>
      <c r="VRG47" s="61"/>
      <c r="VRH47" s="61"/>
      <c r="VRI47" s="61"/>
      <c r="VRJ47" s="61"/>
      <c r="VRK47" s="61"/>
      <c r="VRL47" s="61"/>
      <c r="VRM47" s="61"/>
      <c r="VRN47" s="61"/>
      <c r="VRO47" s="61"/>
      <c r="VRP47" s="61"/>
      <c r="VRQ47" s="61"/>
      <c r="VRR47" s="61"/>
      <c r="VRS47" s="61"/>
      <c r="VRT47" s="61"/>
      <c r="VRU47" s="61"/>
      <c r="VRV47" s="61"/>
      <c r="VRW47" s="61"/>
      <c r="VRX47" s="61"/>
      <c r="VRY47" s="61"/>
      <c r="VRZ47" s="61"/>
      <c r="VSA47" s="61"/>
      <c r="VSB47" s="61"/>
      <c r="VSC47" s="61"/>
      <c r="VSD47" s="61"/>
      <c r="VSE47" s="61"/>
      <c r="VSF47" s="61"/>
      <c r="VSG47" s="61"/>
      <c r="VSH47" s="61"/>
      <c r="VSI47" s="61"/>
      <c r="VSJ47" s="61"/>
      <c r="VSK47" s="61"/>
      <c r="VSL47" s="61"/>
      <c r="VSM47" s="61"/>
      <c r="VSN47" s="61"/>
      <c r="VSO47" s="61"/>
      <c r="VSP47" s="61"/>
      <c r="VSQ47" s="61"/>
      <c r="VSR47" s="61"/>
      <c r="VSS47" s="61"/>
      <c r="VST47" s="61"/>
      <c r="VSU47" s="61"/>
      <c r="VSV47" s="61"/>
      <c r="VSW47" s="61"/>
      <c r="VSX47" s="61"/>
      <c r="VSY47" s="61"/>
      <c r="VSZ47" s="61"/>
      <c r="VTA47" s="61"/>
      <c r="VTB47" s="61"/>
      <c r="VTC47" s="61"/>
      <c r="VTD47" s="61"/>
      <c r="VTE47" s="61"/>
      <c r="VTF47" s="61"/>
      <c r="VTG47" s="61"/>
      <c r="VTH47" s="61"/>
      <c r="VTI47" s="61"/>
      <c r="VTJ47" s="61"/>
      <c r="VTK47" s="61"/>
      <c r="VTL47" s="61"/>
      <c r="VTM47" s="61"/>
      <c r="VTN47" s="61"/>
      <c r="VTO47" s="61"/>
      <c r="VTP47" s="61"/>
      <c r="VTQ47" s="61"/>
      <c r="VTR47" s="61"/>
      <c r="VTS47" s="61"/>
      <c r="VTT47" s="61"/>
      <c r="VTU47" s="61"/>
      <c r="VTV47" s="61"/>
      <c r="VTW47" s="61"/>
      <c r="VTX47" s="61"/>
      <c r="VTY47" s="61"/>
      <c r="VTZ47" s="61"/>
      <c r="VUA47" s="61"/>
      <c r="VUB47" s="61"/>
      <c r="VUC47" s="61"/>
      <c r="VUD47" s="61"/>
      <c r="VUE47" s="61"/>
      <c r="VUF47" s="61"/>
      <c r="VUG47" s="61"/>
      <c r="VUH47" s="61"/>
      <c r="VUI47" s="61"/>
      <c r="VUJ47" s="61"/>
      <c r="VUK47" s="61"/>
      <c r="VUL47" s="61"/>
      <c r="VUM47" s="61"/>
      <c r="VUN47" s="61"/>
      <c r="VUO47" s="61"/>
      <c r="VUP47" s="61"/>
      <c r="VUQ47" s="61"/>
      <c r="VUR47" s="61"/>
      <c r="VUS47" s="61"/>
      <c r="VUT47" s="61"/>
      <c r="VUU47" s="61"/>
      <c r="VUV47" s="61"/>
      <c r="VUW47" s="61"/>
      <c r="VUX47" s="61"/>
      <c r="VUY47" s="61"/>
      <c r="VUZ47" s="61"/>
      <c r="VVA47" s="61"/>
      <c r="VVB47" s="61"/>
      <c r="VVC47" s="61"/>
      <c r="VVD47" s="61"/>
      <c r="VVE47" s="61"/>
      <c r="VVF47" s="61"/>
      <c r="VVG47" s="61"/>
      <c r="VVH47" s="61"/>
      <c r="VVI47" s="61"/>
      <c r="VVJ47" s="61"/>
      <c r="VVK47" s="61"/>
      <c r="VVL47" s="61"/>
      <c r="VVM47" s="61"/>
      <c r="VVN47" s="61"/>
      <c r="VVO47" s="61"/>
      <c r="VVP47" s="61"/>
      <c r="VVQ47" s="61"/>
      <c r="VVR47" s="61"/>
      <c r="VVS47" s="61"/>
      <c r="VVT47" s="61"/>
      <c r="VVU47" s="61"/>
      <c r="VVV47" s="61"/>
      <c r="VVW47" s="61"/>
      <c r="VVX47" s="61"/>
      <c r="VVY47" s="61"/>
      <c r="VVZ47" s="61"/>
      <c r="VWA47" s="61"/>
      <c r="VWB47" s="61"/>
      <c r="VWC47" s="61"/>
      <c r="VWD47" s="61"/>
      <c r="VWE47" s="61"/>
      <c r="VWF47" s="61"/>
      <c r="VWG47" s="61"/>
      <c r="VWH47" s="61"/>
      <c r="VWI47" s="61"/>
      <c r="VWJ47" s="61"/>
      <c r="VWK47" s="61"/>
      <c r="VWL47" s="61"/>
      <c r="VWM47" s="61"/>
      <c r="VWN47" s="61"/>
      <c r="VWO47" s="61"/>
      <c r="VWP47" s="61"/>
      <c r="VWQ47" s="61"/>
      <c r="VWR47" s="61"/>
      <c r="VWS47" s="61"/>
      <c r="VWT47" s="61"/>
      <c r="VWU47" s="61"/>
      <c r="VWV47" s="61"/>
      <c r="VWW47" s="61"/>
      <c r="VWX47" s="61"/>
      <c r="VWY47" s="61"/>
      <c r="VWZ47" s="61"/>
      <c r="VXA47" s="61"/>
      <c r="VXB47" s="61"/>
      <c r="VXC47" s="61"/>
      <c r="VXD47" s="61"/>
      <c r="VXE47" s="61"/>
      <c r="VXF47" s="61"/>
      <c r="VXG47" s="61"/>
      <c r="VXH47" s="61"/>
      <c r="VXI47" s="61"/>
      <c r="VXJ47" s="61"/>
      <c r="VXK47" s="61"/>
      <c r="VXL47" s="61"/>
      <c r="VXM47" s="61"/>
      <c r="VXN47" s="61"/>
      <c r="VXO47" s="61"/>
      <c r="VXP47" s="61"/>
      <c r="VXQ47" s="61"/>
      <c r="VXR47" s="61"/>
      <c r="VXS47" s="61"/>
      <c r="VXT47" s="61"/>
      <c r="VXU47" s="61"/>
      <c r="VXV47" s="61"/>
      <c r="VXW47" s="61"/>
      <c r="VXX47" s="61"/>
      <c r="VXY47" s="61"/>
      <c r="VXZ47" s="61"/>
      <c r="VYA47" s="61"/>
      <c r="VYB47" s="61"/>
      <c r="VYC47" s="61"/>
      <c r="VYD47" s="61"/>
      <c r="VYE47" s="61"/>
      <c r="VYF47" s="61"/>
      <c r="VYG47" s="61"/>
      <c r="VYH47" s="61"/>
      <c r="VYI47" s="61"/>
      <c r="VYJ47" s="61"/>
      <c r="VYK47" s="61"/>
      <c r="VYL47" s="61"/>
      <c r="VYM47" s="61"/>
      <c r="VYN47" s="61"/>
      <c r="VYO47" s="61"/>
      <c r="VYP47" s="61"/>
      <c r="VYQ47" s="61"/>
      <c r="VYR47" s="61"/>
      <c r="VYS47" s="61"/>
      <c r="VYT47" s="61"/>
      <c r="VYU47" s="61"/>
      <c r="VYV47" s="61"/>
      <c r="VYW47" s="61"/>
      <c r="VYX47" s="61"/>
      <c r="VYY47" s="61"/>
      <c r="VYZ47" s="61"/>
      <c r="VZA47" s="61"/>
      <c r="VZB47" s="61"/>
      <c r="VZC47" s="61"/>
      <c r="VZD47" s="61"/>
      <c r="VZE47" s="61"/>
      <c r="VZF47" s="61"/>
      <c r="VZG47" s="61"/>
      <c r="VZH47" s="61"/>
      <c r="VZI47" s="61"/>
      <c r="VZJ47" s="61"/>
      <c r="VZK47" s="61"/>
      <c r="VZL47" s="61"/>
      <c r="VZM47" s="61"/>
      <c r="VZN47" s="61"/>
      <c r="VZO47" s="61"/>
      <c r="VZP47" s="61"/>
      <c r="VZQ47" s="61"/>
      <c r="VZR47" s="61"/>
      <c r="VZS47" s="61"/>
      <c r="VZT47" s="61"/>
      <c r="VZU47" s="61"/>
      <c r="VZV47" s="61"/>
      <c r="VZW47" s="61"/>
      <c r="VZX47" s="61"/>
      <c r="VZY47" s="61"/>
      <c r="VZZ47" s="61"/>
      <c r="WAA47" s="61"/>
      <c r="WAB47" s="61"/>
      <c r="WAC47" s="61"/>
      <c r="WAD47" s="61"/>
      <c r="WAE47" s="61"/>
      <c r="WAF47" s="61"/>
      <c r="WAG47" s="61"/>
      <c r="WAH47" s="61"/>
      <c r="WAI47" s="61"/>
      <c r="WAJ47" s="61"/>
      <c r="WAK47" s="61"/>
      <c r="WAL47" s="61"/>
      <c r="WAM47" s="61"/>
      <c r="WAN47" s="61"/>
      <c r="WAO47" s="61"/>
      <c r="WAP47" s="61"/>
      <c r="WAQ47" s="61"/>
      <c r="WAR47" s="61"/>
      <c r="WAS47" s="61"/>
      <c r="WAT47" s="61"/>
      <c r="WAU47" s="61"/>
      <c r="WAV47" s="61"/>
      <c r="WAW47" s="61"/>
      <c r="WAX47" s="61"/>
      <c r="WAY47" s="61"/>
      <c r="WAZ47" s="61"/>
      <c r="WBA47" s="61"/>
      <c r="WBB47" s="61"/>
      <c r="WBC47" s="61"/>
      <c r="WBD47" s="61"/>
      <c r="WBE47" s="61"/>
      <c r="WBF47" s="61"/>
      <c r="WBG47" s="61"/>
      <c r="WBH47" s="61"/>
      <c r="WBI47" s="61"/>
      <c r="WBJ47" s="61"/>
      <c r="WBK47" s="61"/>
      <c r="WBL47" s="61"/>
      <c r="WBM47" s="61"/>
      <c r="WBN47" s="61"/>
      <c r="WBO47" s="61"/>
      <c r="WBP47" s="61"/>
      <c r="WBQ47" s="61"/>
      <c r="WBR47" s="61"/>
      <c r="WBS47" s="61"/>
      <c r="WBT47" s="61"/>
      <c r="WBU47" s="61"/>
      <c r="WBV47" s="61"/>
      <c r="WBW47" s="61"/>
      <c r="WBX47" s="61"/>
      <c r="WBY47" s="61"/>
      <c r="WBZ47" s="61"/>
      <c r="WCA47" s="61"/>
      <c r="WCB47" s="61"/>
      <c r="WCC47" s="61"/>
      <c r="WCD47" s="61"/>
      <c r="WCE47" s="61"/>
      <c r="WCF47" s="61"/>
      <c r="WCG47" s="61"/>
      <c r="WCH47" s="61"/>
      <c r="WCI47" s="61"/>
      <c r="WCJ47" s="61"/>
      <c r="WCK47" s="61"/>
      <c r="WCL47" s="61"/>
      <c r="WCM47" s="61"/>
      <c r="WCN47" s="61"/>
      <c r="WCO47" s="61"/>
      <c r="WCP47" s="61"/>
      <c r="WCQ47" s="61"/>
      <c r="WCR47" s="61"/>
      <c r="WCS47" s="61"/>
      <c r="WCT47" s="61"/>
      <c r="WCU47" s="61"/>
      <c r="WCV47" s="61"/>
      <c r="WCW47" s="61"/>
      <c r="WCX47" s="61"/>
      <c r="WCY47" s="61"/>
      <c r="WCZ47" s="61"/>
      <c r="WDA47" s="61"/>
      <c r="WDB47" s="61"/>
      <c r="WDC47" s="61"/>
      <c r="WDD47" s="61"/>
      <c r="WDE47" s="61"/>
      <c r="WDF47" s="61"/>
      <c r="WDG47" s="61"/>
      <c r="WDH47" s="61"/>
      <c r="WDI47" s="61"/>
      <c r="WDJ47" s="61"/>
      <c r="WDK47" s="61"/>
      <c r="WDL47" s="61"/>
      <c r="WDM47" s="61"/>
      <c r="WDN47" s="61"/>
      <c r="WDO47" s="61"/>
      <c r="WDP47" s="61"/>
      <c r="WDQ47" s="61"/>
      <c r="WDR47" s="61"/>
      <c r="WDS47" s="61"/>
      <c r="WDT47" s="61"/>
      <c r="WDU47" s="61"/>
      <c r="WDV47" s="61"/>
      <c r="WDW47" s="61"/>
      <c r="WDX47" s="61"/>
      <c r="WDY47" s="61"/>
      <c r="WDZ47" s="61"/>
      <c r="WEA47" s="61"/>
      <c r="WEB47" s="61"/>
      <c r="WEC47" s="61"/>
      <c r="WED47" s="61"/>
      <c r="WEE47" s="61"/>
      <c r="WEF47" s="61"/>
      <c r="WEG47" s="61"/>
      <c r="WEH47" s="61"/>
      <c r="WEI47" s="61"/>
      <c r="WEJ47" s="61"/>
      <c r="WEK47" s="61"/>
      <c r="WEL47" s="61"/>
      <c r="WEM47" s="61"/>
      <c r="WEN47" s="61"/>
      <c r="WEO47" s="61"/>
      <c r="WEP47" s="61"/>
      <c r="WEQ47" s="61"/>
      <c r="WER47" s="61"/>
      <c r="WES47" s="61"/>
      <c r="WET47" s="61"/>
      <c r="WEU47" s="61"/>
      <c r="WEV47" s="61"/>
      <c r="WEW47" s="61"/>
      <c r="WEX47" s="61"/>
      <c r="WEY47" s="61"/>
      <c r="WEZ47" s="61"/>
      <c r="WFA47" s="61"/>
      <c r="WFB47" s="61"/>
      <c r="WFC47" s="61"/>
      <c r="WFD47" s="61"/>
      <c r="WFE47" s="61"/>
      <c r="WFF47" s="61"/>
      <c r="WFG47" s="61"/>
      <c r="WFH47" s="61"/>
      <c r="WFI47" s="61"/>
      <c r="WFJ47" s="61"/>
      <c r="WFK47" s="61"/>
      <c r="WFL47" s="61"/>
      <c r="WFM47" s="61"/>
      <c r="WFN47" s="61"/>
      <c r="WFO47" s="61"/>
      <c r="WFP47" s="61"/>
      <c r="WFQ47" s="61"/>
      <c r="WFR47" s="61"/>
      <c r="WFS47" s="61"/>
      <c r="WFT47" s="61"/>
      <c r="WFU47" s="61"/>
      <c r="WFV47" s="61"/>
      <c r="WFW47" s="61"/>
      <c r="WFX47" s="61"/>
      <c r="WFY47" s="61"/>
      <c r="WFZ47" s="61"/>
      <c r="WGA47" s="61"/>
      <c r="WGB47" s="61"/>
      <c r="WGC47" s="61"/>
      <c r="WGD47" s="61"/>
      <c r="WGE47" s="61"/>
      <c r="WGF47" s="61"/>
      <c r="WGG47" s="61"/>
      <c r="WGH47" s="61"/>
      <c r="WGI47" s="61"/>
      <c r="WGJ47" s="61"/>
      <c r="WGK47" s="61"/>
      <c r="WGL47" s="61"/>
      <c r="WGM47" s="61"/>
      <c r="WGN47" s="61"/>
      <c r="WGO47" s="61"/>
      <c r="WGP47" s="61"/>
      <c r="WGQ47" s="61"/>
      <c r="WGR47" s="61"/>
      <c r="WGS47" s="61"/>
      <c r="WGT47" s="61"/>
      <c r="WGU47" s="61"/>
      <c r="WGV47" s="61"/>
      <c r="WGW47" s="61"/>
      <c r="WGX47" s="61"/>
      <c r="WGY47" s="61"/>
      <c r="WGZ47" s="61"/>
      <c r="WHA47" s="61"/>
      <c r="WHB47" s="61"/>
      <c r="WHC47" s="61"/>
      <c r="WHD47" s="61"/>
      <c r="WHE47" s="61"/>
      <c r="WHF47" s="61"/>
      <c r="WHG47" s="61"/>
      <c r="WHH47" s="61"/>
      <c r="WHI47" s="61"/>
      <c r="WHJ47" s="61"/>
      <c r="WHK47" s="61"/>
      <c r="WHL47" s="61"/>
      <c r="WHM47" s="61"/>
      <c r="WHN47" s="61"/>
      <c r="WHO47" s="61"/>
      <c r="WHP47" s="61"/>
      <c r="WHQ47" s="61"/>
      <c r="WHR47" s="61"/>
      <c r="WHS47" s="61"/>
      <c r="WHT47" s="61"/>
      <c r="WHU47" s="61"/>
      <c r="WHV47" s="61"/>
      <c r="WHW47" s="61"/>
      <c r="WHX47" s="61"/>
      <c r="WHY47" s="61"/>
      <c r="WHZ47" s="61"/>
      <c r="WIA47" s="61"/>
      <c r="WIB47" s="61"/>
      <c r="WIC47" s="61"/>
      <c r="WID47" s="61"/>
      <c r="WIE47" s="61"/>
      <c r="WIF47" s="61"/>
      <c r="WIG47" s="61"/>
      <c r="WIH47" s="61"/>
      <c r="WII47" s="61"/>
      <c r="WIJ47" s="61"/>
      <c r="WIK47" s="61"/>
      <c r="WIL47" s="61"/>
      <c r="WIM47" s="61"/>
      <c r="WIN47" s="61"/>
      <c r="WIO47" s="61"/>
      <c r="WIP47" s="61"/>
      <c r="WIQ47" s="61"/>
      <c r="WIR47" s="61"/>
      <c r="WIS47" s="61"/>
      <c r="WIT47" s="61"/>
      <c r="WIU47" s="61"/>
      <c r="WIV47" s="61"/>
      <c r="WIW47" s="61"/>
      <c r="WIX47" s="61"/>
      <c r="WIY47" s="61"/>
      <c r="WIZ47" s="61"/>
      <c r="WJA47" s="61"/>
      <c r="WJB47" s="61"/>
      <c r="WJC47" s="61"/>
      <c r="WJD47" s="61"/>
      <c r="WJE47" s="61"/>
      <c r="WJF47" s="61"/>
      <c r="WJG47" s="61"/>
      <c r="WJH47" s="61"/>
      <c r="WJI47" s="61"/>
      <c r="WJJ47" s="61"/>
      <c r="WJK47" s="61"/>
      <c r="WJL47" s="61"/>
      <c r="WJM47" s="61"/>
      <c r="WJN47" s="61"/>
      <c r="WJO47" s="61"/>
      <c r="WJP47" s="61"/>
      <c r="WJQ47" s="61"/>
      <c r="WJR47" s="61"/>
      <c r="WJS47" s="61"/>
      <c r="WJT47" s="61"/>
      <c r="WJU47" s="61"/>
      <c r="WJV47" s="61"/>
      <c r="WJW47" s="61"/>
      <c r="WJX47" s="61"/>
      <c r="WJY47" s="61"/>
      <c r="WJZ47" s="61"/>
      <c r="WKA47" s="61"/>
      <c r="WKB47" s="61"/>
      <c r="WKC47" s="61"/>
      <c r="WKD47" s="61"/>
      <c r="WKE47" s="61"/>
      <c r="WKF47" s="61"/>
      <c r="WKG47" s="61"/>
      <c r="WKH47" s="61"/>
      <c r="WKI47" s="61"/>
      <c r="WKJ47" s="61"/>
      <c r="WKK47" s="61"/>
      <c r="WKL47" s="61"/>
      <c r="WKM47" s="61"/>
      <c r="WKN47" s="61"/>
      <c r="WKO47" s="61"/>
      <c r="WKP47" s="61"/>
      <c r="WKQ47" s="61"/>
      <c r="WKR47" s="61"/>
      <c r="WKS47" s="61"/>
      <c r="WKT47" s="61"/>
      <c r="WKU47" s="61"/>
      <c r="WKV47" s="61"/>
      <c r="WKW47" s="61"/>
      <c r="WKX47" s="61"/>
      <c r="WKY47" s="61"/>
      <c r="WKZ47" s="61"/>
      <c r="WLA47" s="61"/>
      <c r="WLB47" s="61"/>
      <c r="WLC47" s="61"/>
      <c r="WLD47" s="61"/>
      <c r="WLE47" s="61"/>
      <c r="WLF47" s="61"/>
      <c r="WLG47" s="61"/>
      <c r="WLH47" s="61"/>
      <c r="WLI47" s="61"/>
      <c r="WLJ47" s="61"/>
      <c r="WLK47" s="61"/>
      <c r="WLL47" s="61"/>
      <c r="WLM47" s="61"/>
      <c r="WLN47" s="61"/>
      <c r="WLO47" s="61"/>
      <c r="WLP47" s="61"/>
      <c r="WLQ47" s="61"/>
      <c r="WLR47" s="61"/>
      <c r="WLS47" s="61"/>
      <c r="WLT47" s="61"/>
      <c r="WLU47" s="61"/>
      <c r="WLV47" s="61"/>
      <c r="WLW47" s="61"/>
      <c r="WLX47" s="61"/>
      <c r="WLY47" s="61"/>
      <c r="WLZ47" s="61"/>
      <c r="WMA47" s="61"/>
      <c r="WMB47" s="61"/>
      <c r="WMC47" s="61"/>
      <c r="WMD47" s="61"/>
      <c r="WME47" s="61"/>
      <c r="WMF47" s="61"/>
      <c r="WMG47" s="61"/>
      <c r="WMH47" s="61"/>
      <c r="WMI47" s="61"/>
      <c r="WMJ47" s="61"/>
      <c r="WMK47" s="61"/>
      <c r="WML47" s="61"/>
      <c r="WMM47" s="61"/>
      <c r="WMN47" s="61"/>
      <c r="WMO47" s="61"/>
      <c r="WMP47" s="61"/>
      <c r="WMQ47" s="61"/>
      <c r="WMR47" s="61"/>
      <c r="WMS47" s="61"/>
      <c r="WMT47" s="61"/>
      <c r="WMU47" s="61"/>
      <c r="WMV47" s="61"/>
      <c r="WMW47" s="61"/>
      <c r="WMX47" s="61"/>
      <c r="WMY47" s="61"/>
      <c r="WMZ47" s="61"/>
      <c r="WNA47" s="61"/>
      <c r="WNB47" s="61"/>
      <c r="WNC47" s="61"/>
      <c r="WND47" s="61"/>
      <c r="WNE47" s="61"/>
      <c r="WNF47" s="61"/>
      <c r="WNG47" s="61"/>
      <c r="WNH47" s="61"/>
      <c r="WNI47" s="61"/>
      <c r="WNJ47" s="61"/>
      <c r="WNK47" s="61"/>
      <c r="WNL47" s="61"/>
      <c r="WNM47" s="61"/>
      <c r="WNN47" s="61"/>
      <c r="WNO47" s="61"/>
      <c r="WNP47" s="61"/>
      <c r="WNQ47" s="61"/>
      <c r="WNR47" s="61"/>
      <c r="WNS47" s="61"/>
      <c r="WNT47" s="61"/>
      <c r="WNU47" s="61"/>
      <c r="WNV47" s="61"/>
      <c r="WNW47" s="61"/>
      <c r="WNX47" s="61"/>
      <c r="WNY47" s="61"/>
      <c r="WNZ47" s="61"/>
      <c r="WOA47" s="61"/>
      <c r="WOB47" s="61"/>
      <c r="WOC47" s="61"/>
      <c r="WOD47" s="61"/>
      <c r="WOE47" s="61"/>
      <c r="WOF47" s="61"/>
      <c r="WOG47" s="61"/>
      <c r="WOH47" s="61"/>
      <c r="WOI47" s="61"/>
      <c r="WOJ47" s="61"/>
      <c r="WOK47" s="61"/>
      <c r="WOL47" s="61"/>
      <c r="WOM47" s="61"/>
      <c r="WON47" s="61"/>
      <c r="WOO47" s="61"/>
      <c r="WOP47" s="61"/>
      <c r="WOQ47" s="61"/>
      <c r="WOR47" s="61"/>
      <c r="WOS47" s="61"/>
      <c r="WOT47" s="61"/>
      <c r="WOU47" s="61"/>
      <c r="WOV47" s="61"/>
      <c r="WOW47" s="61"/>
      <c r="WOX47" s="61"/>
      <c r="WOY47" s="61"/>
      <c r="WOZ47" s="61"/>
      <c r="WPA47" s="61"/>
      <c r="WPB47" s="61"/>
      <c r="WPC47" s="61"/>
      <c r="WPD47" s="61"/>
      <c r="WPE47" s="61"/>
      <c r="WPF47" s="61"/>
      <c r="WPG47" s="61"/>
      <c r="WPH47" s="61"/>
      <c r="WPI47" s="61"/>
      <c r="WPJ47" s="61"/>
      <c r="WPK47" s="61"/>
      <c r="WPL47" s="61"/>
      <c r="WPM47" s="61"/>
      <c r="WPN47" s="61"/>
      <c r="WPO47" s="61"/>
      <c r="WPP47" s="61"/>
      <c r="WPQ47" s="61"/>
      <c r="WPR47" s="61"/>
      <c r="WPS47" s="61"/>
      <c r="WPT47" s="61"/>
      <c r="WPU47" s="61"/>
      <c r="WPV47" s="61"/>
      <c r="WPW47" s="61"/>
      <c r="WPX47" s="61"/>
      <c r="WPY47" s="61"/>
      <c r="WPZ47" s="61"/>
      <c r="WQA47" s="61"/>
      <c r="WQB47" s="61"/>
      <c r="WQC47" s="61"/>
      <c r="WQD47" s="61"/>
      <c r="WQE47" s="61"/>
      <c r="WQF47" s="61"/>
      <c r="WQG47" s="61"/>
      <c r="WQH47" s="61"/>
      <c r="WQI47" s="61"/>
      <c r="WQJ47" s="61"/>
      <c r="WQK47" s="61"/>
      <c r="WQL47" s="61"/>
      <c r="WQM47" s="61"/>
      <c r="WQN47" s="61"/>
      <c r="WQO47" s="61"/>
      <c r="WQP47" s="61"/>
      <c r="WQQ47" s="61"/>
      <c r="WQR47" s="61"/>
      <c r="WQS47" s="61"/>
      <c r="WQT47" s="61"/>
      <c r="WQU47" s="61"/>
      <c r="WQV47" s="61"/>
      <c r="WQW47" s="61"/>
      <c r="WQX47" s="61"/>
      <c r="WQY47" s="61"/>
      <c r="WQZ47" s="61"/>
      <c r="WRA47" s="61"/>
      <c r="WRB47" s="61"/>
      <c r="WRC47" s="61"/>
      <c r="WRD47" s="61"/>
      <c r="WRE47" s="61"/>
      <c r="WRF47" s="61"/>
      <c r="WRG47" s="61"/>
      <c r="WRH47" s="61"/>
      <c r="WRI47" s="61"/>
      <c r="WRJ47" s="61"/>
      <c r="WRK47" s="61"/>
      <c r="WRL47" s="61"/>
      <c r="WRM47" s="61"/>
      <c r="WRN47" s="61"/>
      <c r="WRO47" s="61"/>
      <c r="WRP47" s="61"/>
      <c r="WRQ47" s="61"/>
      <c r="WRR47" s="61"/>
      <c r="WRS47" s="61"/>
      <c r="WRT47" s="61"/>
      <c r="WRU47" s="61"/>
      <c r="WRV47" s="61"/>
      <c r="WRW47" s="61"/>
      <c r="WRX47" s="61"/>
      <c r="WRY47" s="61"/>
      <c r="WRZ47" s="61"/>
      <c r="WSA47" s="61"/>
      <c r="WSB47" s="61"/>
      <c r="WSC47" s="61"/>
      <c r="WSD47" s="61"/>
      <c r="WSE47" s="61"/>
      <c r="WSF47" s="61"/>
      <c r="WSG47" s="61"/>
      <c r="WSH47" s="61"/>
      <c r="WSI47" s="61"/>
      <c r="WSJ47" s="61"/>
      <c r="WSK47" s="61"/>
      <c r="WSL47" s="61"/>
      <c r="WSM47" s="61"/>
      <c r="WSN47" s="61"/>
      <c r="WSO47" s="61"/>
      <c r="WSP47" s="61"/>
      <c r="WSQ47" s="61"/>
      <c r="WSR47" s="61"/>
      <c r="WSS47" s="61"/>
      <c r="WST47" s="61"/>
      <c r="WSU47" s="61"/>
      <c r="WSV47" s="61"/>
      <c r="WSW47" s="61"/>
      <c r="WSX47" s="61"/>
      <c r="WSY47" s="61"/>
      <c r="WSZ47" s="61"/>
      <c r="WTA47" s="61"/>
      <c r="WTB47" s="61"/>
      <c r="WTC47" s="61"/>
      <c r="WTD47" s="61"/>
      <c r="WTE47" s="61"/>
      <c r="WTF47" s="61"/>
      <c r="WTG47" s="61"/>
      <c r="WTH47" s="61"/>
      <c r="WTI47" s="61"/>
      <c r="WTJ47" s="61"/>
      <c r="WTK47" s="61"/>
      <c r="WTL47" s="61"/>
      <c r="WTM47" s="61"/>
      <c r="WTN47" s="61"/>
      <c r="WTO47" s="61"/>
      <c r="WTP47" s="61"/>
      <c r="WTQ47" s="61"/>
      <c r="WTR47" s="61"/>
      <c r="WTS47" s="61"/>
      <c r="WTT47" s="61"/>
      <c r="WTU47" s="61"/>
      <c r="WTV47" s="61"/>
      <c r="WTW47" s="61"/>
      <c r="WTX47" s="61"/>
      <c r="WTY47" s="61"/>
      <c r="WTZ47" s="61"/>
      <c r="WUA47" s="61"/>
      <c r="WUB47" s="61"/>
      <c r="WUC47" s="61"/>
      <c r="WUD47" s="61"/>
      <c r="WUE47" s="61"/>
      <c r="WUF47" s="61"/>
      <c r="WUG47" s="61"/>
      <c r="WUH47" s="61"/>
      <c r="WUI47" s="61"/>
      <c r="WUJ47" s="61"/>
      <c r="WUK47" s="61"/>
      <c r="WUL47" s="61"/>
      <c r="WUM47" s="61"/>
      <c r="WUN47" s="61"/>
      <c r="WUO47" s="61"/>
      <c r="WUP47" s="61"/>
      <c r="WUQ47" s="61"/>
      <c r="WUR47" s="61"/>
      <c r="WUS47" s="61"/>
      <c r="WUT47" s="61"/>
      <c r="WUU47" s="61"/>
      <c r="WUV47" s="61"/>
      <c r="WUW47" s="61"/>
      <c r="WUX47" s="61"/>
      <c r="WUY47" s="61"/>
      <c r="WUZ47" s="61"/>
      <c r="WVA47" s="61"/>
      <c r="WVB47" s="61"/>
      <c r="WVC47" s="61"/>
      <c r="WVD47" s="61"/>
      <c r="WVE47" s="61"/>
      <c r="WVF47" s="61"/>
      <c r="WVG47" s="61"/>
      <c r="WVH47" s="61"/>
      <c r="WVI47" s="61"/>
      <c r="WVJ47" s="61"/>
      <c r="WVK47" s="61"/>
      <c r="WVL47" s="61"/>
      <c r="WVM47" s="61"/>
      <c r="WVN47" s="61"/>
      <c r="WVO47" s="61"/>
      <c r="WVP47" s="61"/>
      <c r="WVQ47" s="61"/>
      <c r="WVR47" s="61"/>
      <c r="WVS47" s="61"/>
      <c r="WVT47" s="61"/>
      <c r="WVU47" s="61"/>
      <c r="WVV47" s="61"/>
      <c r="WVW47" s="61"/>
      <c r="WVX47" s="61"/>
      <c r="WVY47" s="61"/>
      <c r="WVZ47" s="61"/>
      <c r="WWA47" s="61"/>
      <c r="WWB47" s="61"/>
      <c r="WWC47" s="61"/>
      <c r="WWD47" s="61"/>
      <c r="WWE47" s="61"/>
      <c r="WWF47" s="61"/>
      <c r="WWG47" s="61"/>
      <c r="WWH47" s="61"/>
      <c r="WWI47" s="61"/>
      <c r="WWJ47" s="61"/>
      <c r="WWK47" s="61"/>
      <c r="WWL47" s="61"/>
      <c r="WWM47" s="61"/>
      <c r="WWN47" s="61"/>
      <c r="WWO47" s="61"/>
      <c r="WWP47" s="61"/>
      <c r="WWQ47" s="61"/>
      <c r="WWR47" s="61"/>
      <c r="WWS47" s="61"/>
      <c r="WWT47" s="61"/>
      <c r="WWU47" s="61"/>
      <c r="WWV47" s="61"/>
      <c r="WWW47" s="61"/>
      <c r="WWX47" s="61"/>
      <c r="WWY47" s="61"/>
      <c r="WWZ47" s="61"/>
      <c r="WXA47" s="61"/>
      <c r="WXB47" s="61"/>
      <c r="WXC47" s="61"/>
      <c r="WXD47" s="61"/>
      <c r="WXE47" s="61"/>
      <c r="WXF47" s="61"/>
      <c r="WXG47" s="61"/>
      <c r="WXH47" s="61"/>
      <c r="WXI47" s="61"/>
      <c r="WXJ47" s="61"/>
      <c r="WXK47" s="61"/>
      <c r="WXL47" s="61"/>
      <c r="WXM47" s="61"/>
      <c r="WXN47" s="61"/>
      <c r="WXO47" s="61"/>
      <c r="WXP47" s="61"/>
      <c r="WXQ47" s="61"/>
      <c r="WXR47" s="61"/>
      <c r="WXS47" s="61"/>
      <c r="WXT47" s="61"/>
      <c r="WXU47" s="61"/>
      <c r="WXV47" s="61"/>
      <c r="WXW47" s="61"/>
      <c r="WXX47" s="61"/>
      <c r="WXY47" s="61"/>
      <c r="WXZ47" s="61"/>
      <c r="WYA47" s="61"/>
      <c r="WYB47" s="61"/>
      <c r="WYC47" s="61"/>
      <c r="WYD47" s="61"/>
      <c r="WYE47" s="61"/>
      <c r="WYF47" s="61"/>
      <c r="WYG47" s="61"/>
      <c r="WYH47" s="61"/>
      <c r="WYI47" s="61"/>
      <c r="WYJ47" s="61"/>
      <c r="WYK47" s="61"/>
      <c r="WYL47" s="61"/>
      <c r="WYM47" s="61"/>
      <c r="WYN47" s="61"/>
      <c r="WYO47" s="61"/>
      <c r="WYP47" s="61"/>
      <c r="WYQ47" s="61"/>
      <c r="WYR47" s="61"/>
      <c r="WYS47" s="61"/>
      <c r="WYT47" s="61"/>
      <c r="WYU47" s="61"/>
      <c r="WYV47" s="61"/>
      <c r="WYW47" s="61"/>
      <c r="WYX47" s="61"/>
      <c r="WYY47" s="61"/>
      <c r="WYZ47" s="61"/>
      <c r="WZA47" s="61"/>
      <c r="WZB47" s="61"/>
      <c r="WZC47" s="61"/>
      <c r="WZD47" s="61"/>
      <c r="WZE47" s="61"/>
      <c r="WZF47" s="61"/>
      <c r="WZG47" s="61"/>
      <c r="WZH47" s="61"/>
      <c r="WZI47" s="61"/>
      <c r="WZJ47" s="61"/>
      <c r="WZK47" s="61"/>
      <c r="WZL47" s="61"/>
      <c r="WZM47" s="61"/>
      <c r="WZN47" s="61"/>
      <c r="WZO47" s="61"/>
      <c r="WZP47" s="61"/>
      <c r="WZQ47" s="61"/>
      <c r="WZR47" s="61"/>
      <c r="WZS47" s="61"/>
      <c r="WZT47" s="61"/>
      <c r="WZU47" s="61"/>
      <c r="WZV47" s="61"/>
      <c r="WZW47" s="61"/>
      <c r="WZX47" s="61"/>
      <c r="WZY47" s="61"/>
      <c r="WZZ47" s="61"/>
      <c r="XAA47" s="61"/>
      <c r="XAB47" s="61"/>
      <c r="XAC47" s="61"/>
      <c r="XAD47" s="61"/>
      <c r="XAE47" s="61"/>
      <c r="XAF47" s="61"/>
      <c r="XAG47" s="61"/>
      <c r="XAH47" s="61"/>
      <c r="XAI47" s="61"/>
      <c r="XAJ47" s="61"/>
      <c r="XAK47" s="61"/>
      <c r="XAL47" s="61"/>
      <c r="XAM47" s="61"/>
      <c r="XAN47" s="61"/>
      <c r="XAO47" s="61"/>
      <c r="XAP47" s="61"/>
      <c r="XAQ47" s="61"/>
      <c r="XAR47" s="61"/>
      <c r="XAS47" s="61"/>
      <c r="XAT47" s="61"/>
      <c r="XAU47" s="61"/>
      <c r="XAV47" s="61"/>
      <c r="XAW47" s="61"/>
      <c r="XAX47" s="61"/>
      <c r="XAY47" s="61"/>
      <c r="XAZ47" s="61"/>
      <c r="XBA47" s="61"/>
      <c r="XBB47" s="61"/>
      <c r="XBC47" s="61"/>
      <c r="XBD47" s="61"/>
      <c r="XBE47" s="61"/>
      <c r="XBF47" s="61"/>
      <c r="XBG47" s="61"/>
      <c r="XBH47" s="61"/>
      <c r="XBI47" s="61"/>
      <c r="XBJ47" s="61"/>
      <c r="XBK47" s="61"/>
      <c r="XBL47" s="61"/>
      <c r="XBM47" s="61"/>
      <c r="XBN47" s="61"/>
      <c r="XBO47" s="61"/>
      <c r="XBP47" s="61"/>
      <c r="XBQ47" s="61"/>
      <c r="XBR47" s="61"/>
      <c r="XBS47" s="61"/>
      <c r="XBT47" s="61"/>
      <c r="XBU47" s="61"/>
      <c r="XBV47" s="61"/>
      <c r="XBW47" s="61"/>
      <c r="XBX47" s="61"/>
      <c r="XBY47" s="61"/>
      <c r="XBZ47" s="61"/>
      <c r="XCA47" s="61"/>
      <c r="XCB47" s="61"/>
      <c r="XCC47" s="61"/>
      <c r="XCD47" s="61"/>
      <c r="XCE47" s="61"/>
      <c r="XCF47" s="61"/>
      <c r="XCG47" s="61"/>
      <c r="XCH47" s="61"/>
      <c r="XCI47" s="61"/>
      <c r="XCJ47" s="61"/>
      <c r="XCK47" s="61"/>
      <c r="XCL47" s="61"/>
      <c r="XCM47" s="61"/>
      <c r="XCN47" s="61"/>
      <c r="XCO47" s="61"/>
      <c r="XCP47" s="61"/>
      <c r="XCQ47" s="61"/>
      <c r="XCR47" s="61"/>
      <c r="XCS47" s="61"/>
      <c r="XCT47" s="61"/>
      <c r="XCU47" s="61"/>
      <c r="XCV47" s="61"/>
      <c r="XCW47" s="61"/>
      <c r="XCX47" s="61"/>
      <c r="XCY47" s="61"/>
      <c r="XCZ47" s="61"/>
      <c r="XDA47" s="61"/>
      <c r="XDB47" s="61"/>
      <c r="XDC47" s="61"/>
      <c r="XDD47" s="61"/>
      <c r="XDE47" s="61"/>
      <c r="XDF47" s="61"/>
      <c r="XDG47" s="61"/>
      <c r="XDH47" s="61"/>
      <c r="XDI47" s="61"/>
      <c r="XDJ47" s="61"/>
      <c r="XDK47" s="61"/>
      <c r="XDL47" s="61"/>
      <c r="XDM47" s="61"/>
      <c r="XDN47" s="61"/>
      <c r="XDO47" s="61"/>
      <c r="XDP47" s="61"/>
      <c r="XDQ47" s="61"/>
      <c r="XDR47" s="61"/>
      <c r="XDS47" s="61"/>
      <c r="XDT47" s="61"/>
      <c r="XDU47" s="61"/>
      <c r="XDV47" s="61"/>
      <c r="XDW47" s="61"/>
      <c r="XDX47" s="61"/>
      <c r="XDY47" s="61"/>
      <c r="XDZ47" s="61"/>
      <c r="XEA47" s="61"/>
      <c r="XEB47" s="61"/>
      <c r="XEC47" s="61"/>
      <c r="XED47" s="61"/>
      <c r="XEE47" s="61"/>
      <c r="XEF47" s="61"/>
      <c r="XEG47" s="61"/>
      <c r="XEH47" s="61"/>
      <c r="XEI47" s="61"/>
      <c r="XEJ47" s="61"/>
      <c r="XEK47" s="61"/>
      <c r="XEL47" s="61"/>
      <c r="XEM47" s="61"/>
      <c r="XEN47" s="61"/>
      <c r="XEO47" s="61"/>
      <c r="XEP47" s="61"/>
      <c r="XEQ47" s="61"/>
      <c r="XER47" s="61"/>
      <c r="XES47" s="61"/>
      <c r="XET47" s="61"/>
      <c r="XEU47" s="61"/>
      <c r="XEV47" s="61"/>
      <c r="XEW47" s="61"/>
      <c r="XEX47" s="61"/>
      <c r="XEY47" s="61"/>
      <c r="XEZ47" s="61"/>
      <c r="XFA47" s="61"/>
      <c r="XFB47" s="61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tabSelected="1" zoomScale="115" zoomScaleNormal="115" workbookViewId="0">
      <selection activeCell="J8" sqref="J8:N8"/>
    </sheetView>
  </sheetViews>
  <sheetFormatPr defaultColWidth="0" defaultRowHeight="11.25" customHeight="1" zeroHeight="1"/>
  <cols>
    <col min="1" max="2" width="1.28515625" style="50" customWidth="1"/>
    <col min="3" max="3" width="36" style="50" customWidth="1"/>
    <col min="4" max="4" width="23.5703125" style="51" bestFit="1" customWidth="1"/>
    <col min="5" max="5" width="13.5703125" style="51" customWidth="1"/>
    <col min="6" max="6" width="9.28515625" style="51" customWidth="1"/>
    <col min="7" max="9" width="2.7109375" style="51" customWidth="1"/>
    <col min="10" max="15" width="9.28515625" style="50" customWidth="1"/>
    <col min="16" max="16" width="3" style="50" customWidth="1"/>
    <col min="17" max="17" width="8.7109375" style="50" customWidth="1"/>
    <col min="18" max="24" width="9.28515625" style="50" hidden="1" customWidth="1"/>
    <col min="25" max="48" width="0" style="50" hidden="1" customWidth="1"/>
    <col min="49" max="16383" width="0" style="50" hidden="1"/>
    <col min="16384" max="16384" width="1.5703125" style="50" customWidth="1"/>
  </cols>
  <sheetData>
    <row r="1" spans="1:27" s="34" customFormat="1" ht="15.75">
      <c r="B1" s="3" t="str">
        <f>'Input | General'!$B$1</f>
        <v>Powerlink 2022-27 Proposal - Capital expenditure sharing scheme model</v>
      </c>
      <c r="C1" s="35"/>
      <c r="D1" s="35"/>
      <c r="E1" s="35"/>
      <c r="F1" s="36"/>
      <c r="G1" s="36"/>
      <c r="H1" s="36"/>
      <c r="I1" s="36"/>
      <c r="J1" s="102"/>
      <c r="K1" s="103" t="s">
        <v>15</v>
      </c>
      <c r="L1" s="153" t="s">
        <v>16</v>
      </c>
      <c r="M1" s="158" t="s">
        <v>17</v>
      </c>
      <c r="R1" s="104"/>
      <c r="S1" s="78"/>
      <c r="T1" s="78"/>
      <c r="U1" s="78"/>
      <c r="V1" s="78"/>
      <c r="W1" s="78"/>
    </row>
    <row r="2" spans="1:27" s="37" customFormat="1" ht="13.5" thickBot="1">
      <c r="B2" s="38" t="s">
        <v>12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187"/>
      <c r="E3" s="187"/>
      <c r="F3" s="187"/>
      <c r="G3" s="187"/>
      <c r="H3" s="187"/>
      <c r="I3" s="187"/>
      <c r="J3" s="204"/>
      <c r="K3" s="204"/>
      <c r="L3" s="204"/>
      <c r="M3" s="187"/>
      <c r="N3" s="204"/>
      <c r="O3" s="204"/>
      <c r="P3" s="204"/>
      <c r="Q3" s="204"/>
      <c r="R3" s="204"/>
      <c r="S3" s="204"/>
      <c r="T3" s="204"/>
      <c r="U3" s="42"/>
      <c r="V3" s="42"/>
      <c r="W3" s="42"/>
      <c r="X3" s="42"/>
      <c r="Y3" s="42"/>
      <c r="Z3" s="42"/>
      <c r="AA3" s="42"/>
    </row>
    <row r="4" spans="1:27" s="49" customFormat="1" ht="12.75">
      <c r="A4" s="43"/>
      <c r="B4" s="44" t="s">
        <v>99</v>
      </c>
      <c r="C4" s="43"/>
      <c r="D4" s="43"/>
      <c r="E4" s="43"/>
      <c r="F4" s="43"/>
      <c r="G4" s="45"/>
      <c r="H4" s="45"/>
      <c r="I4" s="45"/>
      <c r="J4" s="46" t="s">
        <v>100</v>
      </c>
      <c r="K4" s="47"/>
      <c r="L4" s="48"/>
      <c r="M4" s="47"/>
      <c r="N4" s="48"/>
      <c r="O4" s="48"/>
      <c r="P4" s="48"/>
      <c r="Q4" s="48"/>
      <c r="R4" s="48"/>
      <c r="S4" s="48"/>
      <c r="T4" s="48"/>
      <c r="U4" s="48"/>
      <c r="V4" s="48"/>
      <c r="W4" s="47"/>
      <c r="X4" s="47"/>
    </row>
    <row r="5" spans="1:27" ht="11.25" customHeight="1">
      <c r="M5" s="52"/>
      <c r="N5" s="52"/>
      <c r="O5" s="52"/>
      <c r="P5" s="52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3" t="s">
        <v>101</v>
      </c>
      <c r="D6" s="54" t="s">
        <v>41</v>
      </c>
      <c r="E6" s="54" t="s">
        <v>42</v>
      </c>
      <c r="F6" s="54" t="s">
        <v>55</v>
      </c>
      <c r="H6" s="54"/>
      <c r="I6" s="54"/>
      <c r="J6" s="180" t="str">
        <f>'Calc | CESS Revenue Increments'!D40</f>
        <v>2022-23</v>
      </c>
      <c r="K6" s="180" t="str">
        <f>'Calc | CESS Revenue Increments'!E40</f>
        <v>2023–24</v>
      </c>
      <c r="L6" s="180" t="str">
        <f>'Calc | CESS Revenue Increments'!F40</f>
        <v>2024–25</v>
      </c>
      <c r="M6" s="180" t="str">
        <f>'Calc | CESS Revenue Increments'!G40</f>
        <v>2025–26</v>
      </c>
      <c r="N6" s="180" t="str">
        <f>'Calc | CESS Revenue Increments'!H40</f>
        <v>2026–27</v>
      </c>
      <c r="O6" s="55" t="s">
        <v>102</v>
      </c>
      <c r="P6" s="132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3"/>
      <c r="D7" s="54"/>
      <c r="E7" s="54"/>
      <c r="F7" s="54"/>
      <c r="H7" s="54"/>
      <c r="I7" s="54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6" t="s">
        <v>103</v>
      </c>
      <c r="D8" s="182" t="s">
        <v>10</v>
      </c>
      <c r="E8" s="51" t="s">
        <v>57</v>
      </c>
      <c r="F8" s="181" t="str">
        <f>IF(LEN(J6)&gt;4,CONCATENATE(LEFT(J6,4)-1&amp;"–"&amp;IF(RIGHT(J6,2)="00","99",IF(RIGHT(J6,2)-1&lt;10,"0","")&amp;RIGHT(J6,2)-1)),J6-1)</f>
        <v>2021–22</v>
      </c>
      <c r="H8" s="54"/>
      <c r="I8" s="54"/>
      <c r="J8" s="130">
        <f>'Calc | CESS Revenue Increments'!D42</f>
        <v>-0.2819848300734209</v>
      </c>
      <c r="K8" s="130">
        <f>'Calc | CESS Revenue Increments'!E42</f>
        <v>-0.2819848300734209</v>
      </c>
      <c r="L8" s="130">
        <f>'Calc | CESS Revenue Increments'!F42</f>
        <v>-0.2819848300734209</v>
      </c>
      <c r="M8" s="130">
        <f>'Calc | CESS Revenue Increments'!G42</f>
        <v>-0.2819848300734209</v>
      </c>
      <c r="N8" s="130">
        <f>'Calc | CESS Revenue Increments'!H42</f>
        <v>-0.2819848300734209</v>
      </c>
      <c r="O8" s="59">
        <f>SUM(J8:N8)</f>
        <v>-1.4099241503671045</v>
      </c>
      <c r="P8" s="133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6"/>
      <c r="D9" s="57"/>
      <c r="H9" s="54"/>
      <c r="I9" s="54"/>
      <c r="N9" s="58"/>
      <c r="Q9" s="78"/>
      <c r="R9" s="78"/>
      <c r="S9" s="78"/>
      <c r="T9" s="78"/>
      <c r="U9" s="78"/>
      <c r="V9" s="78"/>
      <c r="W9" s="78"/>
      <c r="X9" s="78"/>
    </row>
    <row r="10" spans="1:27" ht="11.25" customHeight="1">
      <c r="D10" s="57"/>
      <c r="H10" s="54"/>
      <c r="I10" s="54"/>
      <c r="J10" s="197"/>
      <c r="K10" s="197"/>
      <c r="L10" s="197"/>
      <c r="M10" s="197"/>
      <c r="N10" s="197"/>
      <c r="O10" s="197"/>
      <c r="Q10" s="198"/>
      <c r="R10" s="78"/>
      <c r="S10" s="78"/>
      <c r="T10" s="78"/>
      <c r="U10" s="78"/>
      <c r="V10" s="78"/>
      <c r="W10" s="78"/>
      <c r="X10" s="78"/>
    </row>
    <row r="11" spans="1:27" s="49" customFormat="1" ht="12.75">
      <c r="A11" s="43"/>
      <c r="B11" s="44" t="s">
        <v>14</v>
      </c>
      <c r="C11" s="43"/>
      <c r="D11" s="43"/>
      <c r="E11" s="43"/>
      <c r="F11" s="45"/>
      <c r="G11" s="45"/>
      <c r="H11" s="45"/>
      <c r="I11" s="45"/>
      <c r="J11" s="48"/>
      <c r="K11" s="47"/>
      <c r="L11" s="48"/>
      <c r="M11" s="47"/>
      <c r="N11" s="48"/>
      <c r="O11" s="48"/>
      <c r="P11" s="48"/>
      <c r="Q11" s="48"/>
      <c r="R11" s="48"/>
      <c r="S11" s="48"/>
      <c r="T11" s="48"/>
      <c r="U11" s="48"/>
      <c r="V11" s="48"/>
      <c r="W11" s="47"/>
      <c r="X11" s="47"/>
    </row>
    <row r="17" spans="13:20" hidden="1">
      <c r="M17" s="60"/>
      <c r="N17" s="60"/>
      <c r="O17" s="60"/>
      <c r="P17" s="60"/>
      <c r="Q17" s="60"/>
      <c r="R17" s="60"/>
      <c r="S17" s="60"/>
      <c r="T17" s="60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02737CA198640BD5A178465746296" ma:contentTypeVersion="8" ma:contentTypeDescription="Create a new document." ma:contentTypeScope="" ma:versionID="c80722800bce14d592ba863c623cc8b6">
  <xsd:schema xmlns:xsd="http://www.w3.org/2001/XMLSchema" xmlns:xs="http://www.w3.org/2001/XMLSchema" xmlns:p="http://schemas.microsoft.com/office/2006/metadata/properties" xmlns:ns1="http://schemas.microsoft.com/sharepoint/v3" xmlns:ns2="ccbe9663-f146-4335-bb1f-d33082107444" xmlns:ns3="6ab04a03-7279-4259-8b5f-09ea90ffe410" targetNamespace="http://schemas.microsoft.com/office/2006/metadata/properties" ma:root="true" ma:fieldsID="051e07b9fd67d95a36ba92f1758f9fca" ns1:_="" ns2:_="" ns3:_="">
    <xsd:import namespace="http://schemas.microsoft.com/sharepoint/v3"/>
    <xsd:import namespace="ccbe9663-f146-4335-bb1f-d33082107444"/>
    <xsd:import namespace="6ab04a03-7279-4259-8b5f-09ea90ffe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be9663-f146-4335-bb1f-d33082107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04a03-7279-4259-8b5f-09ea90ffe4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metadata xmlns="http://www.objective.com/ecm/document/metadata/5185621C7115A41AE0530AEA10AC5BA4" version="1.0.0">
  <systemFields>
    <field name="Objective-Id">
      <value order="0">A4798307</value>
    </field>
    <field name="Objective-Title">
      <value order="0">Powerlink - Capital Expenditure Sharing Scheme (CESS) Model - November 2021 - PUBLIC</value>
    </field>
    <field name="Objective-Description">
      <value order="0"/>
    </field>
    <field name="Objective-CreationStamp">
      <value order="0">2021-11-05T00:17:39Z</value>
    </field>
    <field name="Objective-IsApproved">
      <value order="0">false</value>
    </field>
    <field name="Objective-IsPublished">
      <value order="0">true</value>
    </field>
    <field name="Objective-DatePublished">
      <value order="0">2021-11-16T09:33:07Z</value>
    </field>
    <field name="Objective-ModificationStamp">
      <value order="0">2021-11-18T02:58:22Z</value>
    </field>
    <field name="Objective-Owner">
      <value order="0">BOXALL Dana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(RR23-27).:RR23-27 - Revised Revenue Proposal - November 2021 Submission:RR23-27 - Revised Revenue Proposal - Submitted - Models</value>
    </field>
    <field name="Objective-Parent">
      <value order="0">RR23-27 - Revised Revenue Proposal - Submitted - Models</value>
    </field>
    <field name="Objective-State">
      <value order="0">Published</value>
    </field>
    <field name="Objective-VersionId">
      <value order="0">vA7527281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qA430598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F2D55C71-8939-4EE6-8C06-4EAFE05BE4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F27B29-D0C0-43C1-B9C7-AA2869E9A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be9663-f146-4335-bb1f-d33082107444"/>
    <ds:schemaRef ds:uri="6ab04a03-7279-4259-8b5f-09ea90ffe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D3017A-24E8-4867-863F-33D7BFC0F6F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6ab04a03-7279-4259-8b5f-09ea90ffe410"/>
    <ds:schemaRef ds:uri="ccbe9663-f146-4335-bb1f-d3308210744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BOXALL Dana (Powerlink)</dc:creator>
  <cp:keywords/>
  <dc:description/>
  <cp:lastModifiedBy>Kuznecovs, Juris</cp:lastModifiedBy>
  <cp:revision/>
  <cp:lastPrinted>2020-09-09T02:04:39Z</cp:lastPrinted>
  <dcterms:created xsi:type="dcterms:W3CDTF">2017-09-22T02:00:05Z</dcterms:created>
  <dcterms:modified xsi:type="dcterms:W3CDTF">2022-04-12T03:08:47Z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Objective-Id">
    <vt:lpwstr>A4798307</vt:lpwstr>
  </property>
  <property fmtid="{D5CDD505-2E9C-101B-9397-08002B2CF9AE}" pid="4" name="Objective-Title">
    <vt:lpwstr>Powerlink - Capital Expenditure Sharing Scheme (CESS) Model - November 2021 - PUBLIC</vt:lpwstr>
  </property>
  <property fmtid="{D5CDD505-2E9C-101B-9397-08002B2CF9AE}" pid="5" name="Objective-Description">
    <vt:lpwstr/>
  </property>
  <property fmtid="{D5CDD505-2E9C-101B-9397-08002B2CF9AE}" pid="6" name="Objective-CreationStamp">
    <vt:filetime>2021-11-05T00:17:39Z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2021-11-16T09:33:07Z</vt:filetime>
  </property>
  <property fmtid="{D5CDD505-2E9C-101B-9397-08002B2CF9AE}" pid="10" name="Objective-ModificationStamp">
    <vt:filetime>2021-11-18T02:58:22Z</vt:filetime>
  </property>
  <property fmtid="{D5CDD505-2E9C-101B-9397-08002B2CF9AE}" pid="11" name="Objective-Owner">
    <vt:lpwstr>BOXALL Dana (Powerlink)</vt:lpwstr>
  </property>
  <property fmtid="{D5CDD505-2E9C-101B-9397-08002B2CF9AE}" pid="12" name="Objective-Path">
    <vt:lpwstr>Objective Global Folder:01. Powerlink Folder Structure:Network Strategy and Performance:NSP Regulation Strategies and Development (RSD):RSD Regulatory Management:RSD Powerlink Revenue Resets:Powerlink Revenue Resets 2023 - 2027 (RR23-27).:RR23-27 - Revised Revenue Proposal - November 2021 Submission:RR23-27 - Revised Revenue Proposal - Submitted - Models</vt:lpwstr>
  </property>
  <property fmtid="{D5CDD505-2E9C-101B-9397-08002B2CF9AE}" pid="13" name="Objective-Parent">
    <vt:lpwstr>RR23-27 - Revised Revenue Proposal - Submitted - Models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vA7527281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qA430598</vt:lpwstr>
  </property>
  <property fmtid="{D5CDD505-2E9C-101B-9397-08002B2CF9AE}" pid="20" name="Objective-Classification">
    <vt:lpwstr/>
  </property>
  <property fmtid="{D5CDD505-2E9C-101B-9397-08002B2CF9AE}" pid="21" name="Objective-Caveats">
    <vt:lpwstr>Active Users - Powerlink</vt:lpwstr>
  </property>
  <property fmtid="{D5CDD505-2E9C-101B-9397-08002B2CF9AE}" pid="22" name="Objective-Project Governance">
    <vt:lpwstr/>
  </property>
  <property fmtid="{D5CDD505-2E9C-101B-9397-08002B2CF9AE}" pid="23" name="Objective-SAP Project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  <property fmtid="{D5CDD505-2E9C-101B-9397-08002B2CF9AE}" pid="26" name="Objective-Project Governance [system]">
    <vt:lpwstr/>
  </property>
  <property fmtid="{D5CDD505-2E9C-101B-9397-08002B2CF9AE}" pid="27" name="Objective-SAP Project [system]">
    <vt:lpwstr/>
  </property>
  <property fmtid="{D5CDD505-2E9C-101B-9397-08002B2CF9AE}" pid="28" name="Objective-Connect Creator [system]">
    <vt:lpwstr/>
  </property>
  <property fmtid="{D5CDD505-2E9C-101B-9397-08002B2CF9AE}" pid="29" name="BExAnalyzer_OldName">
    <vt:lpwstr>RR23-27 RRP Powerlink CESS November 2021.xlsx</vt:lpwstr>
  </property>
  <property fmtid="{D5CDD505-2E9C-101B-9397-08002B2CF9AE}" pid="30" name="ContentTypeId">
    <vt:lpwstr>0x01010079002737CA198640BD5A178465746296</vt:lpwstr>
  </property>
</Properties>
</file>