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nlineeportal.sharepoint.com/sites/Teams_EDPR2026-2031/Shared Documents/General/4000 Submissions/4040 - Initial Proposal/4040.4 Drafting - RIN Supporting Documents/"/>
    </mc:Choice>
  </mc:AlternateContent>
  <xr:revisionPtr revIDLastSave="1702" documentId="13_ncr:1_{33FD8BC9-3613-49C8-A13B-B53E74F00AE8}" xr6:coauthVersionLast="47" xr6:coauthVersionMax="47" xr10:uidLastSave="{E8AAC6DD-2CAF-400C-B29B-15DECF90BB06}"/>
  <bookViews>
    <workbookView xWindow="28692" yWindow="-108" windowWidth="29016" windowHeight="15816" tabRatio="551" xr2:uid="{896403F2-D2FA-45E4-B78C-F542533F2303}"/>
  </bookViews>
  <sheets>
    <sheet name="Contents" sheetId="11" r:id="rId1"/>
    <sheet name="Proposal" sheetId="2" r:id="rId2"/>
    <sheet name="RIN Attachments" sheetId="1" r:id="rId3"/>
    <sheet name="RIN supporting documents" sheetId="3" r:id="rId4"/>
    <sheet name="Document map | Network" sheetId="12" r:id="rId5"/>
    <sheet name="Document map | Digital" sheetId="1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4" l="1"/>
  <c r="C18" i="14"/>
  <c r="C16" i="14"/>
  <c r="C15" i="14"/>
  <c r="C14" i="14"/>
  <c r="C13" i="14"/>
  <c r="C12" i="14"/>
  <c r="C11" i="14"/>
  <c r="C10" i="14"/>
  <c r="C9" i="14"/>
  <c r="C8" i="14"/>
  <c r="C7" i="14"/>
  <c r="C6" i="14"/>
  <c r="C5" i="14"/>
  <c r="C4" i="14"/>
  <c r="C3" i="14"/>
  <c r="D188" i="12" l="1"/>
  <c r="D196" i="12"/>
  <c r="D200" i="12"/>
  <c r="D202" i="12"/>
  <c r="D207" i="12"/>
  <c r="D216" i="12"/>
  <c r="D222" i="12"/>
  <c r="D223" i="12"/>
  <c r="D224" i="12"/>
  <c r="D225" i="12"/>
  <c r="G235" i="12"/>
  <c r="D176" i="12"/>
  <c r="D168" i="12"/>
  <c r="D169" i="12"/>
  <c r="D161" i="12"/>
  <c r="D158" i="12"/>
  <c r="D159" i="12"/>
  <c r="D151" i="12"/>
  <c r="D141" i="12"/>
  <c r="D87" i="12"/>
  <c r="D85" i="12"/>
  <c r="D16" i="12"/>
  <c r="D17" i="12"/>
  <c r="D18" i="12"/>
  <c r="D19" i="12"/>
  <c r="D13" i="12"/>
  <c r="D14" i="12"/>
  <c r="D7" i="12"/>
  <c r="D4" i="12"/>
  <c r="D235" i="12" l="1"/>
  <c r="B5" i="11"/>
  <c r="B7" i="11"/>
  <c r="B6" i="11"/>
</calcChain>
</file>

<file path=xl/sharedStrings.xml><?xml version="1.0" encoding="utf-8"?>
<sst xmlns="http://schemas.openxmlformats.org/spreadsheetml/2006/main" count="1351" uniqueCount="934">
  <si>
    <t>'Document Index' Contents</t>
  </si>
  <si>
    <t>Sheet</t>
  </si>
  <si>
    <t>Description</t>
  </si>
  <si>
    <t>The 'RIN supporting documents' sheet contains an index to the documents prepared, usually, in the normal course of business and provided in response to requests for information in the RIN.</t>
  </si>
  <si>
    <t>Attachment number</t>
  </si>
  <si>
    <t>File name</t>
  </si>
  <si>
    <t>Filename</t>
  </si>
  <si>
    <t>Chapter</t>
  </si>
  <si>
    <t>EDPR Proposal</t>
  </si>
  <si>
    <t>01-01</t>
  </si>
  <si>
    <t>Attachment</t>
  </si>
  <si>
    <t>External Report</t>
  </si>
  <si>
    <t>3</t>
  </si>
  <si>
    <t>4</t>
  </si>
  <si>
    <t>5</t>
  </si>
  <si>
    <t>05-01</t>
  </si>
  <si>
    <t>05-02</t>
  </si>
  <si>
    <t>05-03</t>
  </si>
  <si>
    <t>05-04</t>
  </si>
  <si>
    <t>05-07</t>
  </si>
  <si>
    <t>05-08</t>
  </si>
  <si>
    <t>Model</t>
  </si>
  <si>
    <t>6</t>
  </si>
  <si>
    <t>06-01</t>
  </si>
  <si>
    <t>06-02</t>
  </si>
  <si>
    <t>06-04</t>
  </si>
  <si>
    <t>7</t>
  </si>
  <si>
    <t>07-01</t>
  </si>
  <si>
    <t>07-03</t>
  </si>
  <si>
    <t>8</t>
  </si>
  <si>
    <t>08-01</t>
  </si>
  <si>
    <t>08-02</t>
  </si>
  <si>
    <t>08-03</t>
  </si>
  <si>
    <t>08-04</t>
  </si>
  <si>
    <t>The 'Proposal' sheet contains the index for JEN's 2021-26 Electricity Distribution Price Review proposal documents.</t>
  </si>
  <si>
    <t>The 'RIN Attachments' sheet conatins the index of the main documents prepared to respond to the reset RIN.</t>
  </si>
  <si>
    <t>05-05</t>
  </si>
  <si>
    <t>05-06</t>
  </si>
  <si>
    <t>RIN Attachment number</t>
  </si>
  <si>
    <t>Public</t>
  </si>
  <si>
    <t>Confidential</t>
  </si>
  <si>
    <t>YES</t>
  </si>
  <si>
    <t>JEN - Att 02-18 Draft Plan Feedack Report - 20240924</t>
  </si>
  <si>
    <t xml:space="preserve">JEN - Att 02-19 People's Panel Recommendations - 20240420 - Public  </t>
  </si>
  <si>
    <t>JEN - NewDemocracyFoundation Att 02-20 Independent Evaluation Report - 20240901 - Public</t>
  </si>
  <si>
    <t>JEN - Att 02-23 Energy Reference Group Report  - 20240312 - Public</t>
  </si>
  <si>
    <t>JEN - Att 03-01 CER integration Strategy - 20250131</t>
  </si>
  <si>
    <t>Standard Control Services - Network (Gross capex)</t>
  </si>
  <si>
    <t>Document Title</t>
  </si>
  <si>
    <t>Supporting documents/materials</t>
  </si>
  <si>
    <t>Amount ($2026)</t>
  </si>
  <si>
    <t>Project ID</t>
  </si>
  <si>
    <t>Proejct Name</t>
  </si>
  <si>
    <t>Business Case - 66kV Bushing Replacement Program</t>
  </si>
  <si>
    <t>A327</t>
  </si>
  <si>
    <t>Replace all 66kV EE SRBP bushings</t>
  </si>
  <si>
    <t>A906</t>
  </si>
  <si>
    <t>Replace GOB bushings</t>
  </si>
  <si>
    <t>A199</t>
  </si>
  <si>
    <t>Replace GSA transformer bushings</t>
  </si>
  <si>
    <t>Business Case - 66kV Oil Filled Cable Replacement Program</t>
  </si>
  <si>
    <t>A354</t>
  </si>
  <si>
    <t>ST U/G Cable Replacement - BLTS-TH2 Oil Filled Cable</t>
  </si>
  <si>
    <t>A357</t>
  </si>
  <si>
    <t>ST U/G Cable Replacement - YVE-NT Oil Filled Cable</t>
  </si>
  <si>
    <t>A358</t>
  </si>
  <si>
    <t>ST U/G Cable Replacement - BLTS-NT Oil Filled Cable</t>
  </si>
  <si>
    <t>A359</t>
  </si>
  <si>
    <t>ST U/G Cable Replacement - TTS-CS-CN Oil Filled Cable</t>
  </si>
  <si>
    <t>A360</t>
  </si>
  <si>
    <t>ST U/G Cable Replacement - TTS-NEI/NH-WT Oil Filled Cable</t>
  </si>
  <si>
    <t>A361</t>
  </si>
  <si>
    <t>ST U/G Cable Replacement - WMTS-FE1 Oil Filled Cable</t>
  </si>
  <si>
    <t>Business Case - Coburg North Zone Substation Redevelopment</t>
  </si>
  <si>
    <t>A31</t>
  </si>
  <si>
    <t>CN zone substation redevelopment</t>
  </si>
  <si>
    <t>A259</t>
  </si>
  <si>
    <t>Replace CS relays</t>
  </si>
  <si>
    <t>A19</t>
  </si>
  <si>
    <t>Replace CS 22kV switchgear (arc flash risk), 66kV isolators, 66kV CB, earth switch and transformer bushings</t>
  </si>
  <si>
    <t>Business Case - Establish tie line between SBY23 and SBY13</t>
  </si>
  <si>
    <t>n/a</t>
  </si>
  <si>
    <t>A35</t>
  </si>
  <si>
    <t>Establish tie-line between SBY23 and SBY13</t>
  </si>
  <si>
    <t>Business Case - North Heidelberg Zone Substation Redevelopment</t>
  </si>
  <si>
    <t>A29</t>
  </si>
  <si>
    <t>Replace NH 22kV switchgear, 66kV CB, 66kV isolator and earth switch</t>
  </si>
  <si>
    <t>Business Case - Operational Technology Communications Network Upgrade</t>
  </si>
  <si>
    <t>A284</t>
  </si>
  <si>
    <t>Expansion and Strengthening of Communications Network to Meet Demand</t>
  </si>
  <si>
    <t>Connection Capex Forecast Summary Report</t>
  </si>
  <si>
    <t>A496</t>
  </si>
  <si>
    <t>Underground Routine Connections &gt; 100A lab</t>
  </si>
  <si>
    <t>A246</t>
  </si>
  <si>
    <t>Pole to Pit Installed</t>
  </si>
  <si>
    <t>A1</t>
  </si>
  <si>
    <t>Business Supply &gt;10kVA</t>
  </si>
  <si>
    <t>A956</t>
  </si>
  <si>
    <t>DC02 - West Footscray (Stage 3)</t>
  </si>
  <si>
    <t>A265</t>
  </si>
  <si>
    <t>Waste to Energy Plant Wollert</t>
  </si>
  <si>
    <t>A3</t>
  </si>
  <si>
    <t>Medium Density Housing LV ext</t>
  </si>
  <si>
    <t>A397</t>
  </si>
  <si>
    <t>P2P Back Office Supp Costs SCS</t>
  </si>
  <si>
    <t>A318</t>
  </si>
  <si>
    <t>CAPITAL/REC WORKS - SUBTRANS ASSET</t>
  </si>
  <si>
    <t>A319</t>
  </si>
  <si>
    <t>CAP REC WORKS - IN LINE POLES / STAYS</t>
  </si>
  <si>
    <t>A322</t>
  </si>
  <si>
    <t>CAP REC WORKS - SUBS. MODIFICATION</t>
  </si>
  <si>
    <t>A323</t>
  </si>
  <si>
    <t>CAP REC WORKS - UNDERGROUNDING OF ASSETS</t>
  </si>
  <si>
    <t>A47</t>
  </si>
  <si>
    <t>Melbourne Airport Rail Asset Relocations - Work Package 1</t>
  </si>
  <si>
    <t>A65</t>
  </si>
  <si>
    <t>DC01 - Tullamarine (Stage 3)</t>
  </si>
  <si>
    <t>A6</t>
  </si>
  <si>
    <t>Rectification of Damaged Assets</t>
  </si>
  <si>
    <t>A231</t>
  </si>
  <si>
    <t>Recoverable Works (emergency)</t>
  </si>
  <si>
    <t>A234</t>
  </si>
  <si>
    <t>Recoverable Works (Roads)</t>
  </si>
  <si>
    <t>A8</t>
  </si>
  <si>
    <t>Low Density/Small Business Supplies &lt;10kVA</t>
  </si>
  <si>
    <t>A970</t>
  </si>
  <si>
    <t>Underground Routine Connections &gt; 100A Back Office</t>
  </si>
  <si>
    <t>A37</t>
  </si>
  <si>
    <t>DC12 – Tullamarine (Stage 2)</t>
  </si>
  <si>
    <t>A56</t>
  </si>
  <si>
    <t>Hillside Solar Farm</t>
  </si>
  <si>
    <t>A214</t>
  </si>
  <si>
    <t>DC10 - Westmeadows</t>
  </si>
  <si>
    <t>A54</t>
  </si>
  <si>
    <t>DC10 - MAT-MDT 66kV line extension to MDW</t>
  </si>
  <si>
    <t>A59</t>
  </si>
  <si>
    <t>DC Growth Projects – Connection component [Future Major Customers Projects]</t>
  </si>
  <si>
    <t>A60</t>
  </si>
  <si>
    <t>New MAT2 ZSS 66kV Supplies</t>
  </si>
  <si>
    <t>A123</t>
  </si>
  <si>
    <t>Latrobe University - City of the Future (Stage 2)</t>
  </si>
  <si>
    <t>A85</t>
  </si>
  <si>
    <t>DC18 - Tullamarine (Stage 1)</t>
  </si>
  <si>
    <t>A447</t>
  </si>
  <si>
    <t>Essendon Fields Feeder AW</t>
  </si>
  <si>
    <t>A501</t>
  </si>
  <si>
    <t>DC18 - loop ADT into TMA-MAT 66kV line</t>
  </si>
  <si>
    <t>A101</t>
  </si>
  <si>
    <t>DC11 – Craigieburn</t>
  </si>
  <si>
    <t>A497</t>
  </si>
  <si>
    <t>DC19 - new BLTS-HDY 66kV lines</t>
  </si>
  <si>
    <t>A481</t>
  </si>
  <si>
    <t>DC02 - loop NDW into BLTS-TH No.2 66kV Line</t>
  </si>
  <si>
    <t>A235</t>
  </si>
  <si>
    <t>DC07 - new BLTS-BKN 66kV line</t>
  </si>
  <si>
    <t>A907</t>
  </si>
  <si>
    <t>DC04 - new KTS-TMA 66kV line</t>
  </si>
  <si>
    <t>A135</t>
  </si>
  <si>
    <t>Melbourne Airport Rail Asset Relocations - Work Package 4A</t>
  </si>
  <si>
    <t>A383</t>
  </si>
  <si>
    <t>Melbourne Airport Rail Asset Relocations - Work Package 4B</t>
  </si>
  <si>
    <t>A315</t>
  </si>
  <si>
    <t>Melbourne Airport Rail Asset Relocations - Work Package 6</t>
  </si>
  <si>
    <t>A334</t>
  </si>
  <si>
    <t>MEDIUM DENSITY HOUSING - HV EXTENSION</t>
  </si>
  <si>
    <t>A951</t>
  </si>
  <si>
    <t>DC09 - West Footscray</t>
  </si>
  <si>
    <t>A506</t>
  </si>
  <si>
    <t>DC09 - loop PDW into BLTS-TH No.2 66kV Line</t>
  </si>
  <si>
    <t>A502</t>
  </si>
  <si>
    <t>DC17 - Keilor East (Stage 1)</t>
  </si>
  <si>
    <t>A449</t>
  </si>
  <si>
    <t>DC19 - Yarraville</t>
  </si>
  <si>
    <t>A452</t>
  </si>
  <si>
    <t>DC20 - Craigieburn</t>
  </si>
  <si>
    <t>A453</t>
  </si>
  <si>
    <t>DC21 - Broadmeadows</t>
  </si>
  <si>
    <t>A337</t>
  </si>
  <si>
    <t>BUS. SUPPLY PROJECT&gt;10KVA - LV EXTENSION</t>
  </si>
  <si>
    <t>A340</t>
  </si>
  <si>
    <t>BUS. SUPPLY PROJECT&gt;10KVA - INDOOR SUBS.</t>
  </si>
  <si>
    <t>A341</t>
  </si>
  <si>
    <t>BUS. SUPPLY PROJECT&gt;10KVA - KIOSK SUBS.</t>
  </si>
  <si>
    <t>A342</t>
  </si>
  <si>
    <t>BUS. SUPPLY PROJECT&gt;10KVA-LINE OF MAINS</t>
  </si>
  <si>
    <t>A343</t>
  </si>
  <si>
    <t>BUS. SUPPLY PROJECT&gt;10KVA - POLE SUBS.</t>
  </si>
  <si>
    <t>A344</t>
  </si>
  <si>
    <t>BUS. SUPPLY PROJECT&gt;10KVA - SUBS. MOD.</t>
  </si>
  <si>
    <t>A503</t>
  </si>
  <si>
    <t>DC07 - Brooklyn (Stage 2)</t>
  </si>
  <si>
    <t>A17</t>
  </si>
  <si>
    <t>Yarra Bend / Alphington Development - Stage 5</t>
  </si>
  <si>
    <t>A505</t>
  </si>
  <si>
    <t>DC12 - loop VDT into KTS-NDT 66kV line</t>
  </si>
  <si>
    <t>A487</t>
  </si>
  <si>
    <t>DC22 – Craigieburn</t>
  </si>
  <si>
    <t>A493</t>
  </si>
  <si>
    <t>DC24 - Campbellfield</t>
  </si>
  <si>
    <t>A509</t>
  </si>
  <si>
    <t>DC04 - Tullamarine (Stage 2)</t>
  </si>
  <si>
    <t>A278</t>
  </si>
  <si>
    <t>Moonee valley racecourse – New feeder FT34</t>
  </si>
  <si>
    <t>A279</t>
  </si>
  <si>
    <t>Moonee valley racecourse – New feeder NS19</t>
  </si>
  <si>
    <t>A570</t>
  </si>
  <si>
    <t>Large Customer Growth Projects [Future Major Customers Projects]</t>
  </si>
  <si>
    <t>A548</t>
  </si>
  <si>
    <t>DC07 - Brooklyn (Stage 3)</t>
  </si>
  <si>
    <t>A543</t>
  </si>
  <si>
    <t>DC28 - Craigieburn</t>
  </si>
  <si>
    <t>A544</t>
  </si>
  <si>
    <t>DC29 - Craigieburn</t>
  </si>
  <si>
    <t>A545</t>
  </si>
  <si>
    <t>DC30 - Brooklyn</t>
  </si>
  <si>
    <t>A546</t>
  </si>
  <si>
    <t>DC32 - Spotswood</t>
  </si>
  <si>
    <t>A421</t>
  </si>
  <si>
    <t>DC17 - AirTrunk (Keilor) - Stage 1 -  Loop ADK Shared Network</t>
  </si>
  <si>
    <t>A423</t>
  </si>
  <si>
    <t>DC20 - Goodman - Perm Supply - Loop GDC Shared Network</t>
  </si>
  <si>
    <t>A425</t>
  </si>
  <si>
    <t>DC24 - AGP - Stage 1 - Loop ADB Shared Network</t>
  </si>
  <si>
    <t>Distribution Substation Augmentation Program</t>
  </si>
  <si>
    <t>A66</t>
  </si>
  <si>
    <t>Supply Quality/Reliability - LV Overhead Augmentation</t>
  </si>
  <si>
    <t>A67</t>
  </si>
  <si>
    <t>Distribution Substation Augmentation - Load Related</t>
  </si>
  <si>
    <t>Electricity Distribution Asset Class Strategy</t>
  </si>
  <si>
    <t>A444</t>
  </si>
  <si>
    <t>Ampact Connectors</t>
  </si>
  <si>
    <t>A109</t>
  </si>
  <si>
    <t>LV Line Clash Mitigation</t>
  </si>
  <si>
    <t>A110</t>
  </si>
  <si>
    <t>Bird/Animal Proofing Net Assets</t>
  </si>
  <si>
    <t>A140</t>
  </si>
  <si>
    <t>Trans Pole Mounted Repl</t>
  </si>
  <si>
    <t>A243</t>
  </si>
  <si>
    <t>Trans Ground/Indoor Repl</t>
  </si>
  <si>
    <t>A143</t>
  </si>
  <si>
    <t>Indoor/Kiosk Switch Repl</t>
  </si>
  <si>
    <t>A142</t>
  </si>
  <si>
    <t>LV Switchgear Replacement</t>
  </si>
  <si>
    <t>A144</t>
  </si>
  <si>
    <t>Gas Switch Replacement</t>
  </si>
  <si>
    <t>A147</t>
  </si>
  <si>
    <t>HV Isolators Replacement</t>
  </si>
  <si>
    <t>A148</t>
  </si>
  <si>
    <t>Transformer/Subs Kiosk Repl</t>
  </si>
  <si>
    <t>A149</t>
  </si>
  <si>
    <t>LV Isolator Replacement</t>
  </si>
  <si>
    <t>A108</t>
  </si>
  <si>
    <t>Kiosk Refurbishment</t>
  </si>
  <si>
    <t>A152</t>
  </si>
  <si>
    <t>Service Fault Replacement</t>
  </si>
  <si>
    <t>A153</t>
  </si>
  <si>
    <t>Replace Serv and Alter Terms</t>
  </si>
  <si>
    <t>A155</t>
  </si>
  <si>
    <t>Install Disconnect Device</t>
  </si>
  <si>
    <t>A156</t>
  </si>
  <si>
    <t>Replace Services - Planned</t>
  </si>
  <si>
    <t>A159</t>
  </si>
  <si>
    <t>HV Open Wire Conductor Repl</t>
  </si>
  <si>
    <t>A164</t>
  </si>
  <si>
    <t>LV Open Wire Conductor Repl</t>
  </si>
  <si>
    <t>A166</t>
  </si>
  <si>
    <t>Pole Replacement (Incl. Pole Top) - HV</t>
  </si>
  <si>
    <t>A170</t>
  </si>
  <si>
    <t>Pole Replacement (Incl. Pole Top) - LV</t>
  </si>
  <si>
    <t>A171</t>
  </si>
  <si>
    <t>Pole Replacement (Incl. Pole Top) - ST</t>
  </si>
  <si>
    <t>A32</t>
  </si>
  <si>
    <t>Pole Reinforcement - HV</t>
  </si>
  <si>
    <t>A175</t>
  </si>
  <si>
    <t>Pole Reinforcement - LV</t>
  </si>
  <si>
    <t>A177</t>
  </si>
  <si>
    <t>Pole Reinforcement - ST</t>
  </si>
  <si>
    <t>A208</t>
  </si>
  <si>
    <t>HV U/G Cable Replacement</t>
  </si>
  <si>
    <t>A210</t>
  </si>
  <si>
    <t>LV U/G Cable Replacement</t>
  </si>
  <si>
    <t>A211</t>
  </si>
  <si>
    <t>Pillar to Pillar</t>
  </si>
  <si>
    <t>A239</t>
  </si>
  <si>
    <t>HV U/G Termination Replacement</t>
  </si>
  <si>
    <t>A213</t>
  </si>
  <si>
    <t>LV U/G Termination Replacement</t>
  </si>
  <si>
    <t>A216</t>
  </si>
  <si>
    <t>Surge Diverter Replacement</t>
  </si>
  <si>
    <t>A217</t>
  </si>
  <si>
    <t>Fuse Unit Replacement</t>
  </si>
  <si>
    <t>A218</t>
  </si>
  <si>
    <t>ST Insulators Replacement</t>
  </si>
  <si>
    <t>A221</t>
  </si>
  <si>
    <t>HV Crossarms Replacement</t>
  </si>
  <si>
    <t>A227</t>
  </si>
  <si>
    <t>HV Insulators Replacement</t>
  </si>
  <si>
    <t>A228</t>
  </si>
  <si>
    <t>LV Crossarm Replacement</t>
  </si>
  <si>
    <t>A241</t>
  </si>
  <si>
    <t>ST Crossarm Replacement</t>
  </si>
  <si>
    <t>A381</t>
  </si>
  <si>
    <t>Overhead Line Fault Indicator Replacement</t>
  </si>
  <si>
    <t>A507</t>
  </si>
  <si>
    <t>HV Line Clash Mitigation</t>
  </si>
  <si>
    <t>A469</t>
  </si>
  <si>
    <t>ACR Replacement</t>
  </si>
  <si>
    <t>A900</t>
  </si>
  <si>
    <t>HV Isolator Replacement (Single)</t>
  </si>
  <si>
    <t>A477</t>
  </si>
  <si>
    <t>Undersize Pole Replacement</t>
  </si>
  <si>
    <t>A480</t>
  </si>
  <si>
    <t>Undersize Pole Reinforcement</t>
  </si>
  <si>
    <t>A285</t>
  </si>
  <si>
    <t>Replace ILJIN and HV overhead GFB switches</t>
  </si>
  <si>
    <t>A157</t>
  </si>
  <si>
    <t>Service Rectification Program</t>
  </si>
  <si>
    <t>A209</t>
  </si>
  <si>
    <t>Replace Metal Trifurcating Boxes</t>
  </si>
  <si>
    <t>A195</t>
  </si>
  <si>
    <t>Distribution S/S switchgear replacement (indoor and ground type)</t>
  </si>
  <si>
    <t>A399</t>
  </si>
  <si>
    <t>Compact LV boards (J type fuses) in indoor subs</t>
  </si>
  <si>
    <t>A165</t>
  </si>
  <si>
    <t>Undersized Neutral Replacement</t>
  </si>
  <si>
    <t>A528</t>
  </si>
  <si>
    <t>Pole Replacement - replacement of staked poles - HV</t>
  </si>
  <si>
    <t>A534</t>
  </si>
  <si>
    <t>Pole Replacement - replacement of staked poles - ST</t>
  </si>
  <si>
    <t>A535</t>
  </si>
  <si>
    <t>Pole Replacement - replacement of limited life poles unsuitable for staking - HV</t>
  </si>
  <si>
    <t>A536</t>
  </si>
  <si>
    <t>Pole Replacement - replacement of limited life poles unsuitable for staking - LV</t>
  </si>
  <si>
    <t>A537</t>
  </si>
  <si>
    <t>Pole Replacement - replacement of limited life poles unsuitable for staking - ST</t>
  </si>
  <si>
    <t>A553</t>
  </si>
  <si>
    <t>Relocating assets that are in high-flood risk zones</t>
  </si>
  <si>
    <t>Electricity Primary Plant Asset Class Strategy</t>
  </si>
  <si>
    <t>A80</t>
  </si>
  <si>
    <t>Installation of oil sampling points to OLTCs</t>
  </si>
  <si>
    <t>A408</t>
  </si>
  <si>
    <t>Effloresence in buildings (TMA and SHM)</t>
  </si>
  <si>
    <t>A204</t>
  </si>
  <si>
    <t>Upgrade zone substation earth grids</t>
  </si>
  <si>
    <t>A957</t>
  </si>
  <si>
    <t>Zone substation property minor capex works</t>
  </si>
  <si>
    <t>A98</t>
  </si>
  <si>
    <t>New trailer and carbonized oil filtration unit for Zinfra</t>
  </si>
  <si>
    <t>A15</t>
  </si>
  <si>
    <t>Replace zone substation fences</t>
  </si>
  <si>
    <t>A172</t>
  </si>
  <si>
    <t>Primary plant condition monitoring equipment</t>
  </si>
  <si>
    <t>A21</t>
  </si>
  <si>
    <t>Procurement of strategic spares (primary)</t>
  </si>
  <si>
    <t>A346</t>
  </si>
  <si>
    <t>Replace MAT 66kV busbar and isolator</t>
  </si>
  <si>
    <t>A262</t>
  </si>
  <si>
    <t>Replace BLTS 22kV switchgear</t>
  </si>
  <si>
    <t>Electricity Secondary Plant Asset Class Strategy</t>
  </si>
  <si>
    <t>A133</t>
  </si>
  <si>
    <t>Replace zone substation battery banks and chargers</t>
  </si>
  <si>
    <t>A137</t>
  </si>
  <si>
    <t>MPLS installation programme</t>
  </si>
  <si>
    <t>A186</t>
  </si>
  <si>
    <t>Procurement of strategic spares (secondary)</t>
  </si>
  <si>
    <t>A38</t>
  </si>
  <si>
    <t>PSCN switches, router replacement and installation programme</t>
  </si>
  <si>
    <t>A113</t>
  </si>
  <si>
    <t>RTU replacement programme</t>
  </si>
  <si>
    <t>A55</t>
  </si>
  <si>
    <t>Supervisory cable and fibre optic cable replacement programme</t>
  </si>
  <si>
    <t>A968</t>
  </si>
  <si>
    <t>Tullamarine UPS Replacement</t>
  </si>
  <si>
    <t>Façade Rectification</t>
  </si>
  <si>
    <t>A401</t>
  </si>
  <si>
    <t>Facade Rectification Program</t>
  </si>
  <si>
    <t>Feeder Augmentation at Fairfield – Relief capacity constraint</t>
  </si>
  <si>
    <t>A309</t>
  </si>
  <si>
    <t>Augment feeder FF0-096</t>
  </si>
  <si>
    <t>A532</t>
  </si>
  <si>
    <t>Augment feeder FF0-093</t>
  </si>
  <si>
    <t>Grid Stability and Flexible Services Program</t>
  </si>
  <si>
    <t>A475</t>
  </si>
  <si>
    <t>Brooklyn Terminal Station UFLS - Network</t>
  </si>
  <si>
    <t>A476</t>
  </si>
  <si>
    <t>Brunswick Terminal Station UFLS - Network + New Development</t>
  </si>
  <si>
    <t>A478</t>
  </si>
  <si>
    <t>Keilor Terminal Station UFLS - Network</t>
  </si>
  <si>
    <t>A479</t>
  </si>
  <si>
    <t>South Morang Terminal Station UFLS - Network</t>
  </si>
  <si>
    <t>A482</t>
  </si>
  <si>
    <t>Templestowe Terminal Station UFLS - Network</t>
  </si>
  <si>
    <t>A484</t>
  </si>
  <si>
    <t>Thomastown Terminal Station UFLS - Network</t>
  </si>
  <si>
    <t>A485</t>
  </si>
  <si>
    <t>West Melbourne Terminal Station UFLS - Network</t>
  </si>
  <si>
    <t>Innovation Fund</t>
  </si>
  <si>
    <t>TBA</t>
  </si>
  <si>
    <t>A69</t>
  </si>
  <si>
    <t>Network Innovation Fund</t>
  </si>
  <si>
    <t>JEN Fleet Asset Class Strategy</t>
  </si>
  <si>
    <t>A105</t>
  </si>
  <si>
    <t>Replacement of Vehicles - EPV</t>
  </si>
  <si>
    <t>A104</t>
  </si>
  <si>
    <t>Replacement of Vehicles - HCV</t>
  </si>
  <si>
    <t>A106</t>
  </si>
  <si>
    <t>Replacement of Vehicles - LCV</t>
  </si>
  <si>
    <t>A440</t>
  </si>
  <si>
    <t>Replacement of Vehicles - Plant</t>
  </si>
  <si>
    <t>A441</t>
  </si>
  <si>
    <t>Replacement of Vehicles - PV</t>
  </si>
  <si>
    <t>A442</t>
  </si>
  <si>
    <t>Replacement of Vehicles - Trailer</t>
  </si>
  <si>
    <t>A554</t>
  </si>
  <si>
    <t>Deployment of Mobile Emergency Response Vehicle</t>
  </si>
  <si>
    <t>JEN Property Asset Class Strategy</t>
  </si>
  <si>
    <t>A331</t>
  </si>
  <si>
    <t>General Adhoc Allowance - Facilities</t>
  </si>
  <si>
    <t>A525</t>
  </si>
  <si>
    <t>General Adhoc Allowance - Property Assets</t>
  </si>
  <si>
    <t>A180</t>
  </si>
  <si>
    <t>Broadmeadows Property Augmentation Works</t>
  </si>
  <si>
    <t>A963</t>
  </si>
  <si>
    <t>Tullamarine Property Augmentation Works</t>
  </si>
  <si>
    <t>A964</t>
  </si>
  <si>
    <t>Collins St Property Augmentation Works</t>
  </si>
  <si>
    <t>A965</t>
  </si>
  <si>
    <t>Make Good Provision</t>
  </si>
  <si>
    <t>A188</t>
  </si>
  <si>
    <t>Stay Fitout Update Provision (Stay Provision)</t>
  </si>
  <si>
    <t>A966</t>
  </si>
  <si>
    <t>Broadmeadows and Tullamarine Chair Replacements</t>
  </si>
  <si>
    <t>A967</t>
  </si>
  <si>
    <t>Collins St Control Room and SCADA Laboratory Expansion (Stay Provision)</t>
  </si>
  <si>
    <t>A909</t>
  </si>
  <si>
    <t>Relocate Corporate Portion From Collins St Retaining Control Room Insitu  (Partial Exit, Partial Stay Strategy) Provision)</t>
  </si>
  <si>
    <t>A969</t>
  </si>
  <si>
    <t>Upgrade Heidelberg Disaster Recovery Fitout and Electrical Backbone Infrastructure</t>
  </si>
  <si>
    <t>A219</t>
  </si>
  <si>
    <t>ESG and Green Building Initiatives - Collins St, Broadmeadows and Tullamarine Sites</t>
  </si>
  <si>
    <t>Network Development Strategy - 11kV Central Area</t>
  </si>
  <si>
    <t>A9</t>
  </si>
  <si>
    <t>Augment BTS-NS 22kV loop</t>
  </si>
  <si>
    <t>A121</t>
  </si>
  <si>
    <t>Augment feeder FT0-021</t>
  </si>
  <si>
    <t>A10</t>
  </si>
  <si>
    <t>3rd Transformer and 66kV Works at FT (triggered by Moonee Valley)</t>
  </si>
  <si>
    <t>A132</t>
  </si>
  <si>
    <t>New feeder ES0-031</t>
  </si>
  <si>
    <t>A258</t>
  </si>
  <si>
    <t>Augment feeder FT0-011</t>
  </si>
  <si>
    <t>A277</t>
  </si>
  <si>
    <t>New feeder FT0-012</t>
  </si>
  <si>
    <t>A456</t>
  </si>
  <si>
    <t>Augment feeder NS-18</t>
  </si>
  <si>
    <t>A457</t>
  </si>
  <si>
    <t>Augment feeder NS-17</t>
  </si>
  <si>
    <t>Network Development Strategy - 22kV Central Area</t>
  </si>
  <si>
    <t>A317</t>
  </si>
  <si>
    <t>Augment section of NH0-002</t>
  </si>
  <si>
    <t>A136</t>
  </si>
  <si>
    <t>Augment feeder CS0-005</t>
  </si>
  <si>
    <t>A376</t>
  </si>
  <si>
    <t>Augment TTS-NH(NEI)-NEL-WT-TTS 66kV loop</t>
  </si>
  <si>
    <t>A312</t>
  </si>
  <si>
    <t>Augment feeder TT0-011</t>
  </si>
  <si>
    <t>Network Development Strategy - East Preston Area</t>
  </si>
  <si>
    <t>A112</t>
  </si>
  <si>
    <t>EP Conversion Stage 8</t>
  </si>
  <si>
    <t>A115</t>
  </si>
  <si>
    <t>EP Conversion Stage 7</t>
  </si>
  <si>
    <t>Network Development Strategy - Major Customers</t>
  </si>
  <si>
    <t>A326</t>
  </si>
  <si>
    <t>DC Footscray area - tie TH-FW 66kV loops</t>
  </si>
  <si>
    <t>A336</t>
  </si>
  <si>
    <t>DC Footscray area - new 66kV line incomer at FW</t>
  </si>
  <si>
    <t>A514</t>
  </si>
  <si>
    <t>DC Tullamarine area - augment KTS-AW</t>
  </si>
  <si>
    <t>A310</t>
  </si>
  <si>
    <t>Augment BTS-FF 22kV Loop - Sub Transmission Works</t>
  </si>
  <si>
    <t>A571</t>
  </si>
  <si>
    <t>DC Growth Projects – Augmentation component [Future Major Customers Projects]</t>
  </si>
  <si>
    <t>Network Development Strategy - North Western Growth Corridor</t>
  </si>
  <si>
    <t>A23</t>
  </si>
  <si>
    <t>Augment steel section - SBY24</t>
  </si>
  <si>
    <t>A39</t>
  </si>
  <si>
    <t>Install regulator - SBY13</t>
  </si>
  <si>
    <t>A40</t>
  </si>
  <si>
    <t>Install Regulator - SBY23</t>
  </si>
  <si>
    <t>A451</t>
  </si>
  <si>
    <t>New feeder SBY-014</t>
  </si>
  <si>
    <t>A103</t>
  </si>
  <si>
    <t>New feeder SBY-022</t>
  </si>
  <si>
    <t>A83</t>
  </si>
  <si>
    <t>Upgrade SBY No.1 and No.3 transformers to 20/33MVA</t>
  </si>
  <si>
    <t>A396</t>
  </si>
  <si>
    <t>New feeder SHM-013</t>
  </si>
  <si>
    <t>A454</t>
  </si>
  <si>
    <t>New feeder SBY-031</t>
  </si>
  <si>
    <t>A540</t>
  </si>
  <si>
    <t>New feeder SBY-015</t>
  </si>
  <si>
    <t>Network Development Strategy - Northern Growth Corridor</t>
  </si>
  <si>
    <t>A518</t>
  </si>
  <si>
    <t>Coolaroo No.2 bus feeders</t>
  </si>
  <si>
    <t>A515</t>
  </si>
  <si>
    <t>New feeder KLO-023</t>
  </si>
  <si>
    <t>A42</t>
  </si>
  <si>
    <t>Establish new Craigieburn (CBN) zone substation - HV feeder works</t>
  </si>
  <si>
    <t>A72</t>
  </si>
  <si>
    <t>Establish new Craigieburn (CBN) zone substation - zone substation works</t>
  </si>
  <si>
    <t>A377</t>
  </si>
  <si>
    <t>Augment feeder BD0-008</t>
  </si>
  <si>
    <t>A517</t>
  </si>
  <si>
    <t>Coolaroo No.1 bus cable transfers</t>
  </si>
  <si>
    <t>Resilience Business Case</t>
  </si>
  <si>
    <t>A555</t>
  </si>
  <si>
    <t xml:space="preserve">Procurement of LV/HV generators </t>
  </si>
  <si>
    <t>Tullamarine Depot Augmentation Business Case</t>
  </si>
  <si>
    <t>A224</t>
  </si>
  <si>
    <t>Tullamarine Depot Augmentation</t>
  </si>
  <si>
    <t>Upgrade ZSS locks and security systems Business Case</t>
  </si>
  <si>
    <t>A173</t>
  </si>
  <si>
    <t>Upgrade zone substation locks and security systems (swipe cards)</t>
  </si>
  <si>
    <t>V&amp;PQ Management Program</t>
  </si>
  <si>
    <t>A369</t>
  </si>
  <si>
    <t>Install reactors at COO - 2 x 4MVAr</t>
  </si>
  <si>
    <t>A370</t>
  </si>
  <si>
    <t>Install reactors at BD - 4 x 4MVAr reactors, two off 2 x 4MVAr capacitor banks</t>
  </si>
  <si>
    <t>A74</t>
  </si>
  <si>
    <t>Install reactors at ST - 2 x 4MVAr</t>
  </si>
  <si>
    <t>A75</t>
  </si>
  <si>
    <t>Install reactors at SBY - 2 x 4MVAr</t>
  </si>
  <si>
    <t>A76</t>
  </si>
  <si>
    <t>Install reactors at SHM - 2 x 4MVAr</t>
  </si>
  <si>
    <t>A471</t>
  </si>
  <si>
    <t>Interlocked VAr controllers on 14 existing capacitor banks</t>
  </si>
  <si>
    <t>A286</t>
  </si>
  <si>
    <t>VVC Roll-Out</t>
  </si>
  <si>
    <t>A111</t>
  </si>
  <si>
    <t>Distribution substation augmentation - supply quality</t>
  </si>
  <si>
    <t>A564</t>
  </si>
  <si>
    <t>Future Grid - Hosting Capacity (LV Network)</t>
  </si>
  <si>
    <t>02-01</t>
  </si>
  <si>
    <t>02-02</t>
  </si>
  <si>
    <t>02-03</t>
  </si>
  <si>
    <t>02-04</t>
  </si>
  <si>
    <t>02-05</t>
  </si>
  <si>
    <t>02-06</t>
  </si>
  <si>
    <t>02-07</t>
  </si>
  <si>
    <t>02-08</t>
  </si>
  <si>
    <t>02-09</t>
  </si>
  <si>
    <t>02-10</t>
  </si>
  <si>
    <t>02-11</t>
  </si>
  <si>
    <t>02-12</t>
  </si>
  <si>
    <t>02-13</t>
  </si>
  <si>
    <t>02-14</t>
  </si>
  <si>
    <t>02-15</t>
  </si>
  <si>
    <t>02-16</t>
  </si>
  <si>
    <t>02-17</t>
  </si>
  <si>
    <t>02-18</t>
  </si>
  <si>
    <t>02-19</t>
  </si>
  <si>
    <t>02-20</t>
  </si>
  <si>
    <t>02-21</t>
  </si>
  <si>
    <t>02-22</t>
  </si>
  <si>
    <t>02-23</t>
  </si>
  <si>
    <t>03-01</t>
  </si>
  <si>
    <t>03-02</t>
  </si>
  <si>
    <t>03-03</t>
  </si>
  <si>
    <t>04-01</t>
  </si>
  <si>
    <t>04-02</t>
  </si>
  <si>
    <t>9</t>
  </si>
  <si>
    <t>10</t>
  </si>
  <si>
    <t>11</t>
  </si>
  <si>
    <t>12</t>
  </si>
  <si>
    <t>Protected</t>
  </si>
  <si>
    <t>JEN - Att 12-04 Directors' certification of reasonableness of assumptions - 20250131</t>
  </si>
  <si>
    <t>JEN - Att 12-03 Protected claims in JEN proposal - 20250131</t>
  </si>
  <si>
    <t>JEN - Att 12-02 2026-31 Price Reset Claims for Confidentiality - 20250131</t>
  </si>
  <si>
    <t>JEN - Att 12-01 Compliance checklist- 20250131</t>
  </si>
  <si>
    <t>12-01</t>
  </si>
  <si>
    <t>12-02</t>
  </si>
  <si>
    <t>12-03</t>
  </si>
  <si>
    <t>12-04</t>
  </si>
  <si>
    <t>11-01</t>
  </si>
  <si>
    <t>11-02</t>
  </si>
  <si>
    <t>JEN - Att 11-01 Alternative control services - 20250131 - Public</t>
  </si>
  <si>
    <t>JEN - Att 11-02 Public lighting services - 20250131 - Public</t>
  </si>
  <si>
    <t>JEN - Att 11-03M 2024-25 ACS Labour rate model - 20250131 - Public</t>
  </si>
  <si>
    <t>JEN – Att 11-04M ACS Fee based services model – 20250131 – Public</t>
  </si>
  <si>
    <t>JEN – Att 11-05M ACS Public lighting model – 20250131 – Public</t>
  </si>
  <si>
    <t>JEN – Att 11-06M ACS Public lighting inputs model – 20250131 - Public</t>
  </si>
  <si>
    <t>10-01</t>
  </si>
  <si>
    <t>10-07</t>
  </si>
  <si>
    <t>JEN - Att 10-01 Advanced metering infrastructure - 20250131 - Public</t>
  </si>
  <si>
    <t>JEN - Att 10-01A Appendix B Metering unit rate model - 20250131</t>
  </si>
  <si>
    <t>JEN – Att 10-02M ACS Metering PTRM – 20250131 – Public</t>
  </si>
  <si>
    <t>JEN – Att 10-03M ACS Metering opex and capex model – 20250131 – Public</t>
  </si>
  <si>
    <t>JEN – Att 10-04M ACS Metering RFM - 20250131 – Public</t>
  </si>
  <si>
    <t>JEN – Att 10-05M ACS Metering RFM depreciation - 20250131 – Public</t>
  </si>
  <si>
    <t>JEN – Att 10-06M ACS Metering exit fees model – 20250131 – Public</t>
  </si>
  <si>
    <t>JEN - Frontier Economics Att 10-07 - Forecast replacement of smart meters - 20241220 - Public</t>
  </si>
  <si>
    <t>09-01</t>
  </si>
  <si>
    <t>09-02</t>
  </si>
  <si>
    <t>09-03</t>
  </si>
  <si>
    <t>JEN - Att 09-01 Tariff structure statement - 20250131</t>
  </si>
  <si>
    <t>JEN - Att 09-02 Tariff structure statement explanatory statement - 20250131</t>
  </si>
  <si>
    <t>JEN - Oakley Greenwood - Att 09-03 Long run marginal cost model - 20241111</t>
  </si>
  <si>
    <t>JEN - Att 09-04 SCS indicative pricing schedule - 20250131</t>
  </si>
  <si>
    <t>JEN - RIN - 2026-311 Price Reset RIN Response - cover letter - 20250131</t>
  </si>
  <si>
    <t>JEN - RIN 2 - Document Index - 20250131</t>
  </si>
  <si>
    <t>JEN - RIN 3 - 2026-31 Written RIN response - 20250131</t>
  </si>
  <si>
    <t>JEN - RIN 4 - Basis of preparation - 20250131</t>
  </si>
  <si>
    <t>JEN - RIN 5 - Workbook 1 - Forecast - 20250131</t>
  </si>
  <si>
    <t>JEN - RIN 6 - Workbook 2 - Historical - 20250131</t>
  </si>
  <si>
    <t>JEN - RIN 7 - Workbook 3 - EBSS - 20250131</t>
  </si>
  <si>
    <t>JEN - RIN 8 - Workbook 4 - CESS - 20250131</t>
  </si>
  <si>
    <t>JEN - RIN 9 - Workbook 5 - Bill Impacts - 20250131</t>
  </si>
  <si>
    <t>JEN - RIN 10 - Claims for confidentiality - 20250131</t>
  </si>
  <si>
    <t>JEN - RIN 11 - Statutory declaration - 20250117</t>
  </si>
  <si>
    <t>RIN Clause</t>
  </si>
  <si>
    <t>JEN – RIN – Support - ICT PIR 5 Minute Settlement Rule Change (Phase 3 &amp; 4) – 20250131 – Public</t>
  </si>
  <si>
    <t>JEN – RIN – Support - ICT PIR Cloud Adoption Migration – 20250131 – Public</t>
  </si>
  <si>
    <t>JEN – RIN – Support - ICT PIR Customer Experience (CX) Uplift Foundation – 20250131 – Public</t>
  </si>
  <si>
    <t>JEN – RIN – Support - ICT PIR Customer Switching &amp; B2B Procedure Changes – 20250131 – Public</t>
  </si>
  <si>
    <t>JEN – RIN – Support - ICT PIR Digital Collaboration Technology Refresh Program – 20250131 – Public</t>
  </si>
  <si>
    <t>JEN – RIN – Support - ICT PIR FIRB Compliance Remote Access Protocol – 20250131 – Public</t>
  </si>
  <si>
    <t>JEN – RIN – Support - ICT PIR JEN Market &amp; B2B Changes – 20250131 – Public</t>
  </si>
  <si>
    <t>JEN – RIN – Support - ICT PIR The Volt-Var Control (VVC) Pilot – 20250131 – Public</t>
  </si>
  <si>
    <t>JEN 2026-31 Proposal</t>
  </si>
  <si>
    <t>JEN – RIN – Support – Condition Based Risk Management (CBRM) Guideline – 20250131</t>
  </si>
  <si>
    <t>JEN – RIN – Support – 66kV Bushing Replacement Program – Business Case – 20250131</t>
  </si>
  <si>
    <t>JEN – RIN – Support – 66kV Oil Filled Cable Replacement Program – Business Case – 20250131</t>
  </si>
  <si>
    <t>JEN – RIN – Support – Coburg North ZSS Redevelopment – Business Case – 20250131</t>
  </si>
  <si>
    <t>JEN – RIN – Support – Coburg South ZSS Redevelopment – Business Case – 20250131</t>
  </si>
  <si>
    <t>JEN – RIN – Support – North Heidelberg ZSS Redevelopment – Business Case – 20250131</t>
  </si>
  <si>
    <t>JEN – RIN – Support – ZSS Site Security Systems and Locks Upgrade – Business Case – 20250131</t>
  </si>
  <si>
    <t>JEN – RIN – Support – Operational Technology Communications Network Upgrade – Business Case – 20250131</t>
  </si>
  <si>
    <t>JEN – RIN – Support – Electricity Distribution Asset Class Strategy – 20250131</t>
  </si>
  <si>
    <t>JEN – RIN – Support – Electricity Primary Plant Asset Class Strategy – 20250131</t>
  </si>
  <si>
    <t>JEN – RIN – Support – Electricity Secondary Plant Asset Class Strategy – 20250131</t>
  </si>
  <si>
    <t>JEN – RIN – Support – Electricity Measurement Asset Class Strategy – 20250131</t>
  </si>
  <si>
    <t>JEN – RIN – Support – Electricity Measurement Communications Asset Class Strategy – 20250131</t>
  </si>
  <si>
    <t>JEN – RIN – Support – Meter Asset Management Strategy – 20250131</t>
  </si>
  <si>
    <t>JEN – RIN – Support – Facade Mounted Asset Replacement Program – Business Case – 20250131</t>
  </si>
  <si>
    <t>JEN – RIN – Support – Facade Mounted Asset Replacement Program – CBAM – 20250131</t>
  </si>
  <si>
    <t>JEN – RIN – Support – LBRA Hazard Tree Management Program – Business Case – 20250131</t>
  </si>
  <si>
    <t>JEN – RIN – Support – Outage Preparedness and Response – Business Case – 20250131</t>
  </si>
  <si>
    <t>JEN – RIN – Support – JEN Fleet Asset Class Strategy – 20250131</t>
  </si>
  <si>
    <t>JEN – RIN – Support – JEN Property Asset Class Strategy – 20250131</t>
  </si>
  <si>
    <t>JEN – RIN – Support – Tullamarine Depot Augmentation – Business Case –  20250131</t>
  </si>
  <si>
    <t>JEN – RIN – Support – Tullamarine Depot Augmentation Feasibility Study – 20250131</t>
  </si>
  <si>
    <t>JEN – Att 03-01 - CER Integration Strategy – 20250131</t>
  </si>
  <si>
    <t>JEN – RIN – Support – Grid Stability and Flexible Services Program – 20250131</t>
  </si>
  <si>
    <t>JEN – RIN – Support – Grid Stability and Flexible Services Program – CBAM – 20250131</t>
  </si>
  <si>
    <t>JEN – RIN – Support – Grid Stability and Flexible Services Program – Investment Brief – 20250131</t>
  </si>
  <si>
    <t>JEN – RIN – Support – Voltage and PQ Management Program – 20250131</t>
  </si>
  <si>
    <t>JEN – RIN – Support – Voltage and PQ Management Program – CBAM – 20250131</t>
  </si>
  <si>
    <t>JEN – RIN – Support – Voltage and PQ Management Program – Investment Brief – 20250131</t>
  </si>
  <si>
    <t>JEN – RIN – Support – 11kV Central Area Network Development Strategy – 20250131</t>
  </si>
  <si>
    <t>JEN – RIN – Support – 22kV Central Area Network Development Strategy – 20250131</t>
  </si>
  <si>
    <t>JEN – RIN – Support – 22kV Central Area NDS – CBAM – 20250131</t>
  </si>
  <si>
    <t>JEN – RIN – Support – North-Western Growth Corridor Network Development Strategy – 20250131</t>
  </si>
  <si>
    <t>JEN – RIN – Support – North-Western Growth Corridor NDS – CBAM – 20250131</t>
  </si>
  <si>
    <t>JEN – RIN – Support – Northern Growth Corridor – Network Development Strategy – 20250131</t>
  </si>
  <si>
    <t>JEN – RIN – Support – Northern Growth Corridor NDS – CBAM – 20250131</t>
  </si>
  <si>
    <t>JEN – RIN – Support – Major Customers Network Development Strategy – 20250131</t>
  </si>
  <si>
    <t>JEN – RIN – Support – Major Customers NDS – Forecast Methodology – 20250131</t>
  </si>
  <si>
    <t>JEN – RIN – Support – Major Customers NDS – Forecast Model – 20250131</t>
  </si>
  <si>
    <t>JEN – RIN – Support – Major Customers NDS – CBAM – 20250131</t>
  </si>
  <si>
    <t>JEN – RIN – Support – Feeder Augmentation at Fairfield – Relief Capacity Constraint – Business Case – 20250131</t>
  </si>
  <si>
    <t>JEN – RIN – Support – Feeder Augmentation at Fairfield – Relief Capacity Constraint – Risk Assessment – 20250131</t>
  </si>
  <si>
    <t>JEN – RIN – Support – East Preston Area Network Development Strategy – 20250131</t>
  </si>
  <si>
    <t>JEN – RIN – Support – East Preston Area NDS – CBAM – Table 6-3 – 20250131</t>
  </si>
  <si>
    <t>JEN – RIN – Support – East Preston Area NDS – CBAM – Table 6-4 – 20250131</t>
  </si>
  <si>
    <t>JEN – RIN – Support – East Preston Area NDS – CBAM – Table 6-5 – 20250131</t>
  </si>
  <si>
    <t>JEN – RIN – Support – East Preston Area NDS – CBAM – 20250131</t>
  </si>
  <si>
    <t>JEN – RIN – Support – Network Augmentation Planning Criteria – 20250131</t>
  </si>
  <si>
    <t>JEN – RIN – Support – JEN Load Demand Forecast Procedure 2024 – 20250131</t>
  </si>
  <si>
    <t>JEN – RIN – Support – 2024 Distribution Annual Planning Report – 20250131</t>
  </si>
  <si>
    <t>JEN – RIN – Support – Blunomy's Vision Modelling Guide 20241122 – 20250131</t>
  </si>
  <si>
    <t>JEN – Att 05-01 Capital expenditure – 20250131</t>
  </si>
  <si>
    <t>JEN – RIN – Support – Technology Plan – 20250131</t>
  </si>
  <si>
    <t>JEN – RIN – Support  – ICT Investment Brief – Enterprise Content Management re-platforming  – 20250131</t>
  </si>
  <si>
    <t>JEN – RIN – Support – ICT Investment Brief – Cyber Security Program  – 20250131</t>
  </si>
  <si>
    <t>JEN – RIN – Support – ICT Investment Brief – Capacity growth  – 20250131</t>
  </si>
  <si>
    <t>JEN – RIN – Support – ICT Investment Brief – Contract lifecycle management  – 20250131</t>
  </si>
  <si>
    <t>JEN – RIN – Support – ICT Investment Brief – Data foundations and governance  – 20250131</t>
  </si>
  <si>
    <t>JEN – RIN – Support – ICT Investment Brief – SAP Migration  – 20250131</t>
  </si>
  <si>
    <t>JEN – RIN – Support – ICT Investment Brief – Network Operations Geospatial enhancements  – 20250131</t>
  </si>
  <si>
    <t>JEN - Att 02-24 - Engagement Strategy - 20230601- Public</t>
  </si>
  <si>
    <t>JEN - Att 02-25 - Joint VICDB engagement - Small Bus Consultation Paper - 20240630 - Public</t>
  </si>
  <si>
    <t>JEN - BD Infrastructure Att 02-26 - Victorian Electricity Retailers Survey - 20231023 - Public</t>
  </si>
  <si>
    <t>JEN - MosaicLab Att 02- 22- Customer Deep Dive Outcomes Report - 20241209 - Public</t>
  </si>
  <si>
    <t>JEN - MosaicLab Att 02-21 Draft Plan Recall Day - WWS report - 20240831 - Public</t>
  </si>
  <si>
    <t>Did not use</t>
  </si>
  <si>
    <t>05-09</t>
  </si>
  <si>
    <t>02-24</t>
  </si>
  <si>
    <t>02-25</t>
  </si>
  <si>
    <t>02-26</t>
  </si>
  <si>
    <t>JEN - Att 07-01 Incentive mechanisms - 20250131 - Public</t>
  </si>
  <si>
    <t>JEN - Att 07-02M CSIS model - 20250131 - Public</t>
  </si>
  <si>
    <t>JEN - Att 07-03 CSIS - 20250131 - Public</t>
  </si>
  <si>
    <t>10-03M</t>
  </si>
  <si>
    <t>10-04M</t>
  </si>
  <si>
    <t>10-05M</t>
  </si>
  <si>
    <t>10-06M</t>
  </si>
  <si>
    <t>10-01A</t>
  </si>
  <si>
    <t>12-05</t>
  </si>
  <si>
    <t>JEN - Att 12-05 Statement of interdependencies - 20250132</t>
  </si>
  <si>
    <t>JEN - RIN 4.15 Related party transactions - 20250131</t>
  </si>
  <si>
    <t>JEN - RIN 4.2.2 Material assumptions - 20250131</t>
  </si>
  <si>
    <t>JEN - RIN 4.2.3 Reconciliation model - Expenditure - 20250131</t>
  </si>
  <si>
    <t>JEN - RIN 2.3.1 Protected claims in 2026-31 reset RIN - 20250131</t>
  </si>
  <si>
    <t>JEN – RIN 4.9.1  Reconciliation model - Revenue and pricing - 20250131 - Confidential</t>
  </si>
  <si>
    <t>JEN - RIN 4.6.1 Business Case - Inspection of metering installations - 20250131</t>
  </si>
  <si>
    <t>JEN - RIN 4.4.3 Asset Management Delivery Plan – 20250131 - Public</t>
  </si>
  <si>
    <t>JEN - RIN 4.4.7 Replacement Capital Expenditure Modelling - 20250131</t>
  </si>
  <si>
    <t>JEN - RIN - Support - AMA extended agreement - 20250131</t>
  </si>
  <si>
    <t>JEN - RIN - Support - JESA agreement - 20250131</t>
  </si>
  <si>
    <t>JEN - RIN - Support - JESA addendum letter - 20250131</t>
  </si>
  <si>
    <t>Business Case - Coburg South Zone Substation Redevelopment</t>
  </si>
  <si>
    <r>
      <t xml:space="preserve">JEN – RIN – Support – Coburg South ZSS Redevelopment – Business Case – 20250131
JEN – RIN – Support – Coburg South ZSS Redevelopment – CBA Model – 20250131
</t>
    </r>
    <r>
      <rPr>
        <strike/>
        <sz val="11"/>
        <color theme="1"/>
        <rFont val="Calibri"/>
        <family val="2"/>
        <scheme val="minor"/>
      </rPr>
      <t>Coburg North (CS) Redevelopment Risk Register.xlsx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added under Appendix B of the BC</t>
    </r>
  </si>
  <si>
    <r>
      <t xml:space="preserve">JEN – RIN – Support – Distribution Substation Augementation – Strategy – 20250131
</t>
    </r>
    <r>
      <rPr>
        <sz val="11"/>
        <rFont val="Calibri"/>
        <family val="2"/>
      </rPr>
      <t xml:space="preserve">JEN – RIN – Support – Distribution Substation Augementation – CBA Model – 20250131
</t>
    </r>
    <r>
      <rPr>
        <sz val="11"/>
        <rFont val="Calibri"/>
        <family val="2"/>
        <scheme val="minor"/>
      </rPr>
      <t>JEN – RIN – Support – Distribution Substation Augementation – Emergency Rating Model – 20250131
JEN – RIN – Support – Distribution Substation Augementation – LV Circuit OL and UV Analysis– 20250131</t>
    </r>
  </si>
  <si>
    <t>JEN – RIN – Support – Feeder Augmentation at Fairfield – Relief Capacity Constraint – Business Case – 20250131
JEN – RIN – Support – Feeder Augmentation at Fairfield – Relief Capacity Constraint – CBA Model – 20250131
JEN – RIN – Support – Feeder Augmentation at Fairfield – Relief Capacity Constraint – Risk Assessment – 20250131</t>
  </si>
  <si>
    <r>
      <t xml:space="preserve">3D Digital Twin </t>
    </r>
    <r>
      <rPr>
        <sz val="8"/>
        <color rgb="FF26BCD7"/>
        <rFont val="Arial"/>
        <family val="2"/>
      </rPr>
      <t> </t>
    </r>
  </si>
  <si>
    <t>A745</t>
  </si>
  <si>
    <t xml:space="preserve">Customer Education </t>
  </si>
  <si>
    <t>A978</t>
  </si>
  <si>
    <t xml:space="preserve">Customer Systems </t>
  </si>
  <si>
    <t>A729</t>
  </si>
  <si>
    <t xml:space="preserve">Digitising Network Switching </t>
  </si>
  <si>
    <t>A982</t>
  </si>
  <si>
    <t xml:space="preserve">Dynamic Network Planning with Automation </t>
  </si>
  <si>
    <t>A748</t>
  </si>
  <si>
    <t xml:space="preserve">Emergency Backstop Lifecycle </t>
  </si>
  <si>
    <t>A735</t>
  </si>
  <si>
    <t xml:space="preserve">End User Computing </t>
  </si>
  <si>
    <t>A981</t>
  </si>
  <si>
    <t xml:space="preserve">GIS Lifecycle Upgrade </t>
  </si>
  <si>
    <t>A731</t>
  </si>
  <si>
    <t xml:space="preserve">MSI Replacement </t>
  </si>
  <si>
    <t>A238</t>
  </si>
  <si>
    <t xml:space="preserve">Network Operations Geospatial Enhancements </t>
  </si>
  <si>
    <t>A732</t>
  </si>
  <si>
    <t xml:space="preserve">Outage Preparedness and Response </t>
  </si>
  <si>
    <t>A980</t>
  </si>
  <si>
    <t xml:space="preserve">Reform - MITE - IDX/IDAM/Portal Consolidation </t>
  </si>
  <si>
    <t>A749</t>
  </si>
  <si>
    <t xml:space="preserve">Reform - Unlocking CER benefits - Flexible Trading arrangements </t>
  </si>
  <si>
    <t>A984</t>
  </si>
  <si>
    <t>A742</t>
  </si>
  <si>
    <t>FN - Strategic Network Analytics Platform (SNAP) - Data Hub</t>
  </si>
  <si>
    <t>A743</t>
  </si>
  <si>
    <t>FN - Network Analytics Program</t>
  </si>
  <si>
    <t>A736</t>
  </si>
  <si>
    <t>FN - Foundational Distributed UFLS (Underfrequency Load Shedding) Capabilities</t>
  </si>
  <si>
    <t>A240</t>
  </si>
  <si>
    <t>FN - Flexible exports</t>
  </si>
  <si>
    <t>A738</t>
  </si>
  <si>
    <t xml:space="preserve">FN - Flexible imports </t>
  </si>
  <si>
    <t>A983</t>
  </si>
  <si>
    <t xml:space="preserve">FN - VVC rollout </t>
  </si>
  <si>
    <t xml:space="preserve">JEN – RIN – Support – 66kV Bushing Replacement Program – Business Case – 20250131
JEN – RIN – Support – 66kV Bushing Replacement Program – CBA Model – 20250131
</t>
  </si>
  <si>
    <t xml:space="preserve">JEN – RIN – Support – 66kV Oil Filled Cable Replacement Program – Business Case – 20250131
JEN – RIN – Support – 66kV Oil Filled Cable Replacement Program – CBA Model – 20250131
</t>
  </si>
  <si>
    <t xml:space="preserve">JEN – RIN – Support – Coburg North ZSS Redevelopment – Business Case – 20250131
JEN – RIN – Support – Coburg North ZSS Redevelopment – CBA Model – 20250131
</t>
  </si>
  <si>
    <t>JEN – RIN – Support – North Heidelberg ZSS Redevelopment – Business Case – 20250131
JEN – RIN – Support – North Heidelberg ZSS Redevelopment – CBA Model – 20250131</t>
  </si>
  <si>
    <t>JEN – RIN – Support – Operational Technology Communications Network Upgrade – Business Case – 20250131
JEN – RIN – Support – Operational Technology Communications Network Upgrade – CBA Model – 20250131</t>
  </si>
  <si>
    <t xml:space="preserve">JEN – RIN – Support – Customer Connections – Forecast Methodology – 20250131
JEN – RIN – Support – Customer Connections – Forecast Summary Report – 20250131
JEN – RIN – Support – Customer Initiated Capital – Forecast Model – 20250131
JEN – RIN – Support – Future Major Projects – Forecast Model – 20250131
</t>
  </si>
  <si>
    <t>JEN – RIN – Support – Facade Mounted Asset Replacement Program – Business Case – 20250131
JEN – RIN – Support – Facade Mounted Asset Replacement Program – CBAM – 20250131</t>
  </si>
  <si>
    <t>JEN – RIN – Support – Grid Stability and Flexible Services Program – 20250131
JEN – RIN – Support – Grid Stability and Flexible Services Program – CBAM – 20250131
JEN – RIN – Support – Grid Stability and Flexible Services Program – Investment Brief – 20250131</t>
  </si>
  <si>
    <t>JEN – RIN – Support – JEN Fleet Asset Class Strategy – 20250131
JEN – RIN – Support – JEN Fleet Model – 20250131</t>
  </si>
  <si>
    <t>JEN – RIN – Support – 11kV Central Area Network Development Strategy – 20250131
JEN – RIN – Support – 11kV Central Area NDS – CBAM – 2025013</t>
  </si>
  <si>
    <t>JEN – RIN – Support – 22kV Central Area Network Development Strategy – 20250131
JEN – RIN – Support – 22kV Central Area NDS – CBAM – 20250131</t>
  </si>
  <si>
    <t>JEN – RIN – Support – East Preston Area Network Development Strategy – 20250131
JEN – RIN – Support – East Preston Area NDS – CBAM – Table 6-3 – 20250131
JEN – RIN – Support – East Preston Area NDS – CBAM – Table 6-4 – 20250131
JEN – RIN – Support – East Preston Area NDS – CBAM – Table 6-5 – 20250131
JEN – RIN – Support – East Preston Area NDS – CBAM – 20250131</t>
  </si>
  <si>
    <t xml:space="preserve">JEN – RIN – Support – Major Customers Network Development Strategy – 20250131
JEN – RIN – Support – Major Customers NDS – Forecast Methodology – 20250131
JEN – RIN – Support – Major Customers NDS – Forecast Model – 20250131
JEN – RIN – Support – Major Customers NDS – CBAM – 20250131
JEN – RIN – Support – Major Customers NDS – Appendix C – Customer Connection Works Reference Documents
</t>
  </si>
  <si>
    <t>JEN – RIN – Support – North-Western Growth Corridor Network Development Strategy – 20250131
JEN – RIN – Support – North-Western Growth Corridor Network Development Strategy – 20250131
JEN – RIN – Support – North-Western Growth Corridor NDS – CBAM – 20250131
JEN – RIN – Support – North-Western Growth Corridor NDS – CBAM – 20250131</t>
  </si>
  <si>
    <t>JEN – RIN – Support – Northern Growth Corridor – Network Development Strategy – 20250131
JEN – RIN – Support – Northern Growth Corridor NDS – CBAM – 20250131</t>
  </si>
  <si>
    <t>JEN – RIN – Support – Tullamarine Depot Augmentation – Business Case –  20250131
JEN – RIN – Support – Tullamarine Depot Augmentation Feasibility Study – 20250131</t>
  </si>
  <si>
    <t>JEN – RIN – Support – Voltage and PQ Management Program – 20250131
JEN – RIN – Support – Voltage and PQ Management Program – CBAM – 20250131
JEN – RIN – Support – Voltage and PQ Management Program – Investment Brief – 20250131</t>
  </si>
  <si>
    <t xml:space="preserve">Data Visibility and Analytics Program </t>
  </si>
  <si>
    <t>JEN – RIN – Support - Future Networks Investment Brief - Data Visibility and Analytics
JEN – RIN – Support – Data Visibility and Analytics Program 
JEN – RIN - Support - ICT Investment Brief - Data Visibility and Analytics  - Costs and Benefits Analysis Model</t>
  </si>
  <si>
    <t>JEN – RIN – Support – ICT Investment Brief - Digital Twin – 20250131 – Public
JEN – RIN - Support - ICT Investment Brief - Digital Twin - Costs and Benefits Analysis Model</t>
  </si>
  <si>
    <t>JEN – RIN – Support – ICT Investment Brief - Customer education -– 20250131 – Public
JEN – RIN - Support - ICT Investment Brief - Customer Education - Costs and Benefits Analysis Model</t>
  </si>
  <si>
    <t>JEN – RIN – Support – ICT Investment Brief - Customer systems – 20250131 – Public
JEN – RIN - Support - ICT Investment Brief - Customer systems - Costs and Benefits Analysis Model</t>
  </si>
  <si>
    <t>JEN – RIN – Support – ICT Investment Brief - Digitising Network Switching – 20250131 – Public
JEN – RIN - Support - ICT Investment Brief - Digitising Network Switching - Costs and Benefits Analysis Model</t>
  </si>
  <si>
    <t>JEN – RIN – Support – ICT Investment Brief - Dynamic Network planning with automation – 20250131 – Public
JEN – RIN - Support - ICT Investment Brief - Dynamic Network planning with automation - Costs and Benefits Analysis Model</t>
  </si>
  <si>
    <t xml:space="preserve">JEN – RIN – Support – ICT Investment Brief - Emergency Backstop Lifecycle – 20250131 – Public
JEN – RIN - Support - ICT Investment Brief - Emergency Backstop Lifecycle - Costs and Benefits Analysis Model
</t>
  </si>
  <si>
    <t>JEN – RIN – Support – ICT Investment Brief - End user computing - 20250131 – Public
JEN – RIN - Support - ICT Investment Brief - End user computing - Costs and Benefits Analysis Model</t>
  </si>
  <si>
    <t>JEN – RIN – Support – ICT Investment Brief - GIS lifecycle upgrade – 20250131 – Public
JEN – RIN - Support - ICT Investment Brief - GIS lifecycle upgrade - Costs and Benefits Analysis Model</t>
  </si>
  <si>
    <t>JEN – RIN – Support – ICT Investment Brief - MSI replacement – 20250131 – Public
JEN – RIN - Support - ICT Investment Brief - MSI replacement - Costs and Benefits Analysis Model</t>
  </si>
  <si>
    <t>JEN – RIN – Support – ICT Investment Brief - Network Operations Geospatial enhancements – 20250131 – Public
JEN – RIN - Support - ICT Investment Brief - Network Operations Geospatial enhancements - Costs and Benefits Analysis Model</t>
  </si>
  <si>
    <t>JEN – RIN – Support – ICT Investment Brief - Outage Preparedness and Response – 20250131 – Public
JEN – RIN - Support - ICT Investment Brief - Outage Preparedness and Response - Costs and Benefits Analysis Model</t>
  </si>
  <si>
    <t>JEN – RIN – Support – ICT Investment Brief - Reform - Market Interface Technology – 20250131 – Public
JEN – RIN - Support - ICT Investment Brief - Reform - Market Interface Technology - Costs and Benefits Analysis Model</t>
  </si>
  <si>
    <t>JEN – RIN – Support – ICT Investment Brief - Reform - Unlocking CER benefits - Flexible Trading arrangements – 20250131 – Public
JEN – RIN - Support - ICT Investment Brief - Reform - Unlocking CER benefits - Flexible Trading arrangements  - Costs and Benefits Analysis Model</t>
  </si>
  <si>
    <t>Project Name</t>
  </si>
  <si>
    <t>Filename - ???</t>
  </si>
  <si>
    <t>JEN – RIN – Support – 66kV Bushing Replacement Program – CBA Model – 20250131</t>
  </si>
  <si>
    <t>JEN – RIN – Support – 66kV Oil Filled Cable Replacement Program – CBA Model – 20250131</t>
  </si>
  <si>
    <t>JEN – RIN – Support – Coburg North ZSS Redevelopment – CBA Model – 20250131</t>
  </si>
  <si>
    <t>JEN – RIN – Support – Coburg South ZSS Redevelopment – CBA Model – 20250131</t>
  </si>
  <si>
    <t>JEN – RIN – Support – North Heidelberg ZSS Redevelopment – CBA Model – 20250131</t>
  </si>
  <si>
    <t>JEN – RIN – Support – Operational Technology Communications Network Upgrade – CBA Model – 20250131</t>
  </si>
  <si>
    <t>JEN – RIN – Support – Customer Connections – Forecast Methodology – 20250131</t>
  </si>
  <si>
    <t>JEN – RIN – Support – Customer Connections – Forecast Summary Report – 20250131</t>
  </si>
  <si>
    <t>JEN – RIN – Support – Customer Initiated Capital – Forecast Model – 20250131</t>
  </si>
  <si>
    <t>JEN – RIN – Support – Future Major Projects – Forecast Model – 20250131</t>
  </si>
  <si>
    <t>4.2.2</t>
  </si>
  <si>
    <t>4.2.3</t>
  </si>
  <si>
    <t>2.3.1</t>
  </si>
  <si>
    <t>4.9.1</t>
  </si>
  <si>
    <t>4.6.1</t>
  </si>
  <si>
    <t>4.4.3</t>
  </si>
  <si>
    <t>4.4.7</t>
  </si>
  <si>
    <t>JEN – RIN – Support – Feeder Augmentation at Fairfield – Relief Capacity Constraint – CBA Model – 20250131</t>
  </si>
  <si>
    <t>JEN – RIN – Support – 11kV Central Area NDS – CBAM – 2025013</t>
  </si>
  <si>
    <t>Filename - Digital related projects</t>
  </si>
  <si>
    <t>JEN – RIN – Support – ICT Investment Brief - Digital Twin – 20250131 – Public</t>
  </si>
  <si>
    <t>JEN – RIN - Support - ICT Investment Brief - Digital Twin - Costs and Benefits Analysis Model</t>
  </si>
  <si>
    <t>JEN – RIN – Support – ICT Investment Brief - Customer education -– 20250131 – Public</t>
  </si>
  <si>
    <t>JEN – RIN - Support - ICT Investment Brief - Customer Education - Costs and Benefits Analysis Model</t>
  </si>
  <si>
    <t>JEN – RIN – Support – ICT Investment Brief - Customer systems – 20250131 – Public</t>
  </si>
  <si>
    <t>JEN – RIN - Support - ICT Investment Brief - Customer systems - Costs and Benefits Analysis Model</t>
  </si>
  <si>
    <t>JEN – RIN – Support – ICT Investment Brief - Digitising Network Switching – 20250131 – Public</t>
  </si>
  <si>
    <t>JEN – RIN - Support - ICT Investment Brief - Digitising Network Switching - Costs and Benefits Analysis Model</t>
  </si>
  <si>
    <t>JEN – RIN – Support – ICT Investment Brief - Dynamic Network planning with automation – 20250131 – Public</t>
  </si>
  <si>
    <t>JEN – RIN - Support - ICT Investment Brief - Dynamic Network planning with automation - Costs and Benefits Analysis Model</t>
  </si>
  <si>
    <t>JEN – RIN – Support – ICT Investment Brief - Emergency Backstop Lifecycle – 20250131 – Public</t>
  </si>
  <si>
    <t>JEN – RIN - Support - ICT Investment Brief - Emergency Backstop Lifecycle - Costs and Benefits Analysis Model</t>
  </si>
  <si>
    <t>JEN – RIN – Support – ICT Investment Brief - End user computing - 20250131 – Public</t>
  </si>
  <si>
    <t>JEN – RIN - Support - ICT Investment Brief - End user computing - Costs and Benefits Analysis Model</t>
  </si>
  <si>
    <t>JEN – RIN – Support – ICT Investment Brief - GIS lifecycle upgrade – 20250131 – Public</t>
  </si>
  <si>
    <t>JEN – RIN - Support - ICT Investment Brief - GIS lifecycle upgrade - Costs and Benefits Analysis Model</t>
  </si>
  <si>
    <t>JEN – RIN – Support – ICT Investment Brief - MSI replacement – 20250131 – Public</t>
  </si>
  <si>
    <t>JEN – RIN - Support - ICT Investment Brief - MSI replacement - Costs and Benefits Analysis Model</t>
  </si>
  <si>
    <t>JEN – RIN – Support – ICT Investment Brief - Network Operations Geospatial enhancements – 20250131 – Public</t>
  </si>
  <si>
    <t>JEN – RIN - Support - ICT Investment Brief - Network Operations Geospatial enhancements - Costs and Benefits Analysis Model</t>
  </si>
  <si>
    <t>JEN – RIN – Support – ICT Investment Brief - Outage Preparedness and Response – 20250131 – Public</t>
  </si>
  <si>
    <t>JEN – RIN - Support - ICT Investment Brief - Outage Preparedness and Response - Costs and Benefits Analysis Model</t>
  </si>
  <si>
    <t>JEN – RIN – Support – ICT Investment Brief - Reform - Market Interface Technology – 20250131 – Public</t>
  </si>
  <si>
    <t>JEN – RIN - Support - ICT Investment Brief - Reform - Market Interface Technology - Costs and Benefits Analysis Model</t>
  </si>
  <si>
    <t>JEN – RIN – Support – ICT Investment Brief - Reform - Unlocking CER benefits - Flexible Trading arrangements – 20250131 – Public</t>
  </si>
  <si>
    <t>JEN – RIN - Support - ICT Investment Brief - Reform - Unlocking CER benefits - Flexible Trading arrangements  - Costs and Benefits Analysis Model</t>
  </si>
  <si>
    <t>JEN – RIN – Support - Future Networks Investment Brief - Data Visibility and Analytics</t>
  </si>
  <si>
    <t xml:space="preserve">JEN – RIN – Support – Data Visibility and Analytics Program </t>
  </si>
  <si>
    <t>JEN – RIN - Support - ICT Investment Brief - Data Visibility and Analytics  - Costs and Benefits Analysis Model</t>
  </si>
  <si>
    <t>Filename - Network related projects and supporting documents</t>
  </si>
  <si>
    <t>JEN – RIN – Support – Distribution Substation Augmentation – Strategy – 20250131</t>
  </si>
  <si>
    <t>JEN – RIN – Support – Distribution Substation Augmentation – CBA Model – 20250131</t>
  </si>
  <si>
    <t>JEN – RIN – Support – Distribution Substation Augmentation – Emergency Rating Model – 20250131</t>
  </si>
  <si>
    <t>JEN – RIN – Support – Distribution Substation Augmentation – LV Circuit OL and UV Analysis– 20250131</t>
  </si>
  <si>
    <t>JEN – RIN - Support - ICT Investment Brief - Digital Twin - Program</t>
  </si>
  <si>
    <t>JEN – RIN – Support – ICT Investment Brief – Contract lifecycle management - Costs and Benefit Analysis  – 20250132</t>
  </si>
  <si>
    <t>JEN – RIN – Support – ICT Investment Brief – Cyber Security Program - Costs and Benefit Analysis  – 20250132</t>
  </si>
  <si>
    <t>JEN – RIN – Support – ICT Investment Brief – Enterprise Content Management re-platforming - Costs and Benefit Analysis  – 20250132</t>
  </si>
  <si>
    <t>JEN – RIN – Support – ICT Investment Brief – Network Operations Geospatial enhancements  – Cost Benefit Analysis Model - 20250132</t>
  </si>
  <si>
    <t/>
  </si>
  <si>
    <t>NO</t>
  </si>
  <si>
    <t>JEN – RIN – Support – ICT Investment Brief – Data foundations and governance  – Costs and Benefit Analysis Model - 20250132</t>
  </si>
  <si>
    <t>JEN – RIN – Support – ICT Investment Brief – SAP Migration  – Costs and Benefits Analysis Model - 20250132</t>
  </si>
  <si>
    <t>JEN - Att 01-01 Document Map – 20250131</t>
  </si>
  <si>
    <t xml:space="preserve">JEN – Att 02-01 Customer engagement – 20250131 </t>
  </si>
  <si>
    <t>JEN - MosaicLab Att 02-02 Peoples Panel process report - 20240105</t>
  </si>
  <si>
    <t>JEN - MosaicLab Att 02-03 Small and medium business customer forum - 20240106</t>
  </si>
  <si>
    <t>JEN - MosaicLab Att 02-04 Customer Voice Group process report - 20240107</t>
  </si>
  <si>
    <t>JEN - Gauge Consulting Att 02-05 Large customer forum report - 20241203</t>
  </si>
  <si>
    <t>JEN - Gauge Consulting Att 02-06 Local Council forum report - 20240106</t>
  </si>
  <si>
    <t>JEN - Gauge Consulting Att 02-07 Retailer forum report - 20240106</t>
  </si>
  <si>
    <t>JEN - Sagacity Research Att 02-08 Customer priorities research report - 20241308</t>
  </si>
  <si>
    <t>JEN - MosaicLab Att 02-09 Energy Reference Group process report - 20240105</t>
  </si>
  <si>
    <t>JEN - RPS Att 02-10 - Joint VICDB engagement - Framework and Approach outcomes report 1 - 20230106</t>
  </si>
  <si>
    <t>JEN - RPS Att 02-11 - Joint VICDB engagement - Framework and Approach outcomes report 2 - 20232808</t>
  </si>
  <si>
    <t>JEN - BD Infrastructure Att 02-12 - Joint VICDB engagement - Tariffs outcomes report 1 - 20230106</t>
  </si>
  <si>
    <t>JEN - BD Infrastructure Att 02-13 - Joint VICDB engagement - Tariffs outcomes report 2 - 2023</t>
  </si>
  <si>
    <t>JEN - BD Infrastructure Att 02-14 - Joint VICDB engagement - Tariffs outcomes report 3 - 2023</t>
  </si>
  <si>
    <t>JEN - RPS Att 02-15 - Joint VICDB engagement - Vulnerability report 1- 20231605</t>
  </si>
  <si>
    <t>JEN - RPS Att 02-16 - Joint VICDB engagement - Vulnerability report 2- 20230410</t>
  </si>
  <si>
    <t>JEN - Nation Partners Att 02-17- Joint VICDB engagement - Resilience report - 20242901</t>
  </si>
  <si>
    <t>JEN - Att 03-02 Innovation fund - 20250131</t>
  </si>
  <si>
    <t>JEN - AECOM - Att 03-03 - Joint Victorian Climate Change Study Final Report - 20240613</t>
  </si>
  <si>
    <t>JEN - Att 04-01 Classification of services - 20250131</t>
  </si>
  <si>
    <t>JEN - Att 04-02 Price control mechanisms - 20250131</t>
  </si>
  <si>
    <t>JEN - Att 05-01 Capital expenditure - 20250131</t>
  </si>
  <si>
    <t>JEN - Att 05-02 Energy forecasts report - 20250131</t>
  </si>
  <si>
    <t>JEN - Att 05-04 Customer numbers - 20250131</t>
  </si>
  <si>
    <t>JEN - Att 05-09 Connection policy - 20250131</t>
  </si>
  <si>
    <t>JEN - Oxford Economics Att 05-07 Real cost escalation report - 20241008</t>
  </si>
  <si>
    <t>JEN - Houston Kemp Att 05-06 AER repex modelling - 20241220</t>
  </si>
  <si>
    <t>JEN - Att 05-10M SCS Capex model - 20250131</t>
  </si>
  <si>
    <t>JEN - Att 06-01 Operating expenditure - 20250131</t>
  </si>
  <si>
    <r>
      <t xml:space="preserve">JEN - CEG Att 06-02 Debt raising transaction cost report - </t>
    </r>
    <r>
      <rPr>
        <sz val="11"/>
        <rFont val="Calibri"/>
        <family val="2"/>
        <scheme val="minor"/>
      </rPr>
      <t>20250131</t>
    </r>
  </si>
  <si>
    <t>JEN - Att 06-03M SCS opex model - 20250131</t>
  </si>
  <si>
    <t>JEN - Att 06-04 Operating expenditure step changes - 20250131</t>
  </si>
  <si>
    <t>JEN - Att 06-05M Opex benchmarking Roll Forward - 20250131</t>
  </si>
  <si>
    <t>07-02M</t>
  </si>
  <si>
    <t>06-05M</t>
  </si>
  <si>
    <t>06-03M</t>
  </si>
  <si>
    <t>05-10M</t>
  </si>
  <si>
    <t>08-08M</t>
  </si>
  <si>
    <t>08-05M</t>
  </si>
  <si>
    <t>08-06M</t>
  </si>
  <si>
    <t>08-07M</t>
  </si>
  <si>
    <t>08-09M</t>
  </si>
  <si>
    <t>08-10M</t>
  </si>
  <si>
    <t>08-11M</t>
  </si>
  <si>
    <t>JEN – Att 08-11M CESS true-up model – 20250131</t>
  </si>
  <si>
    <t>JEN – Att 08-10M CESS model – 20250131</t>
  </si>
  <si>
    <t>JEN – Att 08-09M EBSS model – 20250131</t>
  </si>
  <si>
    <t>JEN – Att 08-08M SCS RFM - Depreciation model – 20250131</t>
  </si>
  <si>
    <t>JEN – Att 08-07M SCS RFM – 20250131</t>
  </si>
  <si>
    <t>JEN – Att 08-06M Rate of return model – 20250131</t>
  </si>
  <si>
    <t xml:space="preserve">JEN – Att 08-05M SCS PTRM – 20250131 </t>
  </si>
  <si>
    <t>JEN - Att 08-04 Negotiating framework - 20250131</t>
  </si>
  <si>
    <t>JEN - Att 08-03 Managing risk and uncertainty - 20250131</t>
  </si>
  <si>
    <t>JEN - Att 08-02 Averaging periods - 20250131</t>
  </si>
  <si>
    <t>JEN - Att 08-01 Annual revenue requirement - 20250131</t>
  </si>
  <si>
    <t>09-04M</t>
  </si>
  <si>
    <t>10-02M</t>
  </si>
  <si>
    <t>11-03M</t>
  </si>
  <si>
    <t>11-04M</t>
  </si>
  <si>
    <t>11-05M</t>
  </si>
  <si>
    <t>11-06M</t>
  </si>
  <si>
    <t>External Model</t>
  </si>
  <si>
    <t>External Letter</t>
  </si>
  <si>
    <t>09-05</t>
  </si>
  <si>
    <t>JEN - DEECA - 09-05  ToU proposal for the 2026-31 TSS - 20240513</t>
  </si>
  <si>
    <t>JEN - Att 05-03 Peak demand forecasts report - 20250131</t>
  </si>
  <si>
    <t xml:space="preserve">JEN - RIN - Support - 4.4.7 - Replacement Capital Expenditure Modelling - 20250131 - Public </t>
  </si>
  <si>
    <t>6.1.8</t>
  </si>
  <si>
    <t>6.1.9</t>
  </si>
  <si>
    <t>JEN - KPMG - RIN 6.1.8 - Non-financial review conclusion - ASAE 3000 compiled - 20250128</t>
  </si>
  <si>
    <t>JEN - KPMG - RIN 6.1.9- Financial review conclusion - ASA 805 compiled - 2050128</t>
  </si>
  <si>
    <t>Document map | Network</t>
  </si>
  <si>
    <t>Document map | Digital</t>
  </si>
  <si>
    <t>Reconciling  $ to business cases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</si>
</sst>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#,##0"/>
    <numFmt numFmtId="165" formatCode="_-&quot;$&quot;* #,##0_-;\-&quot;$&quot;* #,##0_-;_-&quot;$&quot;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8"/>
      <color theme="1"/>
      <name val="Arial"/>
      <family val="2"/>
    </font>
    <font>
      <strike/>
      <sz val="11"/>
      <color theme="1"/>
      <name val="Calibri"/>
      <family val="2"/>
      <scheme val="minor"/>
    </font>
    <font>
      <sz val="8"/>
      <color rgb="FF26BCD7"/>
      <name val="Arial"/>
      <family val="2"/>
    </font>
    <font>
      <sz val="11"/>
      <color rgb="FF000000"/>
      <name val="Calibri"/>
    </font>
    <font>
      <sz val="11"/>
      <color theme="1"/>
      <name val="Calibri"/>
    </font>
    <font>
      <sz val="11"/>
      <color rgb="FF000000"/>
      <name val="Calibri"/>
      <family val="2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" fillId="5" borderId="0" applyNumberFormat="0" applyBorder="0" applyAlignment="0" applyProtection="0"/>
    <xf numFmtId="0" fontId="16" fillId="0" borderId="0"/>
    <xf numFmtId="44" fontId="1" fillId="0" borderId="0" applyFont="0" applyFill="0" applyBorder="0" applyAlignment="0" applyProtection="0"/>
  </cellStyleXfs>
  <cellXfs count="147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/>
    <xf numFmtId="0" fontId="0" fillId="0" borderId="0" xfId="0" applyAlignment="1">
      <alignment horizontal="left" vertical="center" indent="1"/>
    </xf>
    <xf numFmtId="0" fontId="0" fillId="0" borderId="0" xfId="0" applyAlignment="1">
      <alignment vertical="top" wrapText="1"/>
    </xf>
    <xf numFmtId="0" fontId="7" fillId="0" borderId="0" xfId="2" applyAlignment="1">
      <alignment horizontal="left" vertical="top" indent="1"/>
    </xf>
    <xf numFmtId="0" fontId="0" fillId="0" borderId="0" xfId="0" applyAlignment="1">
      <alignment horizontal="left" vertical="top" wrapText="1" indent="1"/>
    </xf>
    <xf numFmtId="0" fontId="6" fillId="2" borderId="0" xfId="0" quotePrefix="1" applyFont="1" applyFill="1"/>
    <xf numFmtId="0" fontId="2" fillId="2" borderId="0" xfId="0" applyFont="1" applyFill="1" applyAlignment="1">
      <alignment wrapText="1"/>
    </xf>
    <xf numFmtId="9" fontId="0" fillId="2" borderId="0" xfId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0" fontId="4" fillId="2" borderId="0" xfId="1" applyNumberFormat="1" applyFont="1" applyFill="1" applyAlignment="1">
      <alignment horizontal="center"/>
    </xf>
    <xf numFmtId="0" fontId="0" fillId="2" borderId="0" xfId="0" applyFill="1" applyAlignment="1">
      <alignment horizontal="left" vertical="center" indent="1"/>
    </xf>
    <xf numFmtId="0" fontId="0" fillId="3" borderId="0" xfId="0" applyFill="1"/>
    <xf numFmtId="0" fontId="0" fillId="3" borderId="0" xfId="0" applyFill="1" applyAlignment="1">
      <alignment horizontal="left" vertical="center" indent="1"/>
    </xf>
    <xf numFmtId="0" fontId="8" fillId="4" borderId="0" xfId="3" applyAlignment="1">
      <alignment horizontal="left" vertical="center" indent="1"/>
    </xf>
    <xf numFmtId="0" fontId="8" fillId="4" borderId="0" xfId="3"/>
    <xf numFmtId="49" fontId="2" fillId="0" borderId="0" xfId="0" applyNumberFormat="1" applyFont="1" applyAlignment="1">
      <alignment horizontal="center"/>
    </xf>
    <xf numFmtId="49" fontId="8" fillId="4" borderId="0" xfId="3" applyNumberFormat="1" applyAlignment="1">
      <alignment horizontal="center" vertical="center"/>
    </xf>
    <xf numFmtId="49" fontId="8" fillId="4" borderId="0" xfId="3" applyNumberFormat="1" applyAlignment="1">
      <alignment horizontal="center" vertical="top"/>
    </xf>
    <xf numFmtId="0" fontId="8" fillId="4" borderId="0" xfId="3" applyAlignment="1">
      <alignment vertical="top"/>
    </xf>
    <xf numFmtId="0" fontId="3" fillId="0" borderId="0" xfId="0" applyFont="1" applyAlignment="1">
      <alignment horizontal="left" vertical="top" wrapText="1"/>
    </xf>
    <xf numFmtId="0" fontId="8" fillId="4" borderId="0" xfId="3" applyAlignment="1">
      <alignment horizontal="left" vertical="top" wrapText="1" indent="1"/>
    </xf>
    <xf numFmtId="0" fontId="1" fillId="5" borderId="0" xfId="4" applyAlignment="1">
      <alignment horizontal="left" vertical="top" indent="1"/>
    </xf>
    <xf numFmtId="0" fontId="1" fillId="5" borderId="0" xfId="4" applyAlignment="1">
      <alignment horizontal="left" vertical="top" wrapText="1" indent="1"/>
    </xf>
    <xf numFmtId="0" fontId="9" fillId="2" borderId="0" xfId="0" applyFont="1" applyFill="1"/>
    <xf numFmtId="0" fontId="10" fillId="4" borderId="0" xfId="3" applyFont="1" applyAlignment="1">
      <alignment horizontal="center" vertical="center"/>
    </xf>
    <xf numFmtId="0" fontId="11" fillId="2" borderId="0" xfId="0" applyFont="1" applyFill="1" applyAlignment="1">
      <alignment wrapText="1"/>
    </xf>
    <xf numFmtId="0" fontId="9" fillId="0" borderId="0" xfId="0" applyFont="1"/>
    <xf numFmtId="0" fontId="8" fillId="4" borderId="0" xfId="3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0" borderId="0" xfId="0" applyAlignment="1">
      <alignment horizontal="left"/>
    </xf>
    <xf numFmtId="0" fontId="0" fillId="0" borderId="0" xfId="4" applyFont="1" applyFill="1" applyBorder="1"/>
    <xf numFmtId="0" fontId="0" fillId="0" borderId="0" xfId="0" applyAlignment="1">
      <alignment horizontal="center" wrapText="1"/>
    </xf>
    <xf numFmtId="0" fontId="0" fillId="0" borderId="0" xfId="4" applyFont="1" applyFill="1" applyBorder="1" applyAlignment="1">
      <alignment horizontal="center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 vertical="top"/>
    </xf>
    <xf numFmtId="0" fontId="0" fillId="0" borderId="0" xfId="0" applyAlignment="1">
      <alignment vertical="top"/>
    </xf>
    <xf numFmtId="0" fontId="1" fillId="0" borderId="0" xfId="4" applyFill="1" applyAlignment="1">
      <alignment vertical="top" wrapText="1"/>
    </xf>
    <xf numFmtId="49" fontId="2" fillId="0" borderId="0" xfId="4" applyNumberFormat="1" applyFont="1" applyFill="1" applyAlignment="1">
      <alignment horizontal="center"/>
    </xf>
    <xf numFmtId="0" fontId="1" fillId="0" borderId="0" xfId="4" applyFill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4" applyFont="1" applyFill="1" applyAlignment="1">
      <alignment vertical="center" wrapText="1"/>
    </xf>
    <xf numFmtId="0" fontId="5" fillId="6" borderId="0" xfId="0" applyFont="1" applyFill="1" applyAlignment="1">
      <alignment vertical="top"/>
    </xf>
    <xf numFmtId="0" fontId="8" fillId="6" borderId="0" xfId="0" applyFont="1" applyFill="1" applyAlignment="1">
      <alignment vertical="top"/>
    </xf>
    <xf numFmtId="0" fontId="2" fillId="7" borderId="0" xfId="0" applyFont="1" applyFill="1" applyAlignment="1">
      <alignment vertical="top"/>
    </xf>
    <xf numFmtId="164" fontId="0" fillId="0" borderId="0" xfId="0" applyNumberFormat="1" applyAlignment="1">
      <alignment vertical="top"/>
    </xf>
    <xf numFmtId="0" fontId="0" fillId="0" borderId="0" xfId="0" applyAlignment="1">
      <alignment horizontal="left" vertical="top"/>
    </xf>
    <xf numFmtId="164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 wrapText="1"/>
    </xf>
    <xf numFmtId="0" fontId="0" fillId="0" borderId="0" xfId="4" applyFont="1" applyFill="1" applyAlignment="1">
      <alignment horizontal="left" vertical="top" wrapText="1"/>
    </xf>
    <xf numFmtId="0" fontId="0" fillId="0" borderId="0" xfId="4" applyFont="1" applyFill="1" applyBorder="1" applyAlignment="1">
      <alignment vertical="center" wrapText="1"/>
    </xf>
    <xf numFmtId="0" fontId="0" fillId="0" borderId="1" xfId="4" applyFont="1" applyFill="1" applyBorder="1" applyAlignment="1">
      <alignment vertical="center" wrapText="1"/>
    </xf>
    <xf numFmtId="0" fontId="5" fillId="6" borderId="0" xfId="0" applyFont="1" applyFill="1" applyAlignment="1">
      <alignment vertical="top" wrapText="1"/>
    </xf>
    <xf numFmtId="0" fontId="2" fillId="7" borderId="0" xfId="0" applyFont="1" applyFill="1" applyAlignment="1">
      <alignment vertical="top" wrapText="1"/>
    </xf>
    <xf numFmtId="0" fontId="13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165" fontId="3" fillId="0" borderId="0" xfId="6" applyNumberFormat="1" applyFont="1" applyAlignment="1">
      <alignment horizontal="left" vertical="top"/>
    </xf>
    <xf numFmtId="165" fontId="0" fillId="0" borderId="0" xfId="0" applyNumberFormat="1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165" fontId="3" fillId="0" borderId="0" xfId="6" applyNumberFormat="1" applyFont="1" applyAlignment="1">
      <alignment horizontal="center" vertical="top"/>
    </xf>
    <xf numFmtId="0" fontId="13" fillId="0" borderId="0" xfId="0" applyFont="1" applyAlignment="1">
      <alignment horizontal="left" vertical="top" wrapText="1"/>
    </xf>
    <xf numFmtId="164" fontId="0" fillId="0" borderId="0" xfId="0" applyNumberFormat="1" applyAlignment="1">
      <alignment horizontal="right" vertical="top"/>
    </xf>
    <xf numFmtId="0" fontId="0" fillId="0" borderId="0" xfId="0" applyAlignment="1">
      <alignment horizontal="right" vertical="top"/>
    </xf>
    <xf numFmtId="0" fontId="19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quotePrefix="1" applyAlignment="1">
      <alignment horizontal="left" vertical="top" wrapText="1"/>
    </xf>
    <xf numFmtId="0" fontId="5" fillId="4" borderId="0" xfId="3" applyFont="1" applyBorder="1" applyAlignment="1">
      <alignment horizontal="center" vertical="center"/>
    </xf>
    <xf numFmtId="0" fontId="8" fillId="0" borderId="0" xfId="4" applyFont="1" applyFill="1" applyBorder="1"/>
    <xf numFmtId="0" fontId="8" fillId="8" borderId="0" xfId="4" applyFont="1" applyFill="1" applyBorder="1"/>
    <xf numFmtId="0" fontId="5" fillId="4" borderId="0" xfId="3" applyFont="1" applyAlignment="1">
      <alignment horizontal="center" vertical="center"/>
    </xf>
    <xf numFmtId="0" fontId="0" fillId="0" borderId="0" xfId="0" applyFill="1"/>
    <xf numFmtId="0" fontId="8" fillId="8" borderId="0" xfId="4" applyFont="1" applyFill="1"/>
    <xf numFmtId="0" fontId="5" fillId="0" borderId="0" xfId="3" applyFont="1" applyFill="1" applyAlignment="1">
      <alignment horizontal="center" vertical="center"/>
    </xf>
    <xf numFmtId="0" fontId="3" fillId="0" borderId="0" xfId="3" applyFont="1" applyFill="1" applyAlignment="1">
      <alignment horizontal="center" vertical="center"/>
    </xf>
    <xf numFmtId="0" fontId="3" fillId="0" borderId="0" xfId="3" applyFont="1" applyFill="1" applyAlignment="1">
      <alignment horizontal="left" vertical="center"/>
    </xf>
    <xf numFmtId="0" fontId="3" fillId="0" borderId="0" xfId="4" applyFont="1" applyFill="1" applyBorder="1" applyAlignment="1">
      <alignment horizontal="center"/>
    </xf>
    <xf numFmtId="0" fontId="0" fillId="0" borderId="0" xfId="0" applyBorder="1" applyAlignment="1">
      <alignment vertical="center" wrapText="1"/>
    </xf>
    <xf numFmtId="0" fontId="5" fillId="4" borderId="2" xfId="3" applyFont="1" applyBorder="1" applyAlignment="1">
      <alignment horizontal="center" vertical="center" wrapText="1"/>
    </xf>
    <xf numFmtId="0" fontId="5" fillId="4" borderId="3" xfId="3" applyFont="1" applyBorder="1" applyAlignment="1">
      <alignment horizontal="center" vertical="center"/>
    </xf>
    <xf numFmtId="0" fontId="5" fillId="4" borderId="4" xfId="3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0" fillId="0" borderId="6" xfId="4" applyFont="1" applyFill="1" applyBorder="1" applyAlignment="1">
      <alignment horizontal="center"/>
    </xf>
    <xf numFmtId="0" fontId="0" fillId="0" borderId="5" xfId="4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4" applyFill="1" applyBorder="1" applyAlignment="1">
      <alignment horizontal="center"/>
    </xf>
    <xf numFmtId="0" fontId="1" fillId="0" borderId="7" xfId="4" applyFill="1" applyBorder="1" applyAlignment="1">
      <alignment horizontal="center"/>
    </xf>
    <xf numFmtId="0" fontId="0" fillId="0" borderId="1" xfId="4" applyFont="1" applyFill="1" applyBorder="1" applyAlignment="1">
      <alignment horizontal="center"/>
    </xf>
    <xf numFmtId="0" fontId="0" fillId="0" borderId="8" xfId="4" applyFont="1" applyFill="1" applyBorder="1" applyAlignment="1">
      <alignment horizontal="center"/>
    </xf>
    <xf numFmtId="0" fontId="0" fillId="2" borderId="0" xfId="0" applyFont="1" applyFill="1"/>
    <xf numFmtId="0" fontId="0" fillId="3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0" fontId="3" fillId="0" borderId="0" xfId="5" applyFont="1" applyAlignment="1">
      <alignment horizontal="left" vertical="center" wrapText="1"/>
    </xf>
    <xf numFmtId="0" fontId="0" fillId="0" borderId="0" xfId="5" applyFont="1" applyBorder="1"/>
    <xf numFmtId="0" fontId="13" fillId="0" borderId="0" xfId="0" applyFont="1" applyBorder="1" applyAlignment="1">
      <alignment vertical="center" wrapText="1"/>
    </xf>
    <xf numFmtId="0" fontId="13" fillId="0" borderId="0" xfId="5" applyFont="1" applyAlignment="1">
      <alignment vertical="center" wrapText="1"/>
    </xf>
    <xf numFmtId="0" fontId="3" fillId="3" borderId="0" xfId="0" applyFont="1" applyFill="1" applyAlignment="1">
      <alignment horizontal="center"/>
    </xf>
    <xf numFmtId="0" fontId="13" fillId="0" borderId="0" xfId="5" applyFont="1" applyBorder="1" applyAlignment="1">
      <alignment vertical="center" wrapText="1"/>
    </xf>
    <xf numFmtId="0" fontId="2" fillId="0" borderId="0" xfId="0" applyFont="1" applyFill="1"/>
    <xf numFmtId="0" fontId="22" fillId="3" borderId="0" xfId="0" applyFont="1" applyFill="1"/>
    <xf numFmtId="0" fontId="22" fillId="0" borderId="0" xfId="0" applyFont="1"/>
    <xf numFmtId="0" fontId="22" fillId="0" borderId="0" xfId="0" applyFont="1" applyBorder="1"/>
    <xf numFmtId="0" fontId="0" fillId="0" borderId="0" xfId="5" applyFont="1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13" fillId="0" borderId="0" xfId="5" applyFont="1" applyFill="1" applyBorder="1" applyAlignment="1">
      <alignment vertical="center" wrapText="1"/>
    </xf>
    <xf numFmtId="0" fontId="0" fillId="0" borderId="0" xfId="0" applyFont="1" applyFill="1" applyAlignment="1">
      <alignment horizontal="center"/>
    </xf>
    <xf numFmtId="0" fontId="8" fillId="4" borderId="0" xfId="3" applyFont="1" applyBorder="1" applyAlignment="1">
      <alignment horizontal="center" vertical="center"/>
    </xf>
    <xf numFmtId="0" fontId="1" fillId="0" borderId="0" xfId="4" applyFont="1" applyFill="1" applyBorder="1" applyAlignment="1">
      <alignment horizontal="center"/>
    </xf>
    <xf numFmtId="0" fontId="8" fillId="4" borderId="0" xfId="3" applyFont="1" applyAlignment="1">
      <alignment horizontal="center" vertical="center"/>
    </xf>
    <xf numFmtId="0" fontId="8" fillId="0" borderId="0" xfId="3" applyFont="1" applyFill="1" applyAlignment="1">
      <alignment horizontal="center" vertical="center"/>
    </xf>
    <xf numFmtId="0" fontId="3" fillId="0" borderId="0" xfId="3" quotePrefix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top" wrapText="1"/>
    </xf>
    <xf numFmtId="49" fontId="2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4" applyFont="1" applyFill="1" applyAlignment="1">
      <alignment wrapText="1"/>
    </xf>
    <xf numFmtId="0" fontId="0" fillId="0" borderId="0" xfId="4" applyFont="1" applyFill="1" applyAlignment="1">
      <alignment horizontal="left" vertical="center"/>
    </xf>
    <xf numFmtId="0" fontId="0" fillId="0" borderId="0" xfId="4" applyFont="1" applyFill="1" applyAlignment="1">
      <alignment horizontal="center" vertical="center"/>
    </xf>
    <xf numFmtId="0" fontId="0" fillId="0" borderId="0" xfId="0" applyFill="1" applyAlignment="1">
      <alignment wrapText="1"/>
    </xf>
    <xf numFmtId="0" fontId="0" fillId="0" borderId="0" xfId="4" applyFont="1" applyFill="1"/>
    <xf numFmtId="0" fontId="1" fillId="0" borderId="0" xfId="4" applyFill="1" applyAlignment="1">
      <alignment horizontal="left" vertical="center"/>
    </xf>
    <xf numFmtId="0" fontId="1" fillId="0" borderId="0" xfId="4" applyFill="1" applyAlignment="1">
      <alignment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4" applyFill="1" applyAlignment="1">
      <alignment horizontal="left" vertical="center" wrapText="1"/>
    </xf>
    <xf numFmtId="0" fontId="1" fillId="0" borderId="0" xfId="4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</cellXfs>
  <cellStyles count="7">
    <cellStyle name="20% - Accent1" xfId="4" builtinId="30"/>
    <cellStyle name="Accent1" xfId="3" builtinId="29"/>
    <cellStyle name="Currency" xfId="6" builtinId="4"/>
    <cellStyle name="Hyperlink" xfId="2" builtinId="8"/>
    <cellStyle name="Normal" xfId="0" builtinId="0"/>
    <cellStyle name="Normal 2" xfId="5" xr:uid="{72BB2D9D-CBEC-45D7-A24B-4804550F69A4}"/>
    <cellStyle name="Percent" xfId="1" builtinId="5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52997-9B1A-47D7-93EC-5C61360013B4}">
  <dimension ref="A1:BI79"/>
  <sheetViews>
    <sheetView tabSelected="1" zoomScale="120" zoomScaleNormal="120" workbookViewId="0">
      <selection activeCell="C14" sqref="C14"/>
    </sheetView>
  </sheetViews>
  <sheetFormatPr defaultRowHeight="14.4" x14ac:dyDescent="0.3"/>
  <cols>
    <col min="1" max="1" width="9.21875" style="2"/>
    <col min="2" max="2" width="28" customWidth="1"/>
    <col min="3" max="3" width="56.21875" customWidth="1"/>
    <col min="4" max="61" width="9.21875" style="2"/>
  </cols>
  <sheetData>
    <row r="1" spans="2:3" x14ac:dyDescent="0.3">
      <c r="B1" s="2"/>
      <c r="C1" s="2"/>
    </row>
    <row r="2" spans="2:3" ht="23.4" x14ac:dyDescent="0.45">
      <c r="B2" s="9" t="s">
        <v>0</v>
      </c>
      <c r="C2" s="4"/>
    </row>
    <row r="3" spans="2:3" x14ac:dyDescent="0.3">
      <c r="B3" s="4"/>
      <c r="C3" s="4"/>
    </row>
    <row r="4" spans="2:3" x14ac:dyDescent="0.3">
      <c r="B4" s="17" t="s">
        <v>1</v>
      </c>
      <c r="C4" s="17" t="s">
        <v>2</v>
      </c>
    </row>
    <row r="5" spans="2:3" ht="28.8" x14ac:dyDescent="0.3">
      <c r="B5" s="25" t="str">
        <f>HYPERLINK("#'Proposal'!A1","Proposal")</f>
        <v>Proposal</v>
      </c>
      <c r="C5" s="26" t="s">
        <v>34</v>
      </c>
    </row>
    <row r="6" spans="2:3" ht="28.8" x14ac:dyDescent="0.3">
      <c r="B6" s="7" t="str">
        <f>HYPERLINK("#'RIN Attachments'!A1","RIN Attachments")</f>
        <v>RIN Attachments</v>
      </c>
      <c r="C6" s="8" t="s">
        <v>35</v>
      </c>
    </row>
    <row r="7" spans="2:3" ht="57" customHeight="1" x14ac:dyDescent="0.3">
      <c r="B7" s="25" t="str">
        <f>HYPERLINK("#'RIN supporting documents'!A1","RIN supporting documents")</f>
        <v>RIN supporting documents</v>
      </c>
      <c r="C7" s="26" t="s">
        <v>3</v>
      </c>
    </row>
    <row r="8" spans="2:3" ht="4.3499999999999996" customHeight="1" x14ac:dyDescent="0.3">
      <c r="B8" s="17"/>
      <c r="C8" s="17"/>
    </row>
    <row r="9" spans="2:3" s="2" customFormat="1" x14ac:dyDescent="0.3">
      <c r="B9" s="2" t="s">
        <v>931</v>
      </c>
      <c r="C9" s="2" t="s">
        <v>933</v>
      </c>
    </row>
    <row r="10" spans="2:3" s="2" customFormat="1" x14ac:dyDescent="0.3">
      <c r="B10" s="2" t="s">
        <v>932</v>
      </c>
      <c r="C10" s="2" t="s">
        <v>933</v>
      </c>
    </row>
    <row r="11" spans="2:3" s="2" customFormat="1" x14ac:dyDescent="0.3"/>
    <row r="12" spans="2:3" s="2" customFormat="1" x14ac:dyDescent="0.3"/>
    <row r="13" spans="2:3" s="2" customFormat="1" x14ac:dyDescent="0.3"/>
    <row r="14" spans="2:3" s="2" customFormat="1" x14ac:dyDescent="0.3"/>
    <row r="15" spans="2:3" s="2" customFormat="1" x14ac:dyDescent="0.3"/>
    <row r="16" spans="2:3" s="2" customFormat="1" x14ac:dyDescent="0.3"/>
    <row r="17" s="2" customFormat="1" x14ac:dyDescent="0.3"/>
    <row r="18" s="2" customFormat="1" x14ac:dyDescent="0.3"/>
    <row r="19" s="2" customFormat="1" x14ac:dyDescent="0.3"/>
    <row r="20" s="2" customFormat="1" x14ac:dyDescent="0.3"/>
    <row r="21" s="2" customFormat="1" x14ac:dyDescent="0.3"/>
    <row r="22" s="2" customFormat="1" x14ac:dyDescent="0.3"/>
    <row r="23" s="2" customFormat="1" x14ac:dyDescent="0.3"/>
    <row r="24" s="2" customFormat="1" x14ac:dyDescent="0.3"/>
    <row r="25" s="2" customFormat="1" x14ac:dyDescent="0.3"/>
    <row r="26" s="2" customFormat="1" x14ac:dyDescent="0.3"/>
    <row r="27" s="2" customFormat="1" x14ac:dyDescent="0.3"/>
    <row r="28" s="2" customFormat="1" x14ac:dyDescent="0.3"/>
    <row r="29" s="2" customFormat="1" x14ac:dyDescent="0.3"/>
    <row r="30" s="2" customFormat="1" x14ac:dyDescent="0.3"/>
    <row r="31" s="2" customFormat="1" x14ac:dyDescent="0.3"/>
    <row r="32" s="2" customFormat="1" x14ac:dyDescent="0.3"/>
    <row r="33" s="2" customFormat="1" x14ac:dyDescent="0.3"/>
    <row r="34" s="2" customFormat="1" x14ac:dyDescent="0.3"/>
    <row r="35" s="2" customFormat="1" x14ac:dyDescent="0.3"/>
    <row r="36" s="2" customFormat="1" x14ac:dyDescent="0.3"/>
    <row r="37" s="2" customFormat="1" x14ac:dyDescent="0.3"/>
    <row r="38" s="2" customFormat="1" x14ac:dyDescent="0.3"/>
    <row r="39" s="2" customFormat="1" x14ac:dyDescent="0.3"/>
    <row r="40" s="2" customFormat="1" x14ac:dyDescent="0.3"/>
    <row r="41" s="2" customFormat="1" x14ac:dyDescent="0.3"/>
    <row r="42" s="2" customFormat="1" x14ac:dyDescent="0.3"/>
    <row r="43" s="2" customFormat="1" x14ac:dyDescent="0.3"/>
    <row r="44" s="2" customFormat="1" x14ac:dyDescent="0.3"/>
    <row r="45" s="2" customFormat="1" x14ac:dyDescent="0.3"/>
    <row r="46" s="2" customFormat="1" x14ac:dyDescent="0.3"/>
    <row r="47" s="2" customFormat="1" x14ac:dyDescent="0.3"/>
    <row r="48" s="2" customFormat="1" x14ac:dyDescent="0.3"/>
    <row r="49" s="2" customFormat="1" x14ac:dyDescent="0.3"/>
    <row r="50" s="2" customFormat="1" x14ac:dyDescent="0.3"/>
    <row r="51" s="2" customFormat="1" x14ac:dyDescent="0.3"/>
    <row r="52" s="2" customFormat="1" x14ac:dyDescent="0.3"/>
    <row r="53" s="2" customFormat="1" x14ac:dyDescent="0.3"/>
    <row r="54" s="2" customFormat="1" x14ac:dyDescent="0.3"/>
    <row r="55" s="2" customFormat="1" x14ac:dyDescent="0.3"/>
    <row r="56" s="2" customFormat="1" x14ac:dyDescent="0.3"/>
    <row r="57" s="2" customFormat="1" x14ac:dyDescent="0.3"/>
    <row r="58" s="2" customFormat="1" x14ac:dyDescent="0.3"/>
    <row r="59" s="2" customFormat="1" x14ac:dyDescent="0.3"/>
    <row r="60" s="2" customFormat="1" x14ac:dyDescent="0.3"/>
    <row r="61" s="2" customFormat="1" x14ac:dyDescent="0.3"/>
    <row r="62" s="2" customFormat="1" x14ac:dyDescent="0.3"/>
    <row r="63" s="2" customFormat="1" x14ac:dyDescent="0.3"/>
    <row r="64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B61F2-9F88-4840-B148-FE709E723232}">
  <sheetPr codeName="Sheet6"/>
  <dimension ref="A1:AD265"/>
  <sheetViews>
    <sheetView topLeftCell="A75" workbookViewId="0">
      <selection activeCell="D48" sqref="D48"/>
    </sheetView>
  </sheetViews>
  <sheetFormatPr defaultRowHeight="14.4" x14ac:dyDescent="0.3"/>
  <cols>
    <col min="1" max="1" width="2.77734375" style="2" customWidth="1"/>
    <col min="2" max="2" width="20.44140625" bestFit="1" customWidth="1"/>
    <col min="3" max="3" width="25.44140625" style="41" customWidth="1"/>
    <col min="4" max="4" width="99.77734375" customWidth="1"/>
    <col min="5" max="5" width="12.77734375" style="33" customWidth="1"/>
    <col min="6" max="6" width="14.77734375" style="33" customWidth="1"/>
    <col min="7" max="7" width="24.77734375" style="2" bestFit="1" customWidth="1"/>
    <col min="8" max="8" width="23.77734375" style="2" customWidth="1"/>
    <col min="9" max="9" width="22.77734375" style="2" bestFit="1" customWidth="1"/>
    <col min="10" max="10" width="25.77734375" style="2" bestFit="1" customWidth="1"/>
    <col min="11" max="30" width="9.21875" style="2"/>
  </cols>
  <sheetData>
    <row r="1" spans="1:30" s="2" customFormat="1" ht="5.55" customHeight="1" x14ac:dyDescent="0.3">
      <c r="C1" s="3"/>
      <c r="E1" s="33"/>
      <c r="F1" s="33"/>
    </row>
    <row r="2" spans="1:30" s="30" customFormat="1" ht="31.5" customHeight="1" x14ac:dyDescent="0.35">
      <c r="A2" s="27"/>
      <c r="B2" s="28" t="s">
        <v>8</v>
      </c>
      <c r="C2" s="28" t="s">
        <v>4</v>
      </c>
      <c r="D2" s="28" t="s">
        <v>5</v>
      </c>
      <c r="E2" s="28" t="s">
        <v>39</v>
      </c>
      <c r="F2" s="28" t="s">
        <v>40</v>
      </c>
      <c r="G2" s="29"/>
      <c r="H2" s="29"/>
      <c r="I2" s="29"/>
      <c r="J2" s="29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</row>
    <row r="3" spans="1:30" ht="15" customHeight="1" x14ac:dyDescent="0.3">
      <c r="B3" s="1"/>
      <c r="C3" s="19"/>
      <c r="D3" s="23" t="s">
        <v>628</v>
      </c>
      <c r="E3" s="35" t="s">
        <v>41</v>
      </c>
      <c r="F3" s="35"/>
      <c r="G3" s="10"/>
      <c r="H3" s="10"/>
      <c r="I3" s="10"/>
      <c r="J3" s="10"/>
    </row>
    <row r="4" spans="1:30" ht="15" customHeight="1" x14ac:dyDescent="0.3">
      <c r="B4" s="44"/>
      <c r="C4" s="45"/>
      <c r="D4" s="57"/>
      <c r="E4" s="46"/>
      <c r="F4" s="46"/>
      <c r="G4" s="10"/>
      <c r="H4" s="10"/>
      <c r="I4" s="10"/>
      <c r="J4" s="10"/>
    </row>
    <row r="5" spans="1:30" x14ac:dyDescent="0.3">
      <c r="B5" s="17" t="s">
        <v>7</v>
      </c>
      <c r="C5" s="20">
        <v>1</v>
      </c>
      <c r="D5" s="17"/>
      <c r="E5" s="31"/>
      <c r="F5" s="31"/>
      <c r="G5" s="3"/>
      <c r="H5" s="3"/>
      <c r="I5" s="3"/>
      <c r="J5" s="3"/>
    </row>
    <row r="6" spans="1:30" x14ac:dyDescent="0.3">
      <c r="B6" s="1" t="s">
        <v>10</v>
      </c>
      <c r="C6" s="19" t="s">
        <v>9</v>
      </c>
      <c r="D6" s="23" t="s">
        <v>859</v>
      </c>
      <c r="E6" s="35" t="s">
        <v>41</v>
      </c>
      <c r="F6" s="35"/>
      <c r="G6" s="3"/>
      <c r="H6" s="3"/>
      <c r="I6" s="3"/>
      <c r="J6" s="3"/>
    </row>
    <row r="7" spans="1:30" x14ac:dyDescent="0.3">
      <c r="B7" s="1"/>
      <c r="C7" s="19"/>
      <c r="D7" s="23"/>
      <c r="E7" s="35"/>
      <c r="F7" s="35"/>
      <c r="G7" s="3"/>
      <c r="H7" s="3"/>
      <c r="I7" s="11"/>
      <c r="J7" s="11"/>
    </row>
    <row r="8" spans="1:30" x14ac:dyDescent="0.3">
      <c r="B8" s="17" t="s">
        <v>7</v>
      </c>
      <c r="C8" s="20">
        <v>2</v>
      </c>
      <c r="D8" s="17"/>
      <c r="E8" s="31"/>
      <c r="F8" s="31"/>
      <c r="G8" s="3"/>
      <c r="H8" s="3"/>
      <c r="I8" s="3"/>
      <c r="J8" s="3"/>
    </row>
    <row r="9" spans="1:30" x14ac:dyDescent="0.3">
      <c r="B9" s="47" t="s">
        <v>10</v>
      </c>
      <c r="C9" s="19" t="s">
        <v>542</v>
      </c>
      <c r="D9" s="48" t="s">
        <v>860</v>
      </c>
      <c r="E9" s="35" t="s">
        <v>41</v>
      </c>
      <c r="F9" s="32"/>
      <c r="G9" s="3"/>
      <c r="H9" s="3"/>
      <c r="I9" s="3"/>
      <c r="J9" s="3"/>
    </row>
    <row r="10" spans="1:30" x14ac:dyDescent="0.3">
      <c r="B10" s="47" t="s">
        <v>11</v>
      </c>
      <c r="C10" s="19" t="s">
        <v>543</v>
      </c>
      <c r="D10" s="48" t="s">
        <v>861</v>
      </c>
      <c r="E10" s="35" t="s">
        <v>41</v>
      </c>
      <c r="F10" s="32"/>
      <c r="G10" s="3"/>
      <c r="H10" s="3"/>
      <c r="I10" s="3"/>
      <c r="J10" s="3"/>
    </row>
    <row r="11" spans="1:30" x14ac:dyDescent="0.3">
      <c r="B11" s="47" t="s">
        <v>11</v>
      </c>
      <c r="C11" s="19" t="s">
        <v>544</v>
      </c>
      <c r="D11" s="48" t="s">
        <v>862</v>
      </c>
      <c r="E11" s="35" t="s">
        <v>41</v>
      </c>
      <c r="F11" s="32"/>
      <c r="G11" s="3"/>
      <c r="H11" s="3"/>
      <c r="I11" s="3"/>
      <c r="J11" s="3"/>
    </row>
    <row r="12" spans="1:30" x14ac:dyDescent="0.3">
      <c r="B12" s="47" t="s">
        <v>11</v>
      </c>
      <c r="C12" s="19" t="s">
        <v>545</v>
      </c>
      <c r="D12" s="48" t="s">
        <v>863</v>
      </c>
      <c r="E12" s="35" t="s">
        <v>41</v>
      </c>
      <c r="F12" s="32"/>
      <c r="G12" s="3"/>
      <c r="H12" s="3"/>
      <c r="I12" s="3"/>
      <c r="J12" s="3"/>
    </row>
    <row r="13" spans="1:30" x14ac:dyDescent="0.3">
      <c r="B13" s="47" t="s">
        <v>11</v>
      </c>
      <c r="C13" s="19" t="s">
        <v>546</v>
      </c>
      <c r="D13" s="48" t="s">
        <v>864</v>
      </c>
      <c r="E13" s="35" t="s">
        <v>41</v>
      </c>
      <c r="F13" s="32"/>
      <c r="G13" s="3"/>
      <c r="H13" s="3"/>
      <c r="I13" s="3"/>
      <c r="J13" s="3"/>
    </row>
    <row r="14" spans="1:30" x14ac:dyDescent="0.3">
      <c r="B14" s="47" t="s">
        <v>11</v>
      </c>
      <c r="C14" s="19" t="s">
        <v>547</v>
      </c>
      <c r="D14" s="48" t="s">
        <v>865</v>
      </c>
      <c r="E14" s="35" t="s">
        <v>41</v>
      </c>
      <c r="F14" s="32"/>
      <c r="G14" s="3"/>
      <c r="H14" s="3"/>
      <c r="I14" s="3"/>
      <c r="J14" s="3"/>
    </row>
    <row r="15" spans="1:30" x14ac:dyDescent="0.3">
      <c r="B15" s="47" t="s">
        <v>11</v>
      </c>
      <c r="C15" s="19" t="s">
        <v>548</v>
      </c>
      <c r="D15" s="48" t="s">
        <v>866</v>
      </c>
      <c r="E15" s="35" t="s">
        <v>41</v>
      </c>
      <c r="F15" s="32"/>
      <c r="G15" s="3"/>
      <c r="H15" s="3"/>
      <c r="I15" s="3"/>
      <c r="J15" s="3"/>
    </row>
    <row r="16" spans="1:30" x14ac:dyDescent="0.3">
      <c r="B16" s="47" t="s">
        <v>11</v>
      </c>
      <c r="C16" s="19" t="s">
        <v>549</v>
      </c>
      <c r="D16" s="48" t="s">
        <v>867</v>
      </c>
      <c r="E16" s="35" t="s">
        <v>41</v>
      </c>
      <c r="F16" s="32"/>
      <c r="G16" s="3"/>
      <c r="H16" s="3"/>
      <c r="I16" s="3"/>
      <c r="J16" s="3"/>
    </row>
    <row r="17" spans="2:10" x14ac:dyDescent="0.3">
      <c r="B17" s="47" t="s">
        <v>11</v>
      </c>
      <c r="C17" s="19" t="s">
        <v>550</v>
      </c>
      <c r="D17" s="48" t="s">
        <v>868</v>
      </c>
      <c r="E17" s="35" t="s">
        <v>41</v>
      </c>
      <c r="F17" s="32"/>
      <c r="G17" s="3"/>
      <c r="H17" s="3"/>
      <c r="I17" s="3"/>
      <c r="J17" s="3"/>
    </row>
    <row r="18" spans="2:10" ht="15" customHeight="1" x14ac:dyDescent="0.3">
      <c r="B18" s="47" t="s">
        <v>11</v>
      </c>
      <c r="C18" s="19" t="s">
        <v>551</v>
      </c>
      <c r="D18" s="48" t="s">
        <v>869</v>
      </c>
      <c r="E18" s="35" t="s">
        <v>41</v>
      </c>
      <c r="F18" s="32"/>
      <c r="G18" s="3"/>
      <c r="H18" s="3"/>
      <c r="I18" s="3"/>
      <c r="J18" s="3"/>
    </row>
    <row r="19" spans="2:10" ht="15" customHeight="1" x14ac:dyDescent="0.3">
      <c r="B19" s="47" t="s">
        <v>11</v>
      </c>
      <c r="C19" s="19" t="s">
        <v>552</v>
      </c>
      <c r="D19" s="48" t="s">
        <v>870</v>
      </c>
      <c r="E19" s="35" t="s">
        <v>41</v>
      </c>
      <c r="F19" s="32"/>
      <c r="G19" s="3"/>
      <c r="H19" s="3"/>
      <c r="I19" s="3"/>
      <c r="J19" s="3"/>
    </row>
    <row r="20" spans="2:10" ht="15" customHeight="1" x14ac:dyDescent="0.3">
      <c r="B20" s="47" t="s">
        <v>11</v>
      </c>
      <c r="C20" s="19" t="s">
        <v>553</v>
      </c>
      <c r="D20" s="48" t="s">
        <v>871</v>
      </c>
      <c r="E20" s="35" t="s">
        <v>41</v>
      </c>
      <c r="F20" s="32"/>
      <c r="G20" s="3"/>
      <c r="H20" s="3"/>
      <c r="I20" s="3"/>
      <c r="J20" s="3"/>
    </row>
    <row r="21" spans="2:10" x14ac:dyDescent="0.3">
      <c r="B21" s="47" t="s">
        <v>11</v>
      </c>
      <c r="C21" s="19" t="s">
        <v>554</v>
      </c>
      <c r="D21" s="48" t="s">
        <v>872</v>
      </c>
      <c r="E21" s="35" t="s">
        <v>41</v>
      </c>
      <c r="F21" s="32"/>
      <c r="G21" s="3"/>
      <c r="H21" s="3"/>
      <c r="I21" s="3"/>
      <c r="J21" s="3"/>
    </row>
    <row r="22" spans="2:10" x14ac:dyDescent="0.3">
      <c r="B22" s="47" t="s">
        <v>11</v>
      </c>
      <c r="C22" s="19" t="s">
        <v>555</v>
      </c>
      <c r="D22" s="48" t="s">
        <v>873</v>
      </c>
      <c r="E22" s="35" t="s">
        <v>41</v>
      </c>
      <c r="F22" s="32"/>
      <c r="G22" s="3"/>
      <c r="H22" s="3"/>
      <c r="I22" s="3"/>
      <c r="J22" s="3"/>
    </row>
    <row r="23" spans="2:10" x14ac:dyDescent="0.3">
      <c r="B23" s="47" t="s">
        <v>11</v>
      </c>
      <c r="C23" s="19" t="s">
        <v>556</v>
      </c>
      <c r="D23" s="48" t="s">
        <v>874</v>
      </c>
      <c r="E23" s="35" t="s">
        <v>41</v>
      </c>
      <c r="F23" s="32"/>
      <c r="G23" s="3"/>
      <c r="H23" s="3"/>
      <c r="I23" s="3"/>
      <c r="J23" s="3"/>
    </row>
    <row r="24" spans="2:10" x14ac:dyDescent="0.3">
      <c r="B24" s="47" t="s">
        <v>11</v>
      </c>
      <c r="C24" s="19" t="s">
        <v>557</v>
      </c>
      <c r="D24" s="48" t="s">
        <v>875</v>
      </c>
      <c r="E24" s="35" t="s">
        <v>41</v>
      </c>
      <c r="F24" s="32"/>
      <c r="G24" s="3"/>
      <c r="H24" s="3"/>
      <c r="I24" s="3"/>
      <c r="J24" s="3"/>
    </row>
    <row r="25" spans="2:10" x14ac:dyDescent="0.3">
      <c r="B25" s="47" t="s">
        <v>11</v>
      </c>
      <c r="C25" s="19" t="s">
        <v>558</v>
      </c>
      <c r="D25" s="48" t="s">
        <v>876</v>
      </c>
      <c r="E25" s="35" t="s">
        <v>41</v>
      </c>
      <c r="F25" s="32"/>
      <c r="G25" s="3"/>
      <c r="H25" s="3"/>
      <c r="I25" s="3"/>
      <c r="J25" s="3"/>
    </row>
    <row r="26" spans="2:10" x14ac:dyDescent="0.3">
      <c r="B26" s="47" t="s">
        <v>10</v>
      </c>
      <c r="C26" s="19" t="s">
        <v>559</v>
      </c>
      <c r="D26" s="48" t="s">
        <v>42</v>
      </c>
      <c r="E26" s="35" t="s">
        <v>41</v>
      </c>
      <c r="F26" s="32"/>
      <c r="G26" s="3"/>
      <c r="H26" s="3"/>
      <c r="I26" s="3"/>
      <c r="J26" s="3"/>
    </row>
    <row r="27" spans="2:10" x14ac:dyDescent="0.3">
      <c r="B27" s="47" t="s">
        <v>10</v>
      </c>
      <c r="C27" s="19" t="s">
        <v>560</v>
      </c>
      <c r="D27" s="48" t="s">
        <v>43</v>
      </c>
      <c r="E27" s="35" t="s">
        <v>41</v>
      </c>
      <c r="F27" s="32"/>
      <c r="G27" s="3"/>
      <c r="H27" s="3"/>
      <c r="I27" s="3"/>
      <c r="J27" s="3"/>
    </row>
    <row r="28" spans="2:10" x14ac:dyDescent="0.3">
      <c r="B28" s="47" t="s">
        <v>11</v>
      </c>
      <c r="C28" s="19" t="s">
        <v>561</v>
      </c>
      <c r="D28" s="48" t="s">
        <v>44</v>
      </c>
      <c r="E28" s="35" t="s">
        <v>41</v>
      </c>
      <c r="F28" s="32"/>
      <c r="G28" s="3"/>
      <c r="H28" s="3"/>
      <c r="I28" s="3"/>
      <c r="J28" s="3"/>
    </row>
    <row r="29" spans="2:10" x14ac:dyDescent="0.3">
      <c r="B29" s="47" t="s">
        <v>11</v>
      </c>
      <c r="C29" s="19" t="s">
        <v>562</v>
      </c>
      <c r="D29" s="129" t="s">
        <v>693</v>
      </c>
      <c r="E29" s="35" t="s">
        <v>41</v>
      </c>
      <c r="F29" s="32"/>
      <c r="G29" s="3"/>
      <c r="H29" s="3"/>
      <c r="I29" s="3"/>
      <c r="J29" s="3"/>
    </row>
    <row r="30" spans="2:10" x14ac:dyDescent="0.3">
      <c r="B30" s="47" t="s">
        <v>11</v>
      </c>
      <c r="C30" s="19" t="s">
        <v>563</v>
      </c>
      <c r="D30" s="129" t="s">
        <v>692</v>
      </c>
      <c r="E30" s="35" t="s">
        <v>41</v>
      </c>
      <c r="F30" s="32"/>
      <c r="G30" s="3"/>
      <c r="H30" s="3"/>
      <c r="I30" s="3"/>
      <c r="J30" s="3"/>
    </row>
    <row r="31" spans="2:10" x14ac:dyDescent="0.3">
      <c r="B31" s="47" t="s">
        <v>10</v>
      </c>
      <c r="C31" s="19" t="s">
        <v>564</v>
      </c>
      <c r="D31" s="129" t="s">
        <v>45</v>
      </c>
      <c r="E31" s="35" t="s">
        <v>41</v>
      </c>
      <c r="F31" s="32"/>
      <c r="G31" s="3"/>
      <c r="H31" s="3"/>
      <c r="I31" s="3"/>
      <c r="J31" s="3"/>
    </row>
    <row r="32" spans="2:10" x14ac:dyDescent="0.3">
      <c r="B32" s="47" t="s">
        <v>10</v>
      </c>
      <c r="C32" s="19" t="s">
        <v>696</v>
      </c>
      <c r="D32" s="129" t="s">
        <v>689</v>
      </c>
      <c r="E32" s="35" t="s">
        <v>41</v>
      </c>
      <c r="F32" s="32"/>
      <c r="G32" s="3"/>
      <c r="H32" s="3"/>
      <c r="I32" s="3"/>
      <c r="J32" s="3"/>
    </row>
    <row r="33" spans="1:30" x14ac:dyDescent="0.3">
      <c r="B33" s="47" t="s">
        <v>10</v>
      </c>
      <c r="C33" s="19" t="s">
        <v>697</v>
      </c>
      <c r="D33" s="129" t="s">
        <v>690</v>
      </c>
      <c r="E33" s="35" t="s">
        <v>41</v>
      </c>
      <c r="F33" s="32"/>
      <c r="G33" s="3"/>
      <c r="H33" s="3"/>
      <c r="I33" s="3"/>
      <c r="J33" s="3"/>
    </row>
    <row r="34" spans="1:30" x14ac:dyDescent="0.3">
      <c r="B34" s="47" t="s">
        <v>11</v>
      </c>
      <c r="C34" s="19" t="s">
        <v>698</v>
      </c>
      <c r="D34" s="129" t="s">
        <v>691</v>
      </c>
      <c r="E34" s="35" t="s">
        <v>41</v>
      </c>
      <c r="F34" s="32"/>
      <c r="G34" s="3"/>
      <c r="H34" s="3"/>
      <c r="I34" s="3"/>
      <c r="J34" s="3"/>
    </row>
    <row r="35" spans="1:30" x14ac:dyDescent="0.3">
      <c r="B35" s="6"/>
      <c r="C35" s="42"/>
      <c r="D35" s="43"/>
      <c r="E35" s="32"/>
      <c r="F35" s="32"/>
      <c r="G35" s="3"/>
      <c r="H35" s="3"/>
      <c r="I35" s="3"/>
      <c r="J35" s="3"/>
    </row>
    <row r="36" spans="1:30" x14ac:dyDescent="0.3">
      <c r="B36" s="24" t="s">
        <v>7</v>
      </c>
      <c r="C36" s="21" t="s">
        <v>12</v>
      </c>
      <c r="D36" s="22"/>
      <c r="E36" s="31"/>
      <c r="F36" s="31"/>
      <c r="G36" s="3"/>
      <c r="H36" s="3"/>
      <c r="I36" s="3"/>
      <c r="J36" s="3"/>
    </row>
    <row r="37" spans="1:30" x14ac:dyDescent="0.3">
      <c r="A37"/>
      <c r="B37" s="49" t="s">
        <v>10</v>
      </c>
      <c r="C37" s="19" t="s">
        <v>565</v>
      </c>
      <c r="D37" t="s">
        <v>46</v>
      </c>
      <c r="E37" s="35" t="s">
        <v>41</v>
      </c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</row>
    <row r="38" spans="1:30" x14ac:dyDescent="0.3">
      <c r="A38"/>
      <c r="B38" s="49" t="s">
        <v>10</v>
      </c>
      <c r="C38" s="19" t="s">
        <v>566</v>
      </c>
      <c r="D38" t="s">
        <v>877</v>
      </c>
      <c r="E38" s="35" t="s">
        <v>41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</row>
    <row r="39" spans="1:30" x14ac:dyDescent="0.3">
      <c r="A39"/>
      <c r="B39" t="s">
        <v>11</v>
      </c>
      <c r="C39" s="19" t="s">
        <v>567</v>
      </c>
      <c r="D39" t="s">
        <v>878</v>
      </c>
      <c r="E39" s="35" t="s">
        <v>41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</row>
    <row r="40" spans="1:30" x14ac:dyDescent="0.3">
      <c r="A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</row>
    <row r="41" spans="1:30" x14ac:dyDescent="0.3">
      <c r="B41" s="24" t="s">
        <v>7</v>
      </c>
      <c r="C41" s="21" t="s">
        <v>13</v>
      </c>
      <c r="D41" s="22"/>
      <c r="E41" s="31"/>
      <c r="F41" s="31"/>
      <c r="G41" s="3"/>
      <c r="H41" s="3"/>
      <c r="I41" s="3"/>
      <c r="J41" s="3"/>
    </row>
    <row r="42" spans="1:30" x14ac:dyDescent="0.3">
      <c r="A42"/>
      <c r="B42" s="49" t="s">
        <v>10</v>
      </c>
      <c r="C42" s="19" t="s">
        <v>568</v>
      </c>
      <c r="D42" t="s">
        <v>879</v>
      </c>
      <c r="E42" s="35" t="s">
        <v>41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</row>
    <row r="43" spans="1:30" x14ac:dyDescent="0.3">
      <c r="A43"/>
      <c r="B43" s="49" t="s">
        <v>10</v>
      </c>
      <c r="C43" s="19" t="s">
        <v>569</v>
      </c>
      <c r="D43" t="s">
        <v>880</v>
      </c>
      <c r="E43" s="35" t="s">
        <v>41</v>
      </c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</row>
    <row r="44" spans="1:30" x14ac:dyDescent="0.3">
      <c r="A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</row>
    <row r="45" spans="1:30" x14ac:dyDescent="0.3">
      <c r="B45" s="24" t="s">
        <v>7</v>
      </c>
      <c r="C45" s="21" t="s">
        <v>14</v>
      </c>
      <c r="D45" s="18"/>
      <c r="E45" s="31"/>
      <c r="F45" s="31"/>
      <c r="G45" s="3"/>
      <c r="H45" s="3"/>
      <c r="I45" s="11"/>
      <c r="J45" s="11"/>
    </row>
    <row r="46" spans="1:30" x14ac:dyDescent="0.3">
      <c r="B46" s="130" t="s">
        <v>10</v>
      </c>
      <c r="C46" s="131" t="s">
        <v>15</v>
      </c>
      <c r="D46" s="132" t="s">
        <v>881</v>
      </c>
      <c r="E46" s="133" t="s">
        <v>41</v>
      </c>
      <c r="F46" s="133" t="s">
        <v>41</v>
      </c>
      <c r="G46" s="3"/>
      <c r="H46" s="3"/>
      <c r="I46" s="11"/>
      <c r="J46" s="11"/>
    </row>
    <row r="47" spans="1:30" x14ac:dyDescent="0.3">
      <c r="B47" s="134" t="s">
        <v>10</v>
      </c>
      <c r="C47" s="131" t="s">
        <v>16</v>
      </c>
      <c r="D47" s="135" t="s">
        <v>882</v>
      </c>
      <c r="E47" s="136" t="s">
        <v>41</v>
      </c>
      <c r="F47" s="136"/>
      <c r="G47" s="3"/>
      <c r="H47" s="3"/>
      <c r="I47" s="11"/>
      <c r="J47" s="11"/>
    </row>
    <row r="48" spans="1:30" x14ac:dyDescent="0.3">
      <c r="B48" s="130" t="s">
        <v>11</v>
      </c>
      <c r="C48" s="131" t="s">
        <v>17</v>
      </c>
      <c r="D48" s="132" t="s">
        <v>925</v>
      </c>
      <c r="E48" s="133" t="s">
        <v>41</v>
      </c>
      <c r="F48" s="133"/>
      <c r="G48" s="3"/>
      <c r="H48" s="3"/>
      <c r="I48" s="11"/>
      <c r="J48" s="11"/>
    </row>
    <row r="49" spans="2:10" x14ac:dyDescent="0.3">
      <c r="B49" s="134" t="s">
        <v>10</v>
      </c>
      <c r="C49" s="131" t="s">
        <v>18</v>
      </c>
      <c r="D49" s="135" t="s">
        <v>883</v>
      </c>
      <c r="E49" s="136" t="s">
        <v>41</v>
      </c>
      <c r="F49" s="136"/>
      <c r="G49" s="3"/>
      <c r="H49" s="3"/>
      <c r="I49" s="11"/>
      <c r="J49" s="11"/>
    </row>
    <row r="50" spans="2:10" x14ac:dyDescent="0.3">
      <c r="B50" s="130"/>
      <c r="C50" s="131" t="s">
        <v>36</v>
      </c>
      <c r="D50" s="114" t="s">
        <v>694</v>
      </c>
      <c r="E50" s="133" t="s">
        <v>41</v>
      </c>
      <c r="F50" s="133"/>
      <c r="G50" s="3"/>
      <c r="H50" s="3"/>
      <c r="I50" s="11"/>
      <c r="J50" s="11"/>
    </row>
    <row r="51" spans="2:10" x14ac:dyDescent="0.3">
      <c r="B51" s="134" t="s">
        <v>11</v>
      </c>
      <c r="C51" s="131" t="s">
        <v>37</v>
      </c>
      <c r="D51" s="132" t="s">
        <v>886</v>
      </c>
      <c r="E51" s="136" t="s">
        <v>41</v>
      </c>
      <c r="F51" s="136" t="s">
        <v>41</v>
      </c>
      <c r="G51" s="3"/>
      <c r="H51" s="3"/>
      <c r="I51" s="11"/>
      <c r="J51" s="11"/>
    </row>
    <row r="52" spans="2:10" x14ac:dyDescent="0.3">
      <c r="B52" s="130" t="s">
        <v>11</v>
      </c>
      <c r="C52" s="131" t="s">
        <v>19</v>
      </c>
      <c r="D52" s="135" t="s">
        <v>885</v>
      </c>
      <c r="E52" s="133" t="s">
        <v>41</v>
      </c>
      <c r="F52" s="133"/>
      <c r="G52" s="3"/>
      <c r="H52" s="3"/>
      <c r="I52" s="11"/>
      <c r="J52" s="11"/>
    </row>
    <row r="53" spans="2:10" x14ac:dyDescent="0.3">
      <c r="B53" s="134"/>
      <c r="C53" s="131" t="s">
        <v>20</v>
      </c>
      <c r="D53" s="114" t="s">
        <v>694</v>
      </c>
      <c r="E53" s="136" t="s">
        <v>41</v>
      </c>
      <c r="F53" s="136"/>
      <c r="G53" s="3"/>
      <c r="H53" s="3"/>
      <c r="I53" s="11"/>
      <c r="J53" s="11"/>
    </row>
    <row r="54" spans="2:10" x14ac:dyDescent="0.3">
      <c r="B54" s="134" t="s">
        <v>10</v>
      </c>
      <c r="C54" s="131" t="s">
        <v>695</v>
      </c>
      <c r="D54" s="132" t="s">
        <v>884</v>
      </c>
      <c r="E54" s="136" t="s">
        <v>41</v>
      </c>
      <c r="F54" s="136"/>
      <c r="G54" s="3"/>
      <c r="H54" s="3"/>
      <c r="I54" s="11"/>
      <c r="J54" s="11"/>
    </row>
    <row r="55" spans="2:10" x14ac:dyDescent="0.3">
      <c r="B55" s="134" t="s">
        <v>21</v>
      </c>
      <c r="C55" s="131" t="s">
        <v>896</v>
      </c>
      <c r="D55" s="135" t="s">
        <v>887</v>
      </c>
      <c r="E55" s="136" t="s">
        <v>41</v>
      </c>
      <c r="F55" s="136"/>
      <c r="G55" s="3"/>
      <c r="H55" s="3"/>
      <c r="I55" s="11"/>
      <c r="J55" s="11"/>
    </row>
    <row r="56" spans="2:10" x14ac:dyDescent="0.3">
      <c r="B56" s="6"/>
      <c r="C56" s="19"/>
      <c r="E56" s="32"/>
      <c r="F56" s="32"/>
      <c r="G56" s="3"/>
      <c r="H56" s="3"/>
      <c r="I56" s="11"/>
      <c r="J56" s="11"/>
    </row>
    <row r="57" spans="2:10" x14ac:dyDescent="0.3">
      <c r="B57" s="17" t="s">
        <v>7</v>
      </c>
      <c r="C57" s="20" t="s">
        <v>22</v>
      </c>
      <c r="D57" s="17"/>
      <c r="E57" s="31"/>
      <c r="F57" s="31"/>
      <c r="G57" s="3"/>
      <c r="H57" s="3"/>
      <c r="I57" s="3"/>
      <c r="J57" s="3"/>
    </row>
    <row r="58" spans="2:10" x14ac:dyDescent="0.3">
      <c r="B58" s="137" t="s">
        <v>10</v>
      </c>
      <c r="C58" s="131" t="s">
        <v>23</v>
      </c>
      <c r="D58" s="132" t="s">
        <v>888</v>
      </c>
      <c r="E58" s="133" t="s">
        <v>41</v>
      </c>
      <c r="F58" s="133"/>
      <c r="G58" s="3"/>
      <c r="H58" s="3"/>
      <c r="I58" s="3"/>
      <c r="J58" s="3"/>
    </row>
    <row r="59" spans="2:10" x14ac:dyDescent="0.3">
      <c r="B59" s="134" t="s">
        <v>11</v>
      </c>
      <c r="C59" s="131" t="s">
        <v>24</v>
      </c>
      <c r="D59" s="135" t="s">
        <v>889</v>
      </c>
      <c r="E59" s="136" t="s">
        <v>41</v>
      </c>
      <c r="F59" s="136"/>
      <c r="G59" s="3"/>
      <c r="H59" s="3"/>
      <c r="I59" s="3"/>
      <c r="J59" s="3"/>
    </row>
    <row r="60" spans="2:10" x14ac:dyDescent="0.3">
      <c r="B60" s="137" t="s">
        <v>21</v>
      </c>
      <c r="C60" s="131" t="s">
        <v>895</v>
      </c>
      <c r="D60" s="132" t="s">
        <v>890</v>
      </c>
      <c r="E60" s="133" t="s">
        <v>41</v>
      </c>
      <c r="F60" s="133"/>
      <c r="G60" s="3"/>
      <c r="H60" s="3"/>
      <c r="I60" s="3"/>
      <c r="J60" s="3"/>
    </row>
    <row r="61" spans="2:10" x14ac:dyDescent="0.3">
      <c r="B61" s="134" t="s">
        <v>10</v>
      </c>
      <c r="C61" s="131" t="s">
        <v>25</v>
      </c>
      <c r="D61" s="135" t="s">
        <v>891</v>
      </c>
      <c r="E61" s="136" t="s">
        <v>41</v>
      </c>
      <c r="F61" s="136"/>
      <c r="G61" s="3"/>
      <c r="H61" s="3"/>
      <c r="I61" s="3"/>
      <c r="J61" s="3"/>
    </row>
    <row r="62" spans="2:10" x14ac:dyDescent="0.3">
      <c r="B62" s="137" t="s">
        <v>21</v>
      </c>
      <c r="C62" s="131" t="s">
        <v>894</v>
      </c>
      <c r="D62" s="132" t="s">
        <v>892</v>
      </c>
      <c r="E62" s="133" t="s">
        <v>41</v>
      </c>
      <c r="F62" s="133" t="s">
        <v>41</v>
      </c>
      <c r="G62" s="3"/>
      <c r="H62" s="3"/>
      <c r="I62" s="11"/>
      <c r="J62" s="11"/>
    </row>
    <row r="63" spans="2:10" x14ac:dyDescent="0.3">
      <c r="B63" s="1"/>
      <c r="C63" s="19"/>
      <c r="E63" s="32"/>
      <c r="F63" s="32"/>
      <c r="G63" s="3"/>
      <c r="H63" s="3"/>
      <c r="I63" s="3"/>
      <c r="J63" s="3"/>
    </row>
    <row r="64" spans="2:10" x14ac:dyDescent="0.3">
      <c r="B64" s="17" t="s">
        <v>7</v>
      </c>
      <c r="C64" s="20" t="s">
        <v>26</v>
      </c>
      <c r="D64" s="17"/>
      <c r="E64" s="31"/>
      <c r="F64" s="31"/>
      <c r="G64" s="3"/>
      <c r="H64" s="3"/>
      <c r="I64" s="3"/>
      <c r="J64" s="3"/>
    </row>
    <row r="65" spans="1:30" x14ac:dyDescent="0.3">
      <c r="B65" s="137" t="s">
        <v>10</v>
      </c>
      <c r="C65" s="131" t="s">
        <v>27</v>
      </c>
      <c r="D65" s="81" t="s">
        <v>699</v>
      </c>
      <c r="E65" s="133" t="s">
        <v>41</v>
      </c>
      <c r="F65" s="133"/>
      <c r="G65" s="3"/>
      <c r="H65" s="3"/>
      <c r="I65" s="3"/>
      <c r="J65" s="3"/>
    </row>
    <row r="66" spans="1:30" x14ac:dyDescent="0.3">
      <c r="B66" s="134" t="s">
        <v>21</v>
      </c>
      <c r="C66" s="131" t="s">
        <v>893</v>
      </c>
      <c r="D66" s="138" t="s">
        <v>700</v>
      </c>
      <c r="E66" s="46" t="s">
        <v>41</v>
      </c>
      <c r="F66" s="46"/>
      <c r="G66" s="3"/>
      <c r="H66" s="3"/>
      <c r="I66" s="3"/>
      <c r="J66" s="3"/>
    </row>
    <row r="67" spans="1:30" x14ac:dyDescent="0.3">
      <c r="B67" s="137" t="s">
        <v>10</v>
      </c>
      <c r="C67" s="131" t="s">
        <v>28</v>
      </c>
      <c r="D67" s="81" t="s">
        <v>701</v>
      </c>
      <c r="E67" s="133" t="s">
        <v>41</v>
      </c>
      <c r="F67" s="133" t="s">
        <v>41</v>
      </c>
      <c r="G67" s="3"/>
      <c r="H67" s="3"/>
      <c r="I67" s="11"/>
      <c r="J67" s="11"/>
    </row>
    <row r="68" spans="1:30" x14ac:dyDescent="0.3">
      <c r="A68"/>
      <c r="C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</row>
    <row r="69" spans="1:30" x14ac:dyDescent="0.3">
      <c r="B69" s="17" t="s">
        <v>7</v>
      </c>
      <c r="C69" s="20" t="s">
        <v>29</v>
      </c>
      <c r="D69" s="17"/>
      <c r="E69" s="31"/>
      <c r="F69" s="31"/>
      <c r="G69" s="3"/>
      <c r="H69" s="3"/>
      <c r="I69" s="3"/>
      <c r="J69" s="3"/>
    </row>
    <row r="70" spans="1:30" x14ac:dyDescent="0.3">
      <c r="B70" s="134" t="s">
        <v>10</v>
      </c>
      <c r="C70" s="131" t="s">
        <v>30</v>
      </c>
      <c r="D70" s="139" t="s">
        <v>914</v>
      </c>
      <c r="E70" s="46" t="s">
        <v>41</v>
      </c>
      <c r="F70" s="46"/>
      <c r="G70" s="3"/>
      <c r="H70" s="3"/>
      <c r="I70" s="3"/>
      <c r="J70" s="3"/>
    </row>
    <row r="71" spans="1:30" x14ac:dyDescent="0.3">
      <c r="B71" s="137" t="s">
        <v>10</v>
      </c>
      <c r="C71" s="131" t="s">
        <v>31</v>
      </c>
      <c r="D71" s="132" t="s">
        <v>913</v>
      </c>
      <c r="E71" s="133" t="s">
        <v>41</v>
      </c>
      <c r="F71" s="133"/>
      <c r="G71" s="3"/>
      <c r="H71" s="3"/>
      <c r="I71" s="3"/>
      <c r="J71" s="3"/>
    </row>
    <row r="72" spans="1:30" x14ac:dyDescent="0.3">
      <c r="B72" s="134" t="s">
        <v>10</v>
      </c>
      <c r="C72" s="131" t="s">
        <v>32</v>
      </c>
      <c r="D72" s="139" t="s">
        <v>912</v>
      </c>
      <c r="E72" s="46" t="s">
        <v>41</v>
      </c>
      <c r="F72" s="136" t="s">
        <v>41</v>
      </c>
      <c r="G72" s="3"/>
      <c r="H72" s="3"/>
      <c r="I72" s="11"/>
      <c r="J72" s="11"/>
    </row>
    <row r="73" spans="1:30" x14ac:dyDescent="0.3">
      <c r="B73" s="137" t="s">
        <v>10</v>
      </c>
      <c r="C73" s="131" t="s">
        <v>33</v>
      </c>
      <c r="D73" s="132" t="s">
        <v>911</v>
      </c>
      <c r="E73" s="133" t="s">
        <v>41</v>
      </c>
      <c r="F73" s="133"/>
      <c r="G73" s="3"/>
      <c r="H73" s="3"/>
      <c r="I73" s="3"/>
      <c r="J73" s="3"/>
    </row>
    <row r="74" spans="1:30" x14ac:dyDescent="0.3">
      <c r="B74" s="134" t="s">
        <v>21</v>
      </c>
      <c r="C74" s="131" t="s">
        <v>898</v>
      </c>
      <c r="D74" s="139" t="s">
        <v>910</v>
      </c>
      <c r="E74" s="46" t="s">
        <v>41</v>
      </c>
      <c r="F74" s="46"/>
      <c r="G74" s="3"/>
      <c r="H74" s="3"/>
      <c r="I74" s="3"/>
      <c r="J74" s="3"/>
    </row>
    <row r="75" spans="1:30" x14ac:dyDescent="0.3">
      <c r="B75" s="137" t="s">
        <v>21</v>
      </c>
      <c r="C75" s="131" t="s">
        <v>899</v>
      </c>
      <c r="D75" s="132" t="s">
        <v>909</v>
      </c>
      <c r="E75" s="133" t="s">
        <v>41</v>
      </c>
      <c r="F75" s="133"/>
      <c r="G75" s="3"/>
      <c r="H75" s="3"/>
      <c r="I75" s="3"/>
      <c r="J75" s="3"/>
    </row>
    <row r="76" spans="1:30" x14ac:dyDescent="0.3">
      <c r="B76" s="134" t="s">
        <v>21</v>
      </c>
      <c r="C76" s="131" t="s">
        <v>900</v>
      </c>
      <c r="D76" s="139" t="s">
        <v>908</v>
      </c>
      <c r="E76" s="46" t="s">
        <v>41</v>
      </c>
      <c r="F76" s="46"/>
      <c r="G76" s="3"/>
      <c r="H76" s="3"/>
      <c r="I76" s="3"/>
      <c r="J76" s="3"/>
    </row>
    <row r="77" spans="1:30" x14ac:dyDescent="0.3">
      <c r="B77" s="137" t="s">
        <v>21</v>
      </c>
      <c r="C77" s="131" t="s">
        <v>897</v>
      </c>
      <c r="D77" s="132" t="s">
        <v>907</v>
      </c>
      <c r="E77" s="133" t="s">
        <v>41</v>
      </c>
      <c r="F77" s="133"/>
      <c r="G77" s="3"/>
      <c r="H77" s="3"/>
      <c r="I77" s="3"/>
      <c r="J77" s="3"/>
    </row>
    <row r="78" spans="1:30" x14ac:dyDescent="0.3">
      <c r="B78" s="140" t="s">
        <v>21</v>
      </c>
      <c r="C78" s="131" t="s">
        <v>901</v>
      </c>
      <c r="D78" s="139" t="s">
        <v>906</v>
      </c>
      <c r="E78" s="46" t="s">
        <v>41</v>
      </c>
      <c r="F78" s="46"/>
      <c r="G78" s="3"/>
      <c r="H78" s="3"/>
      <c r="I78" s="11"/>
      <c r="J78" s="11"/>
    </row>
    <row r="79" spans="1:30" x14ac:dyDescent="0.3">
      <c r="B79" s="137" t="s">
        <v>21</v>
      </c>
      <c r="C79" s="131" t="s">
        <v>902</v>
      </c>
      <c r="D79" s="132" t="s">
        <v>905</v>
      </c>
      <c r="E79" s="133" t="s">
        <v>41</v>
      </c>
      <c r="F79" s="133"/>
      <c r="G79" s="3"/>
      <c r="H79" s="3"/>
      <c r="I79" s="3"/>
      <c r="J79" s="3"/>
    </row>
    <row r="80" spans="1:30" x14ac:dyDescent="0.3">
      <c r="B80" s="137" t="s">
        <v>21</v>
      </c>
      <c r="C80" s="131" t="s">
        <v>903</v>
      </c>
      <c r="D80" s="132" t="s">
        <v>904</v>
      </c>
      <c r="E80" s="133"/>
      <c r="F80" s="133"/>
      <c r="G80" s="3"/>
      <c r="H80" s="3"/>
      <c r="I80" s="3"/>
      <c r="J80" s="3"/>
    </row>
    <row r="81" spans="1:30" x14ac:dyDescent="0.3">
      <c r="A81"/>
      <c r="B81" s="81"/>
      <c r="C81" s="81"/>
      <c r="D81" s="81"/>
      <c r="E81" s="81"/>
      <c r="F81" s="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</row>
    <row r="82" spans="1:30" x14ac:dyDescent="0.3">
      <c r="B82" s="17" t="s">
        <v>7</v>
      </c>
      <c r="C82" s="20" t="s">
        <v>570</v>
      </c>
      <c r="D82" s="17"/>
      <c r="E82" s="31"/>
      <c r="F82" s="31"/>
      <c r="G82" s="3"/>
      <c r="H82" s="3"/>
      <c r="I82" s="3"/>
      <c r="J82" s="3"/>
    </row>
    <row r="83" spans="1:30" x14ac:dyDescent="0.3">
      <c r="B83" s="140" t="s">
        <v>10</v>
      </c>
      <c r="C83" s="131" t="s">
        <v>601</v>
      </c>
      <c r="D83" s="139" t="s">
        <v>604</v>
      </c>
      <c r="E83" s="46" t="s">
        <v>41</v>
      </c>
      <c r="F83" s="46"/>
      <c r="G83" s="3"/>
      <c r="H83" s="3"/>
      <c r="I83" s="3"/>
      <c r="J83" s="3"/>
    </row>
    <row r="84" spans="1:30" x14ac:dyDescent="0.3">
      <c r="B84" s="137" t="s">
        <v>10</v>
      </c>
      <c r="C84" s="131" t="s">
        <v>602</v>
      </c>
      <c r="D84" s="132" t="s">
        <v>605</v>
      </c>
      <c r="E84" s="133" t="s">
        <v>41</v>
      </c>
      <c r="F84" s="133"/>
      <c r="G84" s="3"/>
      <c r="H84" s="3"/>
      <c r="I84" s="3"/>
      <c r="J84" s="3"/>
    </row>
    <row r="85" spans="1:30" x14ac:dyDescent="0.3">
      <c r="B85" s="140" t="s">
        <v>921</v>
      </c>
      <c r="C85" s="131" t="s">
        <v>603</v>
      </c>
      <c r="D85" s="139" t="s">
        <v>606</v>
      </c>
      <c r="E85" s="46" t="s">
        <v>41</v>
      </c>
      <c r="F85" s="46"/>
      <c r="G85" s="3"/>
      <c r="H85" s="3"/>
      <c r="I85" s="11"/>
      <c r="J85" s="11"/>
    </row>
    <row r="86" spans="1:30" x14ac:dyDescent="0.3">
      <c r="B86" s="137" t="s">
        <v>21</v>
      </c>
      <c r="C86" s="131" t="s">
        <v>915</v>
      </c>
      <c r="D86" s="132" t="s">
        <v>607</v>
      </c>
      <c r="E86" s="133" t="s">
        <v>41</v>
      </c>
      <c r="F86" s="133"/>
      <c r="G86" s="3"/>
      <c r="H86" s="3"/>
      <c r="I86" s="3"/>
      <c r="J86" s="3"/>
    </row>
    <row r="87" spans="1:30" x14ac:dyDescent="0.3">
      <c r="B87" s="137" t="s">
        <v>922</v>
      </c>
      <c r="C87" s="131" t="s">
        <v>923</v>
      </c>
      <c r="D87" s="132" t="s">
        <v>924</v>
      </c>
      <c r="E87" s="133"/>
      <c r="F87" s="133" t="s">
        <v>41</v>
      </c>
      <c r="G87" s="3"/>
      <c r="H87" s="3"/>
      <c r="I87" s="3"/>
      <c r="J87" s="3"/>
    </row>
    <row r="88" spans="1:30" x14ac:dyDescent="0.3">
      <c r="A88"/>
      <c r="C88"/>
      <c r="D88" s="37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</row>
    <row r="89" spans="1:30" x14ac:dyDescent="0.3">
      <c r="B89" s="17" t="s">
        <v>7</v>
      </c>
      <c r="C89" s="20" t="s">
        <v>571</v>
      </c>
      <c r="D89" s="17"/>
      <c r="E89" s="31"/>
      <c r="F89" s="31"/>
      <c r="G89" s="3"/>
      <c r="H89" s="3"/>
      <c r="I89" s="3"/>
      <c r="J89" s="3"/>
    </row>
    <row r="90" spans="1:30" x14ac:dyDescent="0.3">
      <c r="B90" s="137" t="s">
        <v>10</v>
      </c>
      <c r="C90" s="131" t="s">
        <v>591</v>
      </c>
      <c r="D90" s="141" t="s">
        <v>593</v>
      </c>
      <c r="E90" s="142" t="s">
        <v>41</v>
      </c>
      <c r="F90" s="142"/>
      <c r="G90" s="3"/>
      <c r="H90" s="3"/>
      <c r="I90" s="3"/>
      <c r="J90" s="3"/>
    </row>
    <row r="91" spans="1:30" x14ac:dyDescent="0.3">
      <c r="B91" s="140" t="s">
        <v>21</v>
      </c>
      <c r="C91" s="131" t="s">
        <v>706</v>
      </c>
      <c r="D91" s="143" t="s">
        <v>594</v>
      </c>
      <c r="E91" s="144" t="s">
        <v>41</v>
      </c>
      <c r="F91" s="144"/>
      <c r="G91" s="3"/>
      <c r="H91" s="3"/>
      <c r="I91" s="11"/>
      <c r="J91" s="11"/>
    </row>
    <row r="92" spans="1:30" x14ac:dyDescent="0.3">
      <c r="B92" s="137" t="s">
        <v>21</v>
      </c>
      <c r="C92" s="131" t="s">
        <v>916</v>
      </c>
      <c r="D92" s="141" t="s">
        <v>595</v>
      </c>
      <c r="E92" s="142" t="s">
        <v>41</v>
      </c>
      <c r="F92" s="142" t="s">
        <v>41</v>
      </c>
      <c r="G92" s="3"/>
      <c r="H92" s="3"/>
      <c r="I92" s="3"/>
      <c r="J92" s="3"/>
    </row>
    <row r="93" spans="1:30" x14ac:dyDescent="0.3">
      <c r="B93" s="140" t="s">
        <v>21</v>
      </c>
      <c r="C93" s="131" t="s">
        <v>702</v>
      </c>
      <c r="D93" s="143" t="s">
        <v>596</v>
      </c>
      <c r="E93" s="144" t="s">
        <v>41</v>
      </c>
      <c r="F93" s="144"/>
      <c r="G93" s="3"/>
      <c r="H93" s="3"/>
      <c r="I93" s="3"/>
      <c r="J93" s="3"/>
    </row>
    <row r="94" spans="1:30" x14ac:dyDescent="0.3">
      <c r="B94" s="137" t="s">
        <v>21</v>
      </c>
      <c r="C94" s="131" t="s">
        <v>703</v>
      </c>
      <c r="D94" s="141" t="s">
        <v>597</v>
      </c>
      <c r="E94" s="142" t="s">
        <v>41</v>
      </c>
      <c r="F94" s="142" t="s">
        <v>41</v>
      </c>
      <c r="G94" s="3"/>
      <c r="H94" s="3"/>
      <c r="I94" s="3"/>
      <c r="J94" s="3"/>
    </row>
    <row r="95" spans="1:30" x14ac:dyDescent="0.3">
      <c r="B95" s="140" t="s">
        <v>21</v>
      </c>
      <c r="C95" s="131" t="s">
        <v>704</v>
      </c>
      <c r="D95" s="143" t="s">
        <v>598</v>
      </c>
      <c r="E95" s="144" t="s">
        <v>41</v>
      </c>
      <c r="F95" s="144"/>
      <c r="G95" s="3"/>
      <c r="H95" s="3"/>
      <c r="I95" s="3"/>
      <c r="J95" s="3"/>
    </row>
    <row r="96" spans="1:30" x14ac:dyDescent="0.3">
      <c r="B96" s="137" t="s">
        <v>21</v>
      </c>
      <c r="C96" s="131" t="s">
        <v>705</v>
      </c>
      <c r="D96" s="141" t="s">
        <v>599</v>
      </c>
      <c r="E96" s="142" t="s">
        <v>41</v>
      </c>
      <c r="F96" s="142"/>
      <c r="G96" s="3"/>
      <c r="H96" s="3"/>
      <c r="I96" s="3"/>
      <c r="J96" s="3"/>
    </row>
    <row r="97" spans="1:30" x14ac:dyDescent="0.3">
      <c r="B97" s="137" t="s">
        <v>11</v>
      </c>
      <c r="C97" s="131" t="s">
        <v>592</v>
      </c>
      <c r="D97" s="129" t="s">
        <v>600</v>
      </c>
      <c r="E97" s="142"/>
      <c r="F97" s="142"/>
      <c r="G97" s="3"/>
      <c r="H97" s="3"/>
      <c r="I97" s="3"/>
      <c r="J97" s="3"/>
    </row>
    <row r="98" spans="1:30" x14ac:dyDescent="0.3">
      <c r="A98"/>
      <c r="C98"/>
      <c r="D98" s="4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</row>
    <row r="99" spans="1:30" x14ac:dyDescent="0.3">
      <c r="B99" s="17" t="s">
        <v>7</v>
      </c>
      <c r="C99" s="20" t="s">
        <v>572</v>
      </c>
      <c r="D99" s="17"/>
      <c r="E99" s="31"/>
      <c r="F99" s="31"/>
      <c r="G99" s="3"/>
      <c r="H99" s="3"/>
      <c r="I99" s="3"/>
      <c r="J99" s="3"/>
    </row>
    <row r="100" spans="1:30" x14ac:dyDescent="0.3">
      <c r="B100" s="137" t="s">
        <v>10</v>
      </c>
      <c r="C100" s="131" t="s">
        <v>583</v>
      </c>
      <c r="D100" s="129" t="s">
        <v>585</v>
      </c>
      <c r="E100" s="142" t="s">
        <v>41</v>
      </c>
      <c r="F100" s="142"/>
      <c r="G100" s="3"/>
      <c r="H100" s="3"/>
      <c r="I100" s="3"/>
      <c r="J100" s="3"/>
    </row>
    <row r="101" spans="1:30" x14ac:dyDescent="0.3">
      <c r="B101" s="140" t="s">
        <v>10</v>
      </c>
      <c r="C101" s="131" t="s">
        <v>584</v>
      </c>
      <c r="D101" s="129" t="s">
        <v>586</v>
      </c>
      <c r="E101" s="144" t="s">
        <v>41</v>
      </c>
      <c r="F101" s="144"/>
      <c r="G101" s="3"/>
      <c r="H101" s="3"/>
      <c r="I101" s="11"/>
      <c r="J101" s="11"/>
    </row>
    <row r="102" spans="1:30" x14ac:dyDescent="0.3">
      <c r="B102" s="137" t="s">
        <v>21</v>
      </c>
      <c r="C102" s="131" t="s">
        <v>917</v>
      </c>
      <c r="D102" s="129" t="s">
        <v>587</v>
      </c>
      <c r="E102" s="142" t="s">
        <v>41</v>
      </c>
      <c r="F102" s="142" t="s">
        <v>41</v>
      </c>
      <c r="G102" s="3"/>
      <c r="H102" s="3"/>
      <c r="I102" s="3"/>
      <c r="J102" s="3"/>
    </row>
    <row r="103" spans="1:30" x14ac:dyDescent="0.3">
      <c r="B103" s="140" t="s">
        <v>21</v>
      </c>
      <c r="C103" s="131" t="s">
        <v>918</v>
      </c>
      <c r="D103" s="129" t="s">
        <v>588</v>
      </c>
      <c r="E103" s="144" t="s">
        <v>41</v>
      </c>
      <c r="F103" s="144"/>
      <c r="G103" s="3"/>
      <c r="H103" s="3"/>
      <c r="I103" s="3"/>
      <c r="J103" s="3"/>
    </row>
    <row r="104" spans="1:30" x14ac:dyDescent="0.3">
      <c r="B104" s="137" t="s">
        <v>21</v>
      </c>
      <c r="C104" s="131" t="s">
        <v>919</v>
      </c>
      <c r="D104" s="129" t="s">
        <v>589</v>
      </c>
      <c r="E104" s="142" t="s">
        <v>41</v>
      </c>
      <c r="F104" s="142" t="s">
        <v>41</v>
      </c>
      <c r="G104" s="3"/>
      <c r="H104" s="3"/>
      <c r="I104" s="3"/>
      <c r="J104" s="3"/>
    </row>
    <row r="105" spans="1:30" x14ac:dyDescent="0.3">
      <c r="B105" s="140" t="s">
        <v>21</v>
      </c>
      <c r="C105" s="131" t="s">
        <v>920</v>
      </c>
      <c r="D105" s="129" t="s">
        <v>590</v>
      </c>
      <c r="E105" s="144" t="s">
        <v>41</v>
      </c>
      <c r="F105" s="144"/>
      <c r="G105" s="3"/>
      <c r="H105" s="3"/>
      <c r="I105" s="3"/>
      <c r="J105" s="3"/>
    </row>
    <row r="106" spans="1:30" x14ac:dyDescent="0.3">
      <c r="A106"/>
      <c r="C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</row>
    <row r="107" spans="1:30" x14ac:dyDescent="0.3">
      <c r="B107" s="17" t="s">
        <v>7</v>
      </c>
      <c r="C107" s="20" t="s">
        <v>573</v>
      </c>
      <c r="D107" s="17"/>
      <c r="E107" s="31"/>
      <c r="F107" s="31"/>
      <c r="G107" s="3"/>
      <c r="H107" s="3"/>
      <c r="I107" s="3"/>
      <c r="J107" s="3"/>
    </row>
    <row r="108" spans="1:30" x14ac:dyDescent="0.3">
      <c r="B108" s="137" t="s">
        <v>10</v>
      </c>
      <c r="C108" s="131" t="s">
        <v>579</v>
      </c>
      <c r="D108" s="132" t="s">
        <v>578</v>
      </c>
      <c r="E108" s="133" t="s">
        <v>41</v>
      </c>
      <c r="F108" s="133"/>
      <c r="G108" s="3"/>
      <c r="H108" s="3"/>
      <c r="I108" s="3"/>
      <c r="J108" s="3"/>
    </row>
    <row r="109" spans="1:30" x14ac:dyDescent="0.3">
      <c r="B109" s="134" t="s">
        <v>10</v>
      </c>
      <c r="C109" s="131" t="s">
        <v>580</v>
      </c>
      <c r="D109" s="139" t="s">
        <v>577</v>
      </c>
      <c r="E109" s="46" t="s">
        <v>41</v>
      </c>
      <c r="F109" s="46"/>
      <c r="G109" s="3"/>
      <c r="H109" s="3"/>
      <c r="I109" s="3"/>
      <c r="J109" s="3"/>
    </row>
    <row r="110" spans="1:30" x14ac:dyDescent="0.3">
      <c r="B110" s="134" t="s">
        <v>10</v>
      </c>
      <c r="C110" s="131" t="s">
        <v>581</v>
      </c>
      <c r="D110" s="129" t="s">
        <v>576</v>
      </c>
      <c r="E110" s="145"/>
      <c r="F110" s="145" t="s">
        <v>574</v>
      </c>
      <c r="G110" s="3"/>
      <c r="H110" s="3"/>
      <c r="I110" s="3"/>
      <c r="J110" s="3"/>
    </row>
    <row r="111" spans="1:30" x14ac:dyDescent="0.3">
      <c r="B111" s="134" t="s">
        <v>10</v>
      </c>
      <c r="C111" s="131" t="s">
        <v>582</v>
      </c>
      <c r="D111" s="139" t="s">
        <v>575</v>
      </c>
      <c r="E111" s="46" t="s">
        <v>41</v>
      </c>
      <c r="F111" s="46" t="s">
        <v>41</v>
      </c>
      <c r="G111" s="3"/>
      <c r="H111" s="3"/>
      <c r="I111" s="3"/>
      <c r="J111" s="3"/>
    </row>
    <row r="112" spans="1:30" x14ac:dyDescent="0.3">
      <c r="B112" s="134" t="s">
        <v>10</v>
      </c>
      <c r="C112" s="131" t="s">
        <v>707</v>
      </c>
      <c r="D112" s="139" t="s">
        <v>708</v>
      </c>
      <c r="E112" s="46" t="s">
        <v>41</v>
      </c>
      <c r="F112" s="46"/>
      <c r="G112" s="3"/>
      <c r="H112" s="3"/>
      <c r="I112" s="3"/>
      <c r="J112" s="3"/>
    </row>
    <row r="113" spans="2:10" s="2" customFormat="1" x14ac:dyDescent="0.3">
      <c r="B113" s="1"/>
      <c r="C113" s="19"/>
      <c r="D113" s="1"/>
      <c r="E113" s="34"/>
      <c r="F113" s="34"/>
    </row>
    <row r="114" spans="2:10" s="2" customFormat="1" ht="15.6" x14ac:dyDescent="0.3">
      <c r="B114" s="17"/>
      <c r="C114" s="20"/>
      <c r="D114" s="17"/>
      <c r="E114" s="31"/>
      <c r="F114" s="31"/>
      <c r="G114" s="12"/>
      <c r="H114" s="12"/>
      <c r="I114" s="13"/>
      <c r="J114" s="13"/>
    </row>
    <row r="115" spans="2:10" s="2" customFormat="1" x14ac:dyDescent="0.3">
      <c r="C115" s="3"/>
      <c r="E115" s="33"/>
      <c r="F115" s="33"/>
    </row>
    <row r="116" spans="2:10" s="2" customFormat="1" x14ac:dyDescent="0.3">
      <c r="C116" s="3"/>
      <c r="E116" s="33"/>
      <c r="F116" s="33"/>
    </row>
    <row r="117" spans="2:10" s="2" customFormat="1" x14ac:dyDescent="0.3">
      <c r="C117" s="3"/>
      <c r="E117" s="33"/>
      <c r="F117" s="33"/>
    </row>
    <row r="118" spans="2:10" s="2" customFormat="1" x14ac:dyDescent="0.3">
      <c r="C118" s="3"/>
      <c r="E118" s="33"/>
      <c r="F118" s="33"/>
    </row>
    <row r="119" spans="2:10" s="2" customFormat="1" x14ac:dyDescent="0.3">
      <c r="C119" s="3"/>
      <c r="E119" s="33"/>
      <c r="F119" s="33"/>
    </row>
    <row r="120" spans="2:10" s="2" customFormat="1" x14ac:dyDescent="0.3">
      <c r="C120" s="3"/>
      <c r="E120" s="33"/>
      <c r="F120" s="33"/>
    </row>
    <row r="121" spans="2:10" s="2" customFormat="1" x14ac:dyDescent="0.3">
      <c r="C121" s="3"/>
      <c r="E121" s="33"/>
      <c r="F121" s="33"/>
    </row>
    <row r="122" spans="2:10" s="2" customFormat="1" x14ac:dyDescent="0.3">
      <c r="C122" s="3"/>
      <c r="E122" s="33"/>
      <c r="F122" s="33"/>
    </row>
    <row r="123" spans="2:10" s="2" customFormat="1" x14ac:dyDescent="0.3">
      <c r="C123" s="3"/>
      <c r="E123" s="33"/>
      <c r="F123" s="33"/>
    </row>
    <row r="124" spans="2:10" s="2" customFormat="1" x14ac:dyDescent="0.3">
      <c r="C124" s="3"/>
      <c r="E124" s="33"/>
      <c r="F124" s="33"/>
    </row>
    <row r="125" spans="2:10" s="2" customFormat="1" x14ac:dyDescent="0.3">
      <c r="C125" s="3"/>
      <c r="E125" s="33"/>
      <c r="F125" s="33"/>
    </row>
    <row r="126" spans="2:10" s="2" customFormat="1" x14ac:dyDescent="0.3">
      <c r="C126" s="3"/>
      <c r="E126" s="33"/>
      <c r="F126" s="33"/>
    </row>
    <row r="127" spans="2:10" s="2" customFormat="1" x14ac:dyDescent="0.3">
      <c r="C127" s="3"/>
      <c r="E127" s="33"/>
      <c r="F127" s="33"/>
    </row>
    <row r="128" spans="2:10" s="2" customFormat="1" x14ac:dyDescent="0.3">
      <c r="C128" s="3"/>
      <c r="E128" s="33"/>
      <c r="F128" s="33"/>
    </row>
    <row r="129" spans="3:6" s="2" customFormat="1" x14ac:dyDescent="0.3">
      <c r="C129" s="3"/>
      <c r="E129" s="33"/>
      <c r="F129" s="33"/>
    </row>
    <row r="130" spans="3:6" s="2" customFormat="1" x14ac:dyDescent="0.3">
      <c r="C130" s="3"/>
      <c r="E130" s="33"/>
      <c r="F130" s="33"/>
    </row>
    <row r="131" spans="3:6" s="2" customFormat="1" x14ac:dyDescent="0.3">
      <c r="C131" s="3"/>
      <c r="E131" s="33"/>
      <c r="F131" s="33"/>
    </row>
    <row r="132" spans="3:6" s="2" customFormat="1" x14ac:dyDescent="0.3">
      <c r="C132" s="3"/>
      <c r="E132" s="33"/>
      <c r="F132" s="33"/>
    </row>
    <row r="133" spans="3:6" s="2" customFormat="1" x14ac:dyDescent="0.3">
      <c r="C133" s="3"/>
      <c r="E133" s="33"/>
      <c r="F133" s="33"/>
    </row>
    <row r="134" spans="3:6" s="2" customFormat="1" x14ac:dyDescent="0.3">
      <c r="C134" s="3"/>
      <c r="E134" s="33"/>
      <c r="F134" s="33"/>
    </row>
    <row r="135" spans="3:6" s="2" customFormat="1" x14ac:dyDescent="0.3">
      <c r="C135" s="3"/>
      <c r="E135" s="33"/>
      <c r="F135" s="33"/>
    </row>
    <row r="136" spans="3:6" s="2" customFormat="1" x14ac:dyDescent="0.3">
      <c r="C136" s="3"/>
      <c r="E136" s="33"/>
      <c r="F136" s="33"/>
    </row>
    <row r="137" spans="3:6" s="2" customFormat="1" x14ac:dyDescent="0.3">
      <c r="C137" s="3"/>
      <c r="E137" s="33"/>
      <c r="F137" s="33"/>
    </row>
    <row r="138" spans="3:6" s="2" customFormat="1" x14ac:dyDescent="0.3">
      <c r="C138" s="3"/>
      <c r="E138" s="33"/>
      <c r="F138" s="33"/>
    </row>
    <row r="139" spans="3:6" s="2" customFormat="1" x14ac:dyDescent="0.3">
      <c r="C139" s="3"/>
      <c r="E139" s="33"/>
      <c r="F139" s="33"/>
    </row>
    <row r="140" spans="3:6" s="2" customFormat="1" x14ac:dyDescent="0.3">
      <c r="C140" s="3"/>
      <c r="E140" s="33"/>
      <c r="F140" s="33"/>
    </row>
    <row r="141" spans="3:6" s="2" customFormat="1" x14ac:dyDescent="0.3">
      <c r="C141" s="3"/>
      <c r="E141" s="33"/>
      <c r="F141" s="33"/>
    </row>
    <row r="142" spans="3:6" s="2" customFormat="1" x14ac:dyDescent="0.3">
      <c r="C142" s="3"/>
      <c r="E142" s="33"/>
      <c r="F142" s="33"/>
    </row>
    <row r="143" spans="3:6" s="2" customFormat="1" x14ac:dyDescent="0.3">
      <c r="C143" s="3"/>
      <c r="E143" s="33"/>
      <c r="F143" s="33"/>
    </row>
    <row r="144" spans="3:6" s="2" customFormat="1" x14ac:dyDescent="0.3">
      <c r="C144" s="3"/>
      <c r="E144" s="33"/>
      <c r="F144" s="33"/>
    </row>
    <row r="145" spans="3:6" s="2" customFormat="1" x14ac:dyDescent="0.3">
      <c r="C145" s="3"/>
      <c r="E145" s="33"/>
      <c r="F145" s="33"/>
    </row>
    <row r="146" spans="3:6" s="2" customFormat="1" x14ac:dyDescent="0.3">
      <c r="C146" s="3"/>
      <c r="E146" s="33"/>
      <c r="F146" s="33"/>
    </row>
    <row r="147" spans="3:6" s="2" customFormat="1" x14ac:dyDescent="0.3">
      <c r="C147" s="3"/>
      <c r="E147" s="33"/>
      <c r="F147" s="33"/>
    </row>
    <row r="148" spans="3:6" s="2" customFormat="1" x14ac:dyDescent="0.3">
      <c r="C148" s="3"/>
      <c r="E148" s="33"/>
      <c r="F148" s="33"/>
    </row>
    <row r="149" spans="3:6" s="2" customFormat="1" x14ac:dyDescent="0.3">
      <c r="C149" s="3"/>
      <c r="E149" s="33"/>
      <c r="F149" s="33"/>
    </row>
    <row r="150" spans="3:6" s="2" customFormat="1" x14ac:dyDescent="0.3">
      <c r="C150" s="3"/>
      <c r="E150" s="33"/>
      <c r="F150" s="33"/>
    </row>
    <row r="151" spans="3:6" s="2" customFormat="1" x14ac:dyDescent="0.3">
      <c r="C151" s="3"/>
      <c r="E151" s="33"/>
      <c r="F151" s="33"/>
    </row>
    <row r="152" spans="3:6" s="2" customFormat="1" x14ac:dyDescent="0.3">
      <c r="C152" s="3"/>
      <c r="E152" s="33"/>
      <c r="F152" s="33"/>
    </row>
    <row r="153" spans="3:6" s="2" customFormat="1" x14ac:dyDescent="0.3">
      <c r="C153" s="3"/>
      <c r="E153" s="33"/>
      <c r="F153" s="33"/>
    </row>
    <row r="154" spans="3:6" s="2" customFormat="1" x14ac:dyDescent="0.3">
      <c r="C154" s="3"/>
      <c r="E154" s="33"/>
      <c r="F154" s="33"/>
    </row>
    <row r="155" spans="3:6" s="2" customFormat="1" x14ac:dyDescent="0.3">
      <c r="C155" s="3"/>
      <c r="E155" s="33"/>
      <c r="F155" s="33"/>
    </row>
    <row r="156" spans="3:6" s="2" customFormat="1" x14ac:dyDescent="0.3">
      <c r="C156" s="3"/>
      <c r="E156" s="33"/>
      <c r="F156" s="33"/>
    </row>
    <row r="157" spans="3:6" s="2" customFormat="1" x14ac:dyDescent="0.3">
      <c r="C157" s="3"/>
      <c r="E157" s="33"/>
      <c r="F157" s="33"/>
    </row>
    <row r="158" spans="3:6" s="2" customFormat="1" x14ac:dyDescent="0.3">
      <c r="C158" s="3"/>
      <c r="E158" s="33"/>
      <c r="F158" s="33"/>
    </row>
    <row r="159" spans="3:6" s="2" customFormat="1" x14ac:dyDescent="0.3">
      <c r="C159" s="3"/>
      <c r="E159" s="33"/>
      <c r="F159" s="33"/>
    </row>
    <row r="160" spans="3:6" s="2" customFormat="1" x14ac:dyDescent="0.3">
      <c r="C160" s="3"/>
      <c r="E160" s="33"/>
      <c r="F160" s="33"/>
    </row>
    <row r="161" spans="3:6" s="2" customFormat="1" x14ac:dyDescent="0.3">
      <c r="C161" s="3"/>
      <c r="E161" s="33"/>
      <c r="F161" s="33"/>
    </row>
    <row r="162" spans="3:6" s="2" customFormat="1" x14ac:dyDescent="0.3">
      <c r="C162" s="3"/>
      <c r="E162" s="33"/>
      <c r="F162" s="33"/>
    </row>
    <row r="163" spans="3:6" s="2" customFormat="1" x14ac:dyDescent="0.3">
      <c r="C163" s="3"/>
      <c r="E163" s="33"/>
      <c r="F163" s="33"/>
    </row>
    <row r="164" spans="3:6" s="2" customFormat="1" x14ac:dyDescent="0.3">
      <c r="C164" s="3"/>
      <c r="E164" s="33"/>
      <c r="F164" s="33"/>
    </row>
    <row r="165" spans="3:6" s="2" customFormat="1" x14ac:dyDescent="0.3">
      <c r="C165" s="3"/>
      <c r="E165" s="33"/>
      <c r="F165" s="33"/>
    </row>
    <row r="166" spans="3:6" s="2" customFormat="1" x14ac:dyDescent="0.3">
      <c r="C166" s="3"/>
      <c r="E166" s="33"/>
      <c r="F166" s="33"/>
    </row>
    <row r="167" spans="3:6" s="2" customFormat="1" x14ac:dyDescent="0.3">
      <c r="C167" s="3"/>
      <c r="E167" s="33"/>
      <c r="F167" s="33"/>
    </row>
    <row r="168" spans="3:6" s="2" customFormat="1" x14ac:dyDescent="0.3">
      <c r="C168" s="3"/>
      <c r="E168" s="33"/>
      <c r="F168" s="33"/>
    </row>
    <row r="169" spans="3:6" s="2" customFormat="1" x14ac:dyDescent="0.3">
      <c r="C169" s="3"/>
      <c r="E169" s="33"/>
      <c r="F169" s="33"/>
    </row>
    <row r="170" spans="3:6" s="2" customFormat="1" x14ac:dyDescent="0.3">
      <c r="C170" s="3"/>
      <c r="E170" s="33"/>
      <c r="F170" s="33"/>
    </row>
    <row r="171" spans="3:6" s="2" customFormat="1" x14ac:dyDescent="0.3">
      <c r="C171" s="3"/>
      <c r="E171" s="33"/>
      <c r="F171" s="33"/>
    </row>
    <row r="172" spans="3:6" s="2" customFormat="1" x14ac:dyDescent="0.3">
      <c r="C172" s="3"/>
      <c r="E172" s="33"/>
      <c r="F172" s="33"/>
    </row>
    <row r="173" spans="3:6" s="2" customFormat="1" x14ac:dyDescent="0.3">
      <c r="C173" s="3"/>
      <c r="E173" s="33"/>
      <c r="F173" s="33"/>
    </row>
    <row r="174" spans="3:6" s="2" customFormat="1" x14ac:dyDescent="0.3">
      <c r="C174" s="3"/>
      <c r="E174" s="33"/>
      <c r="F174" s="33"/>
    </row>
    <row r="175" spans="3:6" s="2" customFormat="1" x14ac:dyDescent="0.3">
      <c r="C175" s="3"/>
      <c r="E175" s="33"/>
      <c r="F175" s="33"/>
    </row>
    <row r="176" spans="3:6" s="2" customFormat="1" x14ac:dyDescent="0.3">
      <c r="C176" s="3"/>
      <c r="E176" s="33"/>
      <c r="F176" s="33"/>
    </row>
    <row r="177" spans="3:6" s="2" customFormat="1" x14ac:dyDescent="0.3">
      <c r="C177" s="3"/>
      <c r="E177" s="33"/>
      <c r="F177" s="33"/>
    </row>
    <row r="178" spans="3:6" s="2" customFormat="1" x14ac:dyDescent="0.3">
      <c r="C178" s="3"/>
      <c r="E178" s="33"/>
      <c r="F178" s="33"/>
    </row>
    <row r="179" spans="3:6" s="2" customFormat="1" x14ac:dyDescent="0.3">
      <c r="C179" s="3"/>
      <c r="E179" s="33"/>
      <c r="F179" s="33"/>
    </row>
    <row r="180" spans="3:6" s="2" customFormat="1" x14ac:dyDescent="0.3">
      <c r="C180" s="3"/>
      <c r="E180" s="33"/>
      <c r="F180" s="33"/>
    </row>
    <row r="181" spans="3:6" s="2" customFormat="1" x14ac:dyDescent="0.3">
      <c r="C181" s="3"/>
      <c r="E181" s="33"/>
      <c r="F181" s="33"/>
    </row>
    <row r="182" spans="3:6" s="2" customFormat="1" x14ac:dyDescent="0.3">
      <c r="C182" s="3"/>
      <c r="E182" s="33"/>
      <c r="F182" s="33"/>
    </row>
    <row r="183" spans="3:6" s="2" customFormat="1" x14ac:dyDescent="0.3">
      <c r="C183" s="3"/>
      <c r="E183" s="33"/>
      <c r="F183" s="33"/>
    </row>
    <row r="184" spans="3:6" s="2" customFormat="1" x14ac:dyDescent="0.3">
      <c r="C184" s="3"/>
      <c r="E184" s="33"/>
      <c r="F184" s="33"/>
    </row>
    <row r="185" spans="3:6" s="2" customFormat="1" x14ac:dyDescent="0.3">
      <c r="C185" s="3"/>
      <c r="E185" s="33"/>
      <c r="F185" s="33"/>
    </row>
    <row r="186" spans="3:6" s="2" customFormat="1" x14ac:dyDescent="0.3">
      <c r="C186" s="3"/>
      <c r="E186" s="33"/>
      <c r="F186" s="33"/>
    </row>
    <row r="187" spans="3:6" s="2" customFormat="1" x14ac:dyDescent="0.3">
      <c r="C187" s="3"/>
      <c r="E187" s="33"/>
      <c r="F187" s="33"/>
    </row>
    <row r="188" spans="3:6" s="2" customFormat="1" x14ac:dyDescent="0.3">
      <c r="C188" s="3"/>
      <c r="E188" s="33"/>
      <c r="F188" s="33"/>
    </row>
    <row r="189" spans="3:6" s="2" customFormat="1" x14ac:dyDescent="0.3">
      <c r="C189" s="3"/>
      <c r="E189" s="33"/>
      <c r="F189" s="33"/>
    </row>
    <row r="190" spans="3:6" s="2" customFormat="1" x14ac:dyDescent="0.3">
      <c r="C190" s="3"/>
      <c r="E190" s="33"/>
      <c r="F190" s="33"/>
    </row>
    <row r="191" spans="3:6" s="2" customFormat="1" x14ac:dyDescent="0.3">
      <c r="C191" s="3"/>
      <c r="E191" s="33"/>
      <c r="F191" s="33"/>
    </row>
    <row r="192" spans="3:6" s="2" customFormat="1" x14ac:dyDescent="0.3">
      <c r="C192" s="3"/>
      <c r="E192" s="33"/>
      <c r="F192" s="33"/>
    </row>
    <row r="193" spans="3:6" s="2" customFormat="1" x14ac:dyDescent="0.3">
      <c r="C193" s="3"/>
      <c r="E193" s="33"/>
      <c r="F193" s="33"/>
    </row>
    <row r="194" spans="3:6" s="2" customFormat="1" x14ac:dyDescent="0.3">
      <c r="C194" s="3"/>
      <c r="E194" s="33"/>
      <c r="F194" s="33"/>
    </row>
    <row r="195" spans="3:6" s="2" customFormat="1" x14ac:dyDescent="0.3">
      <c r="C195" s="3"/>
      <c r="E195" s="33"/>
      <c r="F195" s="33"/>
    </row>
    <row r="196" spans="3:6" s="2" customFormat="1" x14ac:dyDescent="0.3">
      <c r="C196" s="3"/>
      <c r="E196" s="33"/>
      <c r="F196" s="33"/>
    </row>
    <row r="197" spans="3:6" s="2" customFormat="1" x14ac:dyDescent="0.3">
      <c r="C197" s="3"/>
      <c r="E197" s="33"/>
      <c r="F197" s="33"/>
    </row>
    <row r="198" spans="3:6" s="2" customFormat="1" x14ac:dyDescent="0.3">
      <c r="C198" s="3"/>
      <c r="E198" s="33"/>
      <c r="F198" s="33"/>
    </row>
    <row r="199" spans="3:6" s="2" customFormat="1" x14ac:dyDescent="0.3">
      <c r="C199" s="3"/>
      <c r="E199" s="33"/>
      <c r="F199" s="33"/>
    </row>
    <row r="200" spans="3:6" s="2" customFormat="1" x14ac:dyDescent="0.3">
      <c r="C200" s="3"/>
      <c r="E200" s="33"/>
      <c r="F200" s="33"/>
    </row>
    <row r="201" spans="3:6" s="2" customFormat="1" x14ac:dyDescent="0.3">
      <c r="C201" s="3"/>
      <c r="E201" s="33"/>
      <c r="F201" s="33"/>
    </row>
    <row r="202" spans="3:6" s="2" customFormat="1" x14ac:dyDescent="0.3">
      <c r="C202" s="3"/>
      <c r="E202" s="33"/>
      <c r="F202" s="33"/>
    </row>
    <row r="203" spans="3:6" s="2" customFormat="1" x14ac:dyDescent="0.3">
      <c r="C203" s="3"/>
      <c r="E203" s="33"/>
      <c r="F203" s="33"/>
    </row>
    <row r="204" spans="3:6" s="2" customFormat="1" x14ac:dyDescent="0.3">
      <c r="C204" s="3"/>
      <c r="E204" s="33"/>
      <c r="F204" s="33"/>
    </row>
    <row r="205" spans="3:6" s="2" customFormat="1" x14ac:dyDescent="0.3">
      <c r="C205" s="3"/>
      <c r="E205" s="33"/>
      <c r="F205" s="33"/>
    </row>
    <row r="206" spans="3:6" s="2" customFormat="1" x14ac:dyDescent="0.3">
      <c r="C206" s="3"/>
      <c r="E206" s="33"/>
      <c r="F206" s="33"/>
    </row>
    <row r="207" spans="3:6" s="2" customFormat="1" x14ac:dyDescent="0.3">
      <c r="C207" s="3"/>
      <c r="E207" s="33"/>
      <c r="F207" s="33"/>
    </row>
    <row r="208" spans="3:6" s="2" customFormat="1" x14ac:dyDescent="0.3">
      <c r="C208" s="3"/>
      <c r="E208" s="33"/>
      <c r="F208" s="33"/>
    </row>
    <row r="209" spans="3:6" s="2" customFormat="1" x14ac:dyDescent="0.3">
      <c r="C209" s="3"/>
      <c r="E209" s="33"/>
      <c r="F209" s="33"/>
    </row>
    <row r="210" spans="3:6" s="2" customFormat="1" x14ac:dyDescent="0.3">
      <c r="C210" s="3"/>
      <c r="E210" s="33"/>
      <c r="F210" s="33"/>
    </row>
    <row r="211" spans="3:6" s="2" customFormat="1" x14ac:dyDescent="0.3">
      <c r="C211" s="3"/>
      <c r="E211" s="33"/>
      <c r="F211" s="33"/>
    </row>
    <row r="212" spans="3:6" s="2" customFormat="1" x14ac:dyDescent="0.3">
      <c r="C212" s="3"/>
      <c r="E212" s="33"/>
      <c r="F212" s="33"/>
    </row>
    <row r="213" spans="3:6" s="2" customFormat="1" x14ac:dyDescent="0.3">
      <c r="C213" s="3"/>
      <c r="E213" s="33"/>
      <c r="F213" s="33"/>
    </row>
    <row r="214" spans="3:6" s="2" customFormat="1" x14ac:dyDescent="0.3">
      <c r="C214" s="3"/>
      <c r="E214" s="33"/>
      <c r="F214" s="33"/>
    </row>
    <row r="215" spans="3:6" s="2" customFormat="1" x14ac:dyDescent="0.3">
      <c r="C215" s="3"/>
      <c r="E215" s="33"/>
      <c r="F215" s="33"/>
    </row>
    <row r="216" spans="3:6" s="2" customFormat="1" x14ac:dyDescent="0.3">
      <c r="C216" s="3"/>
      <c r="E216" s="33"/>
      <c r="F216" s="33"/>
    </row>
    <row r="217" spans="3:6" s="2" customFormat="1" x14ac:dyDescent="0.3">
      <c r="C217" s="3"/>
      <c r="E217" s="33"/>
      <c r="F217" s="33"/>
    </row>
    <row r="218" spans="3:6" s="2" customFormat="1" x14ac:dyDescent="0.3">
      <c r="C218" s="3"/>
      <c r="E218" s="33"/>
      <c r="F218" s="33"/>
    </row>
    <row r="219" spans="3:6" s="2" customFormat="1" x14ac:dyDescent="0.3">
      <c r="C219" s="3"/>
      <c r="E219" s="33"/>
      <c r="F219" s="33"/>
    </row>
    <row r="220" spans="3:6" s="2" customFormat="1" x14ac:dyDescent="0.3">
      <c r="C220" s="3"/>
      <c r="E220" s="33"/>
      <c r="F220" s="33"/>
    </row>
    <row r="221" spans="3:6" s="2" customFormat="1" x14ac:dyDescent="0.3">
      <c r="C221" s="3"/>
      <c r="E221" s="33"/>
      <c r="F221" s="33"/>
    </row>
    <row r="222" spans="3:6" s="2" customFormat="1" x14ac:dyDescent="0.3">
      <c r="C222" s="3"/>
      <c r="E222" s="33"/>
      <c r="F222" s="33"/>
    </row>
    <row r="223" spans="3:6" s="2" customFormat="1" x14ac:dyDescent="0.3">
      <c r="C223" s="3"/>
      <c r="E223" s="33"/>
      <c r="F223" s="33"/>
    </row>
    <row r="224" spans="3:6" s="2" customFormat="1" x14ac:dyDescent="0.3">
      <c r="C224" s="3"/>
      <c r="E224" s="33"/>
      <c r="F224" s="33"/>
    </row>
    <row r="225" spans="3:6" s="2" customFormat="1" x14ac:dyDescent="0.3">
      <c r="C225" s="3"/>
      <c r="E225" s="33"/>
      <c r="F225" s="33"/>
    </row>
    <row r="226" spans="3:6" s="2" customFormat="1" x14ac:dyDescent="0.3">
      <c r="C226" s="3"/>
      <c r="E226" s="33"/>
      <c r="F226" s="33"/>
    </row>
    <row r="227" spans="3:6" s="2" customFormat="1" x14ac:dyDescent="0.3">
      <c r="C227" s="3"/>
      <c r="E227" s="33"/>
      <c r="F227" s="33"/>
    </row>
    <row r="228" spans="3:6" s="2" customFormat="1" x14ac:dyDescent="0.3">
      <c r="C228" s="3"/>
      <c r="E228" s="33"/>
      <c r="F228" s="33"/>
    </row>
    <row r="229" spans="3:6" s="2" customFormat="1" x14ac:dyDescent="0.3">
      <c r="C229" s="3"/>
      <c r="E229" s="33"/>
      <c r="F229" s="33"/>
    </row>
    <row r="230" spans="3:6" s="2" customFormat="1" x14ac:dyDescent="0.3">
      <c r="C230" s="3"/>
      <c r="E230" s="33"/>
      <c r="F230" s="33"/>
    </row>
    <row r="231" spans="3:6" s="2" customFormat="1" x14ac:dyDescent="0.3">
      <c r="C231" s="3"/>
      <c r="E231" s="33"/>
      <c r="F231" s="33"/>
    </row>
    <row r="232" spans="3:6" s="2" customFormat="1" x14ac:dyDescent="0.3">
      <c r="C232" s="3"/>
      <c r="E232" s="33"/>
      <c r="F232" s="33"/>
    </row>
    <row r="233" spans="3:6" s="2" customFormat="1" x14ac:dyDescent="0.3">
      <c r="C233" s="3"/>
      <c r="E233" s="33"/>
      <c r="F233" s="33"/>
    </row>
    <row r="234" spans="3:6" s="2" customFormat="1" x14ac:dyDescent="0.3">
      <c r="C234" s="3"/>
      <c r="E234" s="33"/>
      <c r="F234" s="33"/>
    </row>
    <row r="235" spans="3:6" s="2" customFormat="1" x14ac:dyDescent="0.3">
      <c r="C235" s="3"/>
      <c r="E235" s="33"/>
      <c r="F235" s="33"/>
    </row>
    <row r="236" spans="3:6" s="2" customFormat="1" x14ac:dyDescent="0.3">
      <c r="C236" s="3"/>
      <c r="E236" s="33"/>
      <c r="F236" s="33"/>
    </row>
    <row r="237" spans="3:6" s="2" customFormat="1" x14ac:dyDescent="0.3">
      <c r="C237" s="3"/>
      <c r="E237" s="33"/>
      <c r="F237" s="33"/>
    </row>
    <row r="238" spans="3:6" s="2" customFormat="1" x14ac:dyDescent="0.3">
      <c r="C238" s="3"/>
      <c r="E238" s="33"/>
      <c r="F238" s="33"/>
    </row>
    <row r="239" spans="3:6" s="2" customFormat="1" x14ac:dyDescent="0.3">
      <c r="C239" s="3"/>
      <c r="E239" s="33"/>
      <c r="F239" s="33"/>
    </row>
    <row r="240" spans="3:6" s="2" customFormat="1" x14ac:dyDescent="0.3">
      <c r="C240" s="3"/>
      <c r="E240" s="33"/>
      <c r="F240" s="33"/>
    </row>
    <row r="241" spans="3:6" s="2" customFormat="1" x14ac:dyDescent="0.3">
      <c r="C241" s="3"/>
      <c r="E241" s="33"/>
      <c r="F241" s="33"/>
    </row>
    <row r="242" spans="3:6" s="2" customFormat="1" x14ac:dyDescent="0.3">
      <c r="C242" s="3"/>
      <c r="E242" s="33"/>
      <c r="F242" s="33"/>
    </row>
    <row r="243" spans="3:6" s="2" customFormat="1" x14ac:dyDescent="0.3">
      <c r="C243" s="3"/>
      <c r="E243" s="33"/>
      <c r="F243" s="33"/>
    </row>
    <row r="244" spans="3:6" s="2" customFormat="1" x14ac:dyDescent="0.3">
      <c r="C244" s="3"/>
      <c r="E244" s="33"/>
      <c r="F244" s="33"/>
    </row>
    <row r="245" spans="3:6" s="2" customFormat="1" x14ac:dyDescent="0.3">
      <c r="C245" s="3"/>
      <c r="E245" s="33"/>
      <c r="F245" s="33"/>
    </row>
    <row r="246" spans="3:6" s="2" customFormat="1" x14ac:dyDescent="0.3">
      <c r="C246" s="3"/>
      <c r="E246" s="33"/>
      <c r="F246" s="33"/>
    </row>
    <row r="247" spans="3:6" s="2" customFormat="1" x14ac:dyDescent="0.3">
      <c r="C247" s="3"/>
      <c r="E247" s="33"/>
      <c r="F247" s="33"/>
    </row>
    <row r="248" spans="3:6" s="2" customFormat="1" x14ac:dyDescent="0.3">
      <c r="C248" s="3"/>
      <c r="E248" s="33"/>
      <c r="F248" s="33"/>
    </row>
    <row r="249" spans="3:6" s="2" customFormat="1" x14ac:dyDescent="0.3">
      <c r="C249" s="3"/>
      <c r="E249" s="33"/>
      <c r="F249" s="33"/>
    </row>
    <row r="250" spans="3:6" s="2" customFormat="1" x14ac:dyDescent="0.3">
      <c r="C250" s="3"/>
      <c r="E250" s="33"/>
      <c r="F250" s="33"/>
    </row>
    <row r="251" spans="3:6" s="2" customFormat="1" x14ac:dyDescent="0.3">
      <c r="C251" s="3"/>
      <c r="E251" s="33"/>
      <c r="F251" s="33"/>
    </row>
    <row r="252" spans="3:6" s="2" customFormat="1" x14ac:dyDescent="0.3">
      <c r="C252" s="3"/>
      <c r="E252" s="33"/>
      <c r="F252" s="33"/>
    </row>
    <row r="253" spans="3:6" s="2" customFormat="1" x14ac:dyDescent="0.3">
      <c r="C253" s="3"/>
      <c r="E253" s="33"/>
      <c r="F253" s="33"/>
    </row>
    <row r="254" spans="3:6" s="2" customFormat="1" x14ac:dyDescent="0.3">
      <c r="C254" s="3"/>
      <c r="E254" s="33"/>
      <c r="F254" s="33"/>
    </row>
    <row r="255" spans="3:6" s="2" customFormat="1" x14ac:dyDescent="0.3">
      <c r="C255" s="3"/>
      <c r="E255" s="33"/>
      <c r="F255" s="33"/>
    </row>
    <row r="256" spans="3:6" s="2" customFormat="1" x14ac:dyDescent="0.3">
      <c r="C256" s="3"/>
      <c r="E256" s="33"/>
      <c r="F256" s="33"/>
    </row>
    <row r="257" spans="3:6" s="2" customFormat="1" x14ac:dyDescent="0.3">
      <c r="C257" s="3"/>
      <c r="E257" s="33"/>
      <c r="F257" s="33"/>
    </row>
    <row r="258" spans="3:6" s="2" customFormat="1" x14ac:dyDescent="0.3">
      <c r="C258" s="3"/>
      <c r="E258" s="33"/>
      <c r="F258" s="33"/>
    </row>
    <row r="259" spans="3:6" s="2" customFormat="1" x14ac:dyDescent="0.3">
      <c r="C259" s="3"/>
      <c r="E259" s="33"/>
      <c r="F259" s="33"/>
    </row>
    <row r="260" spans="3:6" s="2" customFormat="1" x14ac:dyDescent="0.3">
      <c r="C260" s="3"/>
      <c r="E260" s="33"/>
      <c r="F260" s="33"/>
    </row>
    <row r="261" spans="3:6" s="2" customFormat="1" x14ac:dyDescent="0.3">
      <c r="C261" s="3"/>
      <c r="E261" s="33"/>
      <c r="F261" s="33"/>
    </row>
    <row r="262" spans="3:6" s="2" customFormat="1" x14ac:dyDescent="0.3">
      <c r="C262" s="3"/>
      <c r="E262" s="33"/>
      <c r="F262" s="33"/>
    </row>
    <row r="263" spans="3:6" s="2" customFormat="1" x14ac:dyDescent="0.3">
      <c r="C263" s="3"/>
      <c r="E263" s="33"/>
      <c r="F263" s="33"/>
    </row>
    <row r="264" spans="3:6" s="2" customFormat="1" x14ac:dyDescent="0.3">
      <c r="C264" s="3"/>
      <c r="E264" s="33"/>
      <c r="F264" s="33"/>
    </row>
    <row r="265" spans="3:6" s="2" customFormat="1" x14ac:dyDescent="0.3">
      <c r="C265" s="3"/>
      <c r="E265" s="33"/>
      <c r="F265" s="33"/>
    </row>
  </sheetData>
  <phoneticPr fontId="12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F8C8-FB68-4103-A6E4-A42B0106D437}">
  <sheetPr codeName="Sheet1"/>
  <dimension ref="A1:AF155"/>
  <sheetViews>
    <sheetView zoomScaleNormal="100" workbookViewId="0">
      <selection activeCell="E7" sqref="E7"/>
    </sheetView>
  </sheetViews>
  <sheetFormatPr defaultColWidth="8.77734375" defaultRowHeight="14.4" x14ac:dyDescent="0.3"/>
  <cols>
    <col min="1" max="1" width="6.44140625" style="2" customWidth="1"/>
    <col min="2" max="2" width="18.77734375" customWidth="1"/>
    <col min="3" max="3" width="100.21875" bestFit="1" customWidth="1"/>
    <col min="4" max="4" width="12.21875" style="36" customWidth="1"/>
    <col min="5" max="5" width="11.77734375" style="36" customWidth="1"/>
    <col min="6" max="32" width="8.77734375" style="15"/>
  </cols>
  <sheetData>
    <row r="1" spans="1:32" s="2" customFormat="1" x14ac:dyDescent="0.3">
      <c r="B1" s="39"/>
      <c r="D1" s="36"/>
      <c r="E1" s="36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</row>
    <row r="2" spans="1:32" s="5" customFormat="1" ht="33.75" customHeight="1" x14ac:dyDescent="0.3">
      <c r="A2" s="14"/>
      <c r="B2" s="88" t="s">
        <v>38</v>
      </c>
      <c r="C2" s="89" t="s">
        <v>6</v>
      </c>
      <c r="D2" s="89" t="s">
        <v>39</v>
      </c>
      <c r="E2" s="90" t="s">
        <v>40</v>
      </c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pans="1:32" s="5" customFormat="1" ht="16.05" customHeight="1" x14ac:dyDescent="0.3">
      <c r="A3" s="14"/>
      <c r="B3" s="91"/>
      <c r="C3" s="58" t="s">
        <v>608</v>
      </c>
      <c r="D3" s="40" t="s">
        <v>41</v>
      </c>
      <c r="E3" s="92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x14ac:dyDescent="0.3">
      <c r="B4" s="93">
        <v>2</v>
      </c>
      <c r="C4" s="58" t="s">
        <v>609</v>
      </c>
      <c r="D4" s="40" t="s">
        <v>41</v>
      </c>
      <c r="E4" s="92"/>
    </row>
    <row r="5" spans="1:32" ht="16.05" customHeight="1" x14ac:dyDescent="0.3">
      <c r="B5" s="94">
        <v>3</v>
      </c>
      <c r="C5" s="58" t="s">
        <v>610</v>
      </c>
      <c r="D5" s="40" t="s">
        <v>41</v>
      </c>
      <c r="E5" s="92"/>
    </row>
    <row r="6" spans="1:32" x14ac:dyDescent="0.3">
      <c r="B6" s="94">
        <v>4</v>
      </c>
      <c r="C6" s="58" t="s">
        <v>611</v>
      </c>
      <c r="D6" s="40" t="s">
        <v>41</v>
      </c>
      <c r="E6" s="92"/>
    </row>
    <row r="7" spans="1:32" ht="15" customHeight="1" x14ac:dyDescent="0.3">
      <c r="B7" s="95">
        <v>5</v>
      </c>
      <c r="C7" s="58" t="s">
        <v>612</v>
      </c>
      <c r="D7" s="40" t="s">
        <v>41</v>
      </c>
      <c r="E7" s="92"/>
    </row>
    <row r="8" spans="1:32" x14ac:dyDescent="0.3">
      <c r="B8" s="95">
        <v>6</v>
      </c>
      <c r="C8" s="58" t="s">
        <v>613</v>
      </c>
      <c r="D8" s="40" t="s">
        <v>41</v>
      </c>
      <c r="E8" s="92"/>
    </row>
    <row r="9" spans="1:32" x14ac:dyDescent="0.3">
      <c r="B9" s="95">
        <v>7</v>
      </c>
      <c r="C9" s="58" t="s">
        <v>614</v>
      </c>
      <c r="D9" s="40" t="s">
        <v>41</v>
      </c>
      <c r="E9" s="92"/>
    </row>
    <row r="10" spans="1:32" x14ac:dyDescent="0.3">
      <c r="B10" s="95">
        <v>8</v>
      </c>
      <c r="C10" s="58" t="s">
        <v>615</v>
      </c>
      <c r="D10" s="40" t="s">
        <v>41</v>
      </c>
      <c r="E10" s="92"/>
    </row>
    <row r="11" spans="1:32" x14ac:dyDescent="0.3">
      <c r="B11" s="95">
        <v>9</v>
      </c>
      <c r="C11" s="58" t="s">
        <v>616</v>
      </c>
      <c r="D11" s="40" t="s">
        <v>41</v>
      </c>
      <c r="E11" s="92"/>
    </row>
    <row r="12" spans="1:32" x14ac:dyDescent="0.3">
      <c r="B12" s="95">
        <v>10</v>
      </c>
      <c r="C12" s="87" t="s">
        <v>617</v>
      </c>
      <c r="D12" s="40" t="s">
        <v>41</v>
      </c>
      <c r="E12" s="92"/>
    </row>
    <row r="13" spans="1:32" x14ac:dyDescent="0.3">
      <c r="B13" s="96">
        <v>11</v>
      </c>
      <c r="C13" s="59" t="s">
        <v>618</v>
      </c>
      <c r="D13" s="97" t="s">
        <v>41</v>
      </c>
      <c r="E13" s="98"/>
    </row>
    <row r="14" spans="1:32" s="2" customFormat="1" x14ac:dyDescent="0.3">
      <c r="B14"/>
      <c r="D14" s="36"/>
      <c r="E14" s="36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</row>
    <row r="15" spans="1:32" s="2" customFormat="1" x14ac:dyDescent="0.3">
      <c r="C15" s="3"/>
      <c r="E15" s="33"/>
      <c r="F15" s="33"/>
    </row>
    <row r="16" spans="1:32" s="2" customFormat="1" x14ac:dyDescent="0.3">
      <c r="C16" s="3"/>
      <c r="E16" s="33"/>
      <c r="F16" s="33"/>
    </row>
    <row r="17" spans="3:6" s="2" customFormat="1" x14ac:dyDescent="0.3">
      <c r="C17" s="3"/>
      <c r="E17" s="33"/>
      <c r="F17" s="33"/>
    </row>
    <row r="18" spans="3:6" s="2" customFormat="1" x14ac:dyDescent="0.3">
      <c r="C18" s="3"/>
      <c r="E18" s="33"/>
      <c r="F18" s="33"/>
    </row>
    <row r="19" spans="3:6" s="2" customFormat="1" x14ac:dyDescent="0.3">
      <c r="C19" s="3"/>
      <c r="E19" s="33"/>
      <c r="F19" s="33"/>
    </row>
    <row r="20" spans="3:6" s="2" customFormat="1" x14ac:dyDescent="0.3">
      <c r="C20" s="3"/>
      <c r="E20" s="33"/>
      <c r="F20" s="33"/>
    </row>
    <row r="21" spans="3:6" s="2" customFormat="1" x14ac:dyDescent="0.3">
      <c r="C21" s="3"/>
      <c r="E21" s="33"/>
      <c r="F21" s="33"/>
    </row>
    <row r="22" spans="3:6" s="2" customFormat="1" x14ac:dyDescent="0.3">
      <c r="C22" s="3"/>
      <c r="E22" s="33"/>
      <c r="F22" s="33"/>
    </row>
    <row r="23" spans="3:6" s="2" customFormat="1" x14ac:dyDescent="0.3">
      <c r="C23" s="3"/>
      <c r="E23" s="33"/>
      <c r="F23" s="33"/>
    </row>
    <row r="24" spans="3:6" s="2" customFormat="1" x14ac:dyDescent="0.3">
      <c r="C24" s="3"/>
      <c r="E24" s="33"/>
      <c r="F24" s="33"/>
    </row>
    <row r="25" spans="3:6" s="2" customFormat="1" x14ac:dyDescent="0.3">
      <c r="C25" s="3"/>
      <c r="E25" s="33"/>
      <c r="F25" s="33"/>
    </row>
    <row r="26" spans="3:6" s="2" customFormat="1" x14ac:dyDescent="0.3">
      <c r="C26" s="3"/>
      <c r="E26" s="33"/>
      <c r="F26" s="33"/>
    </row>
    <row r="27" spans="3:6" s="2" customFormat="1" x14ac:dyDescent="0.3">
      <c r="C27" s="3"/>
      <c r="E27" s="33"/>
      <c r="F27" s="33"/>
    </row>
    <row r="28" spans="3:6" s="2" customFormat="1" x14ac:dyDescent="0.3">
      <c r="C28" s="3"/>
      <c r="E28" s="33"/>
      <c r="F28" s="33"/>
    </row>
    <row r="29" spans="3:6" s="2" customFormat="1" x14ac:dyDescent="0.3">
      <c r="C29" s="3"/>
      <c r="E29" s="33"/>
      <c r="F29" s="33"/>
    </row>
    <row r="30" spans="3:6" s="2" customFormat="1" x14ac:dyDescent="0.3">
      <c r="C30" s="3"/>
      <c r="E30" s="33"/>
      <c r="F30" s="33"/>
    </row>
    <row r="31" spans="3:6" s="2" customFormat="1" x14ac:dyDescent="0.3">
      <c r="C31" s="3"/>
      <c r="E31" s="33"/>
      <c r="F31" s="33"/>
    </row>
    <row r="32" spans="3:6" s="2" customFormat="1" x14ac:dyDescent="0.3">
      <c r="C32" s="3"/>
      <c r="E32" s="33"/>
      <c r="F32" s="33"/>
    </row>
    <row r="33" spans="3:6" s="2" customFormat="1" x14ac:dyDescent="0.3">
      <c r="C33" s="3"/>
      <c r="E33" s="33"/>
      <c r="F33" s="33"/>
    </row>
    <row r="34" spans="3:6" s="2" customFormat="1" x14ac:dyDescent="0.3">
      <c r="C34" s="3"/>
      <c r="E34" s="33"/>
      <c r="F34" s="33"/>
    </row>
    <row r="35" spans="3:6" s="2" customFormat="1" x14ac:dyDescent="0.3">
      <c r="C35" s="3"/>
      <c r="E35" s="33"/>
      <c r="F35" s="33"/>
    </row>
    <row r="36" spans="3:6" s="2" customFormat="1" x14ac:dyDescent="0.3">
      <c r="C36" s="3"/>
      <c r="E36" s="33"/>
      <c r="F36" s="33"/>
    </row>
    <row r="37" spans="3:6" s="2" customFormat="1" x14ac:dyDescent="0.3">
      <c r="C37" s="3"/>
      <c r="E37" s="33"/>
      <c r="F37" s="33"/>
    </row>
    <row r="38" spans="3:6" s="2" customFormat="1" x14ac:dyDescent="0.3">
      <c r="C38" s="3"/>
      <c r="E38" s="33"/>
      <c r="F38" s="33"/>
    </row>
    <row r="39" spans="3:6" s="2" customFormat="1" x14ac:dyDescent="0.3">
      <c r="C39" s="3"/>
      <c r="E39" s="33"/>
      <c r="F39" s="33"/>
    </row>
    <row r="40" spans="3:6" s="2" customFormat="1" x14ac:dyDescent="0.3">
      <c r="C40" s="3"/>
      <c r="E40" s="33"/>
      <c r="F40" s="33"/>
    </row>
    <row r="41" spans="3:6" s="2" customFormat="1" x14ac:dyDescent="0.3">
      <c r="C41" s="3"/>
      <c r="E41" s="33"/>
      <c r="F41" s="33"/>
    </row>
    <row r="42" spans="3:6" s="2" customFormat="1" x14ac:dyDescent="0.3">
      <c r="C42" s="3"/>
      <c r="E42" s="33"/>
      <c r="F42" s="33"/>
    </row>
    <row r="43" spans="3:6" s="2" customFormat="1" x14ac:dyDescent="0.3">
      <c r="C43" s="3"/>
      <c r="E43" s="33"/>
      <c r="F43" s="33"/>
    </row>
    <row r="44" spans="3:6" s="2" customFormat="1" x14ac:dyDescent="0.3">
      <c r="C44" s="3"/>
      <c r="E44" s="33"/>
      <c r="F44" s="33"/>
    </row>
    <row r="45" spans="3:6" s="2" customFormat="1" x14ac:dyDescent="0.3">
      <c r="C45" s="3"/>
      <c r="E45" s="33"/>
      <c r="F45" s="33"/>
    </row>
    <row r="46" spans="3:6" s="2" customFormat="1" x14ac:dyDescent="0.3">
      <c r="C46" s="3"/>
      <c r="E46" s="33"/>
      <c r="F46" s="33"/>
    </row>
    <row r="47" spans="3:6" s="2" customFormat="1" x14ac:dyDescent="0.3">
      <c r="C47" s="3"/>
      <c r="E47" s="33"/>
      <c r="F47" s="33"/>
    </row>
    <row r="48" spans="3:6" s="2" customFormat="1" x14ac:dyDescent="0.3">
      <c r="C48" s="3"/>
      <c r="E48" s="33"/>
      <c r="F48" s="33"/>
    </row>
    <row r="49" spans="3:6" s="2" customFormat="1" x14ac:dyDescent="0.3">
      <c r="C49" s="3"/>
      <c r="E49" s="33"/>
      <c r="F49" s="33"/>
    </row>
    <row r="50" spans="3:6" s="2" customFormat="1" x14ac:dyDescent="0.3">
      <c r="C50" s="3"/>
      <c r="E50" s="33"/>
      <c r="F50" s="33"/>
    </row>
    <row r="51" spans="3:6" s="2" customFormat="1" x14ac:dyDescent="0.3">
      <c r="C51" s="3"/>
      <c r="E51" s="33"/>
      <c r="F51" s="33"/>
    </row>
    <row r="52" spans="3:6" s="2" customFormat="1" x14ac:dyDescent="0.3">
      <c r="C52" s="3"/>
      <c r="E52" s="33"/>
      <c r="F52" s="33"/>
    </row>
    <row r="53" spans="3:6" s="2" customFormat="1" x14ac:dyDescent="0.3">
      <c r="C53" s="3"/>
      <c r="E53" s="33"/>
      <c r="F53" s="33"/>
    </row>
    <row r="54" spans="3:6" s="2" customFormat="1" x14ac:dyDescent="0.3">
      <c r="C54" s="3"/>
      <c r="E54" s="33"/>
      <c r="F54" s="33"/>
    </row>
    <row r="55" spans="3:6" s="2" customFormat="1" x14ac:dyDescent="0.3">
      <c r="C55" s="3"/>
      <c r="E55" s="33"/>
      <c r="F55" s="33"/>
    </row>
    <row r="56" spans="3:6" s="2" customFormat="1" x14ac:dyDescent="0.3">
      <c r="C56" s="3"/>
      <c r="E56" s="33"/>
      <c r="F56" s="33"/>
    </row>
    <row r="57" spans="3:6" s="2" customFormat="1" x14ac:dyDescent="0.3">
      <c r="C57" s="3"/>
      <c r="E57" s="33"/>
      <c r="F57" s="33"/>
    </row>
    <row r="58" spans="3:6" s="2" customFormat="1" x14ac:dyDescent="0.3">
      <c r="C58" s="3"/>
      <c r="E58" s="33"/>
      <c r="F58" s="33"/>
    </row>
    <row r="59" spans="3:6" s="2" customFormat="1" x14ac:dyDescent="0.3">
      <c r="C59" s="3"/>
      <c r="E59" s="33"/>
      <c r="F59" s="33"/>
    </row>
    <row r="60" spans="3:6" s="2" customFormat="1" x14ac:dyDescent="0.3">
      <c r="C60" s="3"/>
      <c r="E60" s="33"/>
      <c r="F60" s="33"/>
    </row>
    <row r="61" spans="3:6" s="2" customFormat="1" x14ac:dyDescent="0.3">
      <c r="C61" s="3"/>
      <c r="E61" s="33"/>
      <c r="F61" s="33"/>
    </row>
    <row r="62" spans="3:6" s="2" customFormat="1" x14ac:dyDescent="0.3">
      <c r="C62" s="3"/>
      <c r="E62" s="33"/>
      <c r="F62" s="33"/>
    </row>
    <row r="63" spans="3:6" s="2" customFormat="1" x14ac:dyDescent="0.3">
      <c r="C63" s="3"/>
      <c r="E63" s="33"/>
      <c r="F63" s="33"/>
    </row>
    <row r="64" spans="3:6" s="2" customFormat="1" x14ac:dyDescent="0.3">
      <c r="C64" s="3"/>
      <c r="E64" s="33"/>
      <c r="F64" s="33"/>
    </row>
    <row r="65" spans="3:6" s="2" customFormat="1" x14ac:dyDescent="0.3">
      <c r="C65" s="3"/>
      <c r="E65" s="33"/>
      <c r="F65" s="33"/>
    </row>
    <row r="66" spans="3:6" s="2" customFormat="1" x14ac:dyDescent="0.3">
      <c r="C66" s="3"/>
      <c r="E66" s="33"/>
      <c r="F66" s="33"/>
    </row>
    <row r="67" spans="3:6" s="2" customFormat="1" x14ac:dyDescent="0.3">
      <c r="C67" s="3"/>
      <c r="E67" s="33"/>
      <c r="F67" s="33"/>
    </row>
    <row r="68" spans="3:6" s="2" customFormat="1" x14ac:dyDescent="0.3">
      <c r="C68" s="3"/>
      <c r="E68" s="33"/>
      <c r="F68" s="33"/>
    </row>
    <row r="69" spans="3:6" s="2" customFormat="1" x14ac:dyDescent="0.3">
      <c r="C69" s="3"/>
      <c r="E69" s="33"/>
      <c r="F69" s="33"/>
    </row>
    <row r="70" spans="3:6" s="2" customFormat="1" x14ac:dyDescent="0.3">
      <c r="C70" s="3"/>
      <c r="E70" s="33"/>
      <c r="F70" s="33"/>
    </row>
    <row r="71" spans="3:6" s="2" customFormat="1" x14ac:dyDescent="0.3">
      <c r="C71" s="3"/>
      <c r="E71" s="33"/>
      <c r="F71" s="33"/>
    </row>
    <row r="72" spans="3:6" s="2" customFormat="1" x14ac:dyDescent="0.3">
      <c r="C72" s="3"/>
      <c r="E72" s="33"/>
      <c r="F72" s="33"/>
    </row>
    <row r="73" spans="3:6" s="2" customFormat="1" x14ac:dyDescent="0.3">
      <c r="C73" s="3"/>
      <c r="E73" s="33"/>
      <c r="F73" s="33"/>
    </row>
    <row r="74" spans="3:6" s="2" customFormat="1" x14ac:dyDescent="0.3">
      <c r="C74" s="3"/>
      <c r="E74" s="33"/>
      <c r="F74" s="33"/>
    </row>
    <row r="75" spans="3:6" s="2" customFormat="1" x14ac:dyDescent="0.3">
      <c r="C75" s="3"/>
      <c r="E75" s="33"/>
      <c r="F75" s="33"/>
    </row>
    <row r="76" spans="3:6" s="2" customFormat="1" x14ac:dyDescent="0.3">
      <c r="C76" s="3"/>
      <c r="E76" s="33"/>
      <c r="F76" s="33"/>
    </row>
    <row r="77" spans="3:6" customFormat="1" x14ac:dyDescent="0.3"/>
    <row r="78" spans="3:6" customFormat="1" x14ac:dyDescent="0.3"/>
    <row r="79" spans="3:6" customFormat="1" x14ac:dyDescent="0.3"/>
    <row r="80" spans="3:6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4EBC9-072B-4D12-B772-9547B73863FD}">
  <sheetPr codeName="Sheet2"/>
  <dimension ref="A1:AQ332"/>
  <sheetViews>
    <sheetView topLeftCell="A188" zoomScale="95" zoomScaleNormal="95" workbookViewId="0">
      <selection activeCell="H165" sqref="H165"/>
    </sheetView>
  </sheetViews>
  <sheetFormatPr defaultRowHeight="14.4" x14ac:dyDescent="0.3"/>
  <cols>
    <col min="1" max="1" width="3" style="99" customWidth="1"/>
    <col min="2" max="2" width="24.109375" style="101" customWidth="1"/>
    <col min="3" max="3" width="122.6640625" style="101" customWidth="1"/>
    <col min="4" max="4" width="11.5546875" style="107" customWidth="1"/>
    <col min="5" max="5" width="13.5546875" style="107" customWidth="1"/>
    <col min="6" max="6" width="18.5546875" style="100" customWidth="1"/>
    <col min="7" max="43" width="9.21875" style="100"/>
    <col min="44" max="16384" width="8.88671875" style="101"/>
  </cols>
  <sheetData>
    <row r="1" spans="2:43" s="99" customFormat="1" x14ac:dyDescent="0.3"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</row>
    <row r="2" spans="2:43" s="99" customFormat="1" x14ac:dyDescent="0.3"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</row>
    <row r="3" spans="2:43" ht="30.75" customHeight="1" x14ac:dyDescent="0.3">
      <c r="B3" s="77" t="s">
        <v>619</v>
      </c>
      <c r="C3" s="77" t="s">
        <v>795</v>
      </c>
      <c r="D3" s="124" t="s">
        <v>39</v>
      </c>
      <c r="E3" s="124" t="s">
        <v>40</v>
      </c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</row>
    <row r="4" spans="2:43" x14ac:dyDescent="0.3">
      <c r="B4" s="86">
        <v>4.1500000000000004</v>
      </c>
      <c r="C4" s="38" t="s">
        <v>709</v>
      </c>
      <c r="D4" s="125" t="s">
        <v>41</v>
      </c>
      <c r="E4" s="125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</row>
    <row r="5" spans="2:43" x14ac:dyDescent="0.3">
      <c r="B5" s="86" t="s">
        <v>806</v>
      </c>
      <c r="C5" s="38" t="s">
        <v>710</v>
      </c>
      <c r="D5" s="125" t="s">
        <v>41</v>
      </c>
      <c r="E5" s="125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</row>
    <row r="6" spans="2:43" x14ac:dyDescent="0.3">
      <c r="B6" s="86" t="s">
        <v>807</v>
      </c>
      <c r="C6" s="38" t="s">
        <v>711</v>
      </c>
      <c r="D6" s="125" t="s">
        <v>41</v>
      </c>
      <c r="E6" s="125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</row>
    <row r="7" spans="2:43" x14ac:dyDescent="0.3">
      <c r="B7" s="86" t="s">
        <v>808</v>
      </c>
      <c r="C7" s="38" t="s">
        <v>712</v>
      </c>
      <c r="D7" s="125"/>
      <c r="E7" s="125" t="s">
        <v>574</v>
      </c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</row>
    <row r="8" spans="2:43" x14ac:dyDescent="0.3">
      <c r="B8" s="86" t="s">
        <v>809</v>
      </c>
      <c r="C8" s="38" t="s">
        <v>713</v>
      </c>
      <c r="D8" s="125"/>
      <c r="E8" s="125" t="s">
        <v>41</v>
      </c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</row>
    <row r="9" spans="2:43" x14ac:dyDescent="0.3">
      <c r="B9" s="86" t="s">
        <v>810</v>
      </c>
      <c r="C9" s="38" t="s">
        <v>714</v>
      </c>
      <c r="D9" s="125" t="s">
        <v>41</v>
      </c>
      <c r="E9" s="125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</row>
    <row r="10" spans="2:43" x14ac:dyDescent="0.3">
      <c r="B10" s="86" t="s">
        <v>811</v>
      </c>
      <c r="C10" s="38" t="s">
        <v>715</v>
      </c>
      <c r="D10" s="125"/>
      <c r="E10" s="125" t="s">
        <v>41</v>
      </c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</row>
    <row r="11" spans="2:43" x14ac:dyDescent="0.3">
      <c r="B11" s="86" t="s">
        <v>812</v>
      </c>
      <c r="C11" s="38" t="s">
        <v>716</v>
      </c>
      <c r="D11" s="125" t="s">
        <v>41</v>
      </c>
      <c r="E11" s="125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</row>
    <row r="12" spans="2:43" x14ac:dyDescent="0.3">
      <c r="B12" s="86"/>
      <c r="C12" s="38" t="s">
        <v>717</v>
      </c>
      <c r="D12" s="125"/>
      <c r="E12" s="125" t="s">
        <v>41</v>
      </c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</row>
    <row r="13" spans="2:43" x14ac:dyDescent="0.3">
      <c r="B13" s="86"/>
      <c r="C13" s="38" t="s">
        <v>718</v>
      </c>
      <c r="D13" s="125"/>
      <c r="E13" s="125" t="s">
        <v>41</v>
      </c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</row>
    <row r="14" spans="2:43" x14ac:dyDescent="0.3">
      <c r="B14" s="86"/>
      <c r="C14" s="38" t="s">
        <v>719</v>
      </c>
      <c r="D14" s="125"/>
      <c r="E14" s="125" t="s">
        <v>41</v>
      </c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</row>
    <row r="15" spans="2:43" x14ac:dyDescent="0.3">
      <c r="B15" s="86" t="s">
        <v>927</v>
      </c>
      <c r="C15" s="146" t="s">
        <v>929</v>
      </c>
      <c r="D15" s="125"/>
      <c r="E15" s="125" t="s">
        <v>41</v>
      </c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</row>
    <row r="16" spans="2:43" x14ac:dyDescent="0.3">
      <c r="B16" s="86" t="s">
        <v>928</v>
      </c>
      <c r="C16" s="146" t="s">
        <v>930</v>
      </c>
      <c r="D16" s="125"/>
      <c r="E16" s="125" t="s">
        <v>41</v>
      </c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</row>
    <row r="17" spans="2:32" x14ac:dyDescent="0.3">
      <c r="B17" s="38"/>
      <c r="C17" s="38"/>
      <c r="D17" s="125"/>
      <c r="E17" s="125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</row>
    <row r="18" spans="2:32" x14ac:dyDescent="0.3">
      <c r="B18" s="79"/>
      <c r="C18" s="80" t="s">
        <v>845</v>
      </c>
      <c r="D18" s="126" t="s">
        <v>39</v>
      </c>
      <c r="E18" s="126" t="s">
        <v>40</v>
      </c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</row>
    <row r="19" spans="2:32" s="102" customFormat="1" x14ac:dyDescent="0.3">
      <c r="B19" s="78"/>
      <c r="C19" s="85" t="s">
        <v>630</v>
      </c>
      <c r="D19" s="84" t="s">
        <v>41</v>
      </c>
      <c r="E19" s="84"/>
    </row>
    <row r="20" spans="2:32" s="102" customFormat="1" x14ac:dyDescent="0.3">
      <c r="B20" s="78"/>
      <c r="C20" s="85" t="s">
        <v>796</v>
      </c>
      <c r="D20" s="84" t="s">
        <v>41</v>
      </c>
      <c r="E20" s="84"/>
    </row>
    <row r="21" spans="2:32" s="102" customFormat="1" x14ac:dyDescent="0.3">
      <c r="B21" s="78"/>
      <c r="C21" s="83"/>
      <c r="D21" s="84"/>
      <c r="E21" s="84"/>
    </row>
    <row r="22" spans="2:32" s="102" customFormat="1" x14ac:dyDescent="0.3">
      <c r="B22" s="78"/>
      <c r="C22" s="85" t="s">
        <v>631</v>
      </c>
      <c r="D22" s="84" t="s">
        <v>41</v>
      </c>
      <c r="E22" s="84" t="s">
        <v>41</v>
      </c>
    </row>
    <row r="23" spans="2:32" s="102" customFormat="1" x14ac:dyDescent="0.3">
      <c r="B23" s="78"/>
      <c r="C23" s="85" t="s">
        <v>797</v>
      </c>
      <c r="D23" s="84" t="s">
        <v>41</v>
      </c>
      <c r="E23" s="84"/>
    </row>
    <row r="24" spans="2:32" s="102" customFormat="1" x14ac:dyDescent="0.3">
      <c r="B24" s="78"/>
      <c r="C24" s="83"/>
      <c r="D24" s="84"/>
      <c r="E24" s="84"/>
    </row>
    <row r="25" spans="2:32" s="102" customFormat="1" x14ac:dyDescent="0.3">
      <c r="B25" s="78"/>
      <c r="C25" s="85" t="s">
        <v>632</v>
      </c>
      <c r="D25" s="84" t="s">
        <v>41</v>
      </c>
      <c r="E25" s="84"/>
    </row>
    <row r="26" spans="2:32" s="102" customFormat="1" x14ac:dyDescent="0.3">
      <c r="B26" s="78"/>
      <c r="C26" s="85" t="s">
        <v>798</v>
      </c>
      <c r="D26" s="84" t="s">
        <v>41</v>
      </c>
      <c r="E26" s="84"/>
    </row>
    <row r="27" spans="2:32" s="102" customFormat="1" x14ac:dyDescent="0.3">
      <c r="B27" s="78"/>
      <c r="C27" s="83"/>
      <c r="D27" s="84"/>
      <c r="E27" s="84"/>
    </row>
    <row r="28" spans="2:32" s="102" customFormat="1" x14ac:dyDescent="0.3">
      <c r="B28" s="78"/>
      <c r="C28" s="85" t="s">
        <v>633</v>
      </c>
      <c r="D28" s="84" t="s">
        <v>41</v>
      </c>
      <c r="E28" s="84"/>
    </row>
    <row r="29" spans="2:32" s="102" customFormat="1" x14ac:dyDescent="0.3">
      <c r="B29" s="78"/>
      <c r="C29" s="85" t="s">
        <v>799</v>
      </c>
      <c r="D29" s="84" t="s">
        <v>41</v>
      </c>
      <c r="E29" s="84"/>
    </row>
    <row r="30" spans="2:32" s="102" customFormat="1" x14ac:dyDescent="0.3">
      <c r="B30" s="78"/>
      <c r="C30" s="83"/>
      <c r="D30" s="84"/>
      <c r="E30" s="84"/>
    </row>
    <row r="31" spans="2:32" s="102" customFormat="1" x14ac:dyDescent="0.3">
      <c r="B31" s="78"/>
      <c r="C31" s="85" t="s">
        <v>634</v>
      </c>
      <c r="D31" s="84" t="s">
        <v>41</v>
      </c>
      <c r="E31" s="84"/>
    </row>
    <row r="32" spans="2:32" s="102" customFormat="1" x14ac:dyDescent="0.3">
      <c r="B32" s="78"/>
      <c r="C32" s="85" t="s">
        <v>800</v>
      </c>
      <c r="D32" s="84" t="s">
        <v>41</v>
      </c>
      <c r="E32" s="84"/>
    </row>
    <row r="33" spans="2:5" s="102" customFormat="1" x14ac:dyDescent="0.3">
      <c r="B33" s="78"/>
      <c r="C33" s="83"/>
      <c r="D33" s="84"/>
      <c r="E33" s="84"/>
    </row>
    <row r="34" spans="2:5" s="102" customFormat="1" x14ac:dyDescent="0.3">
      <c r="B34" s="78"/>
      <c r="C34" s="85" t="s">
        <v>643</v>
      </c>
      <c r="D34" s="84" t="s">
        <v>41</v>
      </c>
      <c r="E34" s="84" t="s">
        <v>41</v>
      </c>
    </row>
    <row r="35" spans="2:5" s="102" customFormat="1" x14ac:dyDescent="0.3">
      <c r="B35" s="78"/>
      <c r="C35" s="85" t="s">
        <v>644</v>
      </c>
      <c r="D35" s="84" t="s">
        <v>41</v>
      </c>
      <c r="E35" s="84"/>
    </row>
    <row r="36" spans="2:5" s="102" customFormat="1" x14ac:dyDescent="0.3">
      <c r="B36" s="78"/>
      <c r="C36" s="83"/>
      <c r="D36" s="84"/>
      <c r="E36" s="84"/>
    </row>
    <row r="37" spans="2:5" s="102" customFormat="1" x14ac:dyDescent="0.3">
      <c r="B37" s="78"/>
      <c r="C37" s="85" t="s">
        <v>635</v>
      </c>
      <c r="D37" s="84" t="s">
        <v>41</v>
      </c>
      <c r="E37" s="84" t="s">
        <v>41</v>
      </c>
    </row>
    <row r="38" spans="2:5" s="102" customFormat="1" x14ac:dyDescent="0.3">
      <c r="B38" s="78"/>
      <c r="C38" s="83"/>
      <c r="D38" s="84"/>
      <c r="E38" s="84"/>
    </row>
    <row r="39" spans="2:5" s="102" customFormat="1" x14ac:dyDescent="0.3">
      <c r="B39" s="78"/>
      <c r="C39" s="85" t="s">
        <v>637</v>
      </c>
      <c r="D39" s="84" t="s">
        <v>41</v>
      </c>
      <c r="E39" s="84"/>
    </row>
    <row r="40" spans="2:5" s="102" customFormat="1" x14ac:dyDescent="0.3">
      <c r="B40" s="78"/>
      <c r="C40" s="83"/>
      <c r="D40" s="84"/>
      <c r="E40" s="84"/>
    </row>
    <row r="41" spans="2:5" s="102" customFormat="1" x14ac:dyDescent="0.3">
      <c r="B41" s="78"/>
      <c r="C41" s="85" t="s">
        <v>638</v>
      </c>
      <c r="D41" s="84" t="s">
        <v>41</v>
      </c>
      <c r="E41" s="84" t="s">
        <v>41</v>
      </c>
    </row>
    <row r="42" spans="2:5" s="102" customFormat="1" x14ac:dyDescent="0.3">
      <c r="B42" s="78"/>
      <c r="C42" s="83"/>
      <c r="D42" s="84"/>
      <c r="E42" s="84"/>
    </row>
    <row r="43" spans="2:5" s="102" customFormat="1" x14ac:dyDescent="0.3">
      <c r="B43" s="78"/>
      <c r="C43" s="85" t="s">
        <v>639</v>
      </c>
      <c r="D43" s="84" t="s">
        <v>41</v>
      </c>
      <c r="E43" s="84" t="s">
        <v>41</v>
      </c>
    </row>
    <row r="44" spans="2:5" s="102" customFormat="1" x14ac:dyDescent="0.3">
      <c r="B44" s="78"/>
      <c r="C44" s="83"/>
      <c r="D44" s="84"/>
      <c r="E44" s="84"/>
    </row>
    <row r="45" spans="2:5" s="102" customFormat="1" x14ac:dyDescent="0.3">
      <c r="B45" s="78"/>
      <c r="C45" s="111" t="s">
        <v>629</v>
      </c>
      <c r="D45" s="84" t="s">
        <v>41</v>
      </c>
      <c r="E45" s="84"/>
    </row>
    <row r="46" spans="2:5" s="102" customFormat="1" x14ac:dyDescent="0.3">
      <c r="B46" s="78"/>
      <c r="C46" s="111"/>
      <c r="D46" s="84"/>
      <c r="E46" s="84"/>
    </row>
    <row r="47" spans="2:5" s="102" customFormat="1" x14ac:dyDescent="0.3">
      <c r="B47" s="78"/>
      <c r="C47" s="108" t="s">
        <v>926</v>
      </c>
      <c r="D47" s="84" t="s">
        <v>41</v>
      </c>
      <c r="E47" s="84"/>
    </row>
    <row r="48" spans="2:5" s="102" customFormat="1" x14ac:dyDescent="0.3">
      <c r="B48" s="78"/>
      <c r="C48" s="108"/>
      <c r="D48" s="84"/>
      <c r="E48" s="84"/>
    </row>
    <row r="49" spans="2:43" s="116" customFormat="1" x14ac:dyDescent="0.3">
      <c r="B49" s="117"/>
      <c r="C49" s="118" t="s">
        <v>677</v>
      </c>
      <c r="D49" s="106" t="s">
        <v>41</v>
      </c>
      <c r="E49" s="120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</row>
    <row r="50" spans="2:43" s="102" customFormat="1" x14ac:dyDescent="0.3">
      <c r="B50" s="78"/>
      <c r="C50" s="111"/>
      <c r="D50" s="84"/>
      <c r="E50" s="84"/>
    </row>
    <row r="51" spans="2:43" s="102" customFormat="1" x14ac:dyDescent="0.3">
      <c r="B51" s="78"/>
      <c r="C51" s="85" t="s">
        <v>802</v>
      </c>
      <c r="D51" s="84" t="s">
        <v>41</v>
      </c>
      <c r="E51" s="84" t="s">
        <v>41</v>
      </c>
    </row>
    <row r="52" spans="2:43" s="102" customFormat="1" x14ac:dyDescent="0.3">
      <c r="B52" s="78"/>
      <c r="C52" s="85" t="s">
        <v>803</v>
      </c>
      <c r="D52" s="123" t="s">
        <v>41</v>
      </c>
      <c r="E52" s="84" t="s">
        <v>41</v>
      </c>
    </row>
    <row r="53" spans="2:43" s="102" customFormat="1" x14ac:dyDescent="0.3">
      <c r="B53" s="78"/>
      <c r="C53" s="85" t="s">
        <v>804</v>
      </c>
      <c r="D53" s="84" t="s">
        <v>41</v>
      </c>
      <c r="E53" s="84" t="s">
        <v>41</v>
      </c>
    </row>
    <row r="54" spans="2:43" s="102" customFormat="1" x14ac:dyDescent="0.3">
      <c r="B54" s="78"/>
      <c r="C54" s="85" t="s">
        <v>805</v>
      </c>
      <c r="D54" s="84" t="s">
        <v>41</v>
      </c>
      <c r="E54" s="84" t="s">
        <v>41</v>
      </c>
    </row>
    <row r="55" spans="2:43" s="102" customFormat="1" x14ac:dyDescent="0.3">
      <c r="B55" s="78"/>
      <c r="C55" s="83"/>
      <c r="D55" s="84"/>
      <c r="E55" s="84"/>
    </row>
    <row r="56" spans="2:43" s="102" customFormat="1" x14ac:dyDescent="0.3">
      <c r="B56" s="78"/>
      <c r="C56" s="85" t="s">
        <v>846</v>
      </c>
      <c r="D56" s="84" t="s">
        <v>41</v>
      </c>
      <c r="E56" s="84"/>
    </row>
    <row r="57" spans="2:43" s="102" customFormat="1" x14ac:dyDescent="0.3">
      <c r="B57" s="78"/>
      <c r="C57" s="85" t="s">
        <v>847</v>
      </c>
      <c r="D57" s="84" t="s">
        <v>41</v>
      </c>
      <c r="E57" s="84"/>
    </row>
    <row r="58" spans="2:43" s="102" customFormat="1" x14ac:dyDescent="0.3">
      <c r="B58" s="78"/>
      <c r="C58" s="85" t="s">
        <v>848</v>
      </c>
      <c r="D58" s="84" t="s">
        <v>41</v>
      </c>
      <c r="E58" s="84"/>
    </row>
    <row r="59" spans="2:43" s="102" customFormat="1" x14ac:dyDescent="0.3">
      <c r="B59" s="78"/>
      <c r="C59" s="85" t="s">
        <v>849</v>
      </c>
      <c r="D59" s="84" t="s">
        <v>41</v>
      </c>
      <c r="E59" s="84"/>
    </row>
    <row r="60" spans="2:43" s="102" customFormat="1" x14ac:dyDescent="0.3">
      <c r="B60" s="78"/>
      <c r="C60" s="83"/>
      <c r="D60" s="84"/>
      <c r="E60" s="84"/>
    </row>
    <row r="61" spans="2:43" s="102" customFormat="1" x14ac:dyDescent="0.3">
      <c r="B61" s="78"/>
      <c r="C61" s="85" t="s">
        <v>669</v>
      </c>
      <c r="D61" s="84" t="s">
        <v>41</v>
      </c>
      <c r="E61" s="84" t="s">
        <v>41</v>
      </c>
    </row>
    <row r="62" spans="2:43" s="102" customFormat="1" x14ac:dyDescent="0.3">
      <c r="B62" s="78"/>
      <c r="C62" s="85" t="s">
        <v>813</v>
      </c>
      <c r="D62" s="84" t="s">
        <v>41</v>
      </c>
      <c r="E62" s="84"/>
    </row>
    <row r="63" spans="2:43" s="102" customFormat="1" x14ac:dyDescent="0.3">
      <c r="B63" s="78"/>
      <c r="C63" s="85" t="s">
        <v>670</v>
      </c>
      <c r="D63" s="84" t="s">
        <v>41</v>
      </c>
      <c r="E63" s="84"/>
    </row>
    <row r="64" spans="2:43" s="102" customFormat="1" x14ac:dyDescent="0.3">
      <c r="B64" s="78"/>
      <c r="C64" s="83"/>
      <c r="D64" s="84"/>
      <c r="E64" s="84"/>
    </row>
    <row r="65" spans="2:5" s="102" customFormat="1" x14ac:dyDescent="0.3">
      <c r="B65" s="78"/>
      <c r="C65" s="85" t="s">
        <v>658</v>
      </c>
      <c r="D65" s="84" t="s">
        <v>41</v>
      </c>
      <c r="E65" s="84" t="s">
        <v>41</v>
      </c>
    </row>
    <row r="66" spans="2:5" s="102" customFormat="1" x14ac:dyDescent="0.3">
      <c r="B66" s="78"/>
      <c r="C66" s="85" t="s">
        <v>814</v>
      </c>
      <c r="D66" s="84" t="s">
        <v>41</v>
      </c>
      <c r="E66" s="84" t="s">
        <v>41</v>
      </c>
    </row>
    <row r="67" spans="2:5" s="102" customFormat="1" x14ac:dyDescent="0.3">
      <c r="B67" s="78"/>
      <c r="C67" s="83"/>
      <c r="D67" s="84"/>
      <c r="E67" s="84"/>
    </row>
    <row r="68" spans="2:5" s="102" customFormat="1" x14ac:dyDescent="0.3">
      <c r="B68" s="78"/>
      <c r="C68" s="85" t="s">
        <v>659</v>
      </c>
      <c r="D68" s="84" t="s">
        <v>41</v>
      </c>
      <c r="E68" s="84" t="s">
        <v>41</v>
      </c>
    </row>
    <row r="69" spans="2:5" s="102" customFormat="1" x14ac:dyDescent="0.3">
      <c r="B69" s="78"/>
      <c r="C69" s="85" t="s">
        <v>660</v>
      </c>
      <c r="D69" s="84" t="s">
        <v>41</v>
      </c>
      <c r="E69" s="84" t="s">
        <v>41</v>
      </c>
    </row>
    <row r="70" spans="2:5" s="102" customFormat="1" x14ac:dyDescent="0.3">
      <c r="B70" s="78"/>
      <c r="C70" s="83"/>
      <c r="D70" s="84"/>
      <c r="E70" s="84"/>
    </row>
    <row r="71" spans="2:5" s="102" customFormat="1" x14ac:dyDescent="0.3">
      <c r="B71" s="78"/>
      <c r="C71" s="85" t="s">
        <v>671</v>
      </c>
      <c r="D71" s="84" t="s">
        <v>41</v>
      </c>
      <c r="E71" s="84"/>
    </row>
    <row r="72" spans="2:5" s="102" customFormat="1" x14ac:dyDescent="0.3">
      <c r="B72" s="78"/>
      <c r="C72" s="85" t="s">
        <v>672</v>
      </c>
      <c r="D72" s="84" t="s">
        <v>41</v>
      </c>
      <c r="E72" s="84"/>
    </row>
    <row r="73" spans="2:5" s="102" customFormat="1" x14ac:dyDescent="0.3">
      <c r="B73" s="78"/>
      <c r="C73" s="85" t="s">
        <v>673</v>
      </c>
      <c r="D73" s="84" t="s">
        <v>41</v>
      </c>
      <c r="E73" s="84"/>
    </row>
    <row r="74" spans="2:5" s="102" customFormat="1" x14ac:dyDescent="0.3">
      <c r="B74" s="78"/>
      <c r="C74" s="85" t="s">
        <v>674</v>
      </c>
      <c r="D74" s="84" t="s">
        <v>41</v>
      </c>
      <c r="E74" s="84"/>
    </row>
    <row r="75" spans="2:5" s="102" customFormat="1" x14ac:dyDescent="0.3">
      <c r="B75" s="78"/>
      <c r="C75" s="85" t="s">
        <v>675</v>
      </c>
      <c r="D75" s="84" t="s">
        <v>41</v>
      </c>
      <c r="E75" s="84"/>
    </row>
    <row r="76" spans="2:5" s="102" customFormat="1" x14ac:dyDescent="0.3">
      <c r="B76" s="78"/>
      <c r="C76" s="83"/>
      <c r="D76" s="84"/>
      <c r="E76" s="84"/>
    </row>
    <row r="77" spans="2:5" s="102" customFormat="1" x14ac:dyDescent="0.3">
      <c r="B77" s="78"/>
      <c r="C77" s="85" t="s">
        <v>665</v>
      </c>
      <c r="D77" s="84" t="s">
        <v>41</v>
      </c>
      <c r="E77" s="84" t="s">
        <v>41</v>
      </c>
    </row>
    <row r="78" spans="2:5" s="102" customFormat="1" x14ac:dyDescent="0.3">
      <c r="B78" s="78"/>
      <c r="C78" s="85" t="s">
        <v>666</v>
      </c>
      <c r="D78" s="84" t="s">
        <v>41</v>
      </c>
      <c r="E78" s="84" t="s">
        <v>41</v>
      </c>
    </row>
    <row r="79" spans="2:5" s="102" customFormat="1" x14ac:dyDescent="0.3">
      <c r="B79" s="78"/>
      <c r="C79" s="85" t="s">
        <v>667</v>
      </c>
      <c r="D79" s="84" t="s">
        <v>41</v>
      </c>
      <c r="E79" s="84" t="s">
        <v>41</v>
      </c>
    </row>
    <row r="80" spans="2:5" s="102" customFormat="1" x14ac:dyDescent="0.3">
      <c r="B80" s="78"/>
      <c r="C80" s="85" t="s">
        <v>668</v>
      </c>
      <c r="D80" s="84" t="s">
        <v>41</v>
      </c>
      <c r="E80" s="84" t="s">
        <v>41</v>
      </c>
    </row>
    <row r="81" spans="2:5" s="102" customFormat="1" x14ac:dyDescent="0.3">
      <c r="B81" s="78"/>
      <c r="C81" s="83"/>
      <c r="D81" s="84"/>
      <c r="E81" s="84"/>
    </row>
    <row r="82" spans="2:5" s="102" customFormat="1" x14ac:dyDescent="0.3">
      <c r="B82" s="78"/>
      <c r="C82" s="85" t="s">
        <v>661</v>
      </c>
      <c r="D82" s="84" t="s">
        <v>41</v>
      </c>
      <c r="E82" s="84" t="s">
        <v>41</v>
      </c>
    </row>
    <row r="83" spans="2:5" s="102" customFormat="1" x14ac:dyDescent="0.3">
      <c r="B83" s="78"/>
      <c r="C83" s="85" t="s">
        <v>662</v>
      </c>
      <c r="D83" s="84" t="s">
        <v>41</v>
      </c>
      <c r="E83" s="84" t="s">
        <v>41</v>
      </c>
    </row>
    <row r="84" spans="2:5" s="102" customFormat="1" x14ac:dyDescent="0.3">
      <c r="B84" s="78"/>
      <c r="C84" s="83"/>
      <c r="D84" s="84"/>
      <c r="E84" s="84"/>
    </row>
    <row r="85" spans="2:5" s="102" customFormat="1" x14ac:dyDescent="0.3">
      <c r="B85" s="78"/>
      <c r="C85" s="85" t="s">
        <v>663</v>
      </c>
      <c r="D85" s="84" t="s">
        <v>41</v>
      </c>
      <c r="E85" s="84" t="s">
        <v>41</v>
      </c>
    </row>
    <row r="86" spans="2:5" s="102" customFormat="1" x14ac:dyDescent="0.3">
      <c r="B86" s="78"/>
      <c r="C86" s="85" t="s">
        <v>664</v>
      </c>
      <c r="D86" s="84" t="s">
        <v>41</v>
      </c>
      <c r="E86" s="84" t="s">
        <v>41</v>
      </c>
    </row>
    <row r="87" spans="2:5" s="102" customFormat="1" x14ac:dyDescent="0.3">
      <c r="B87" s="78"/>
      <c r="C87" s="85"/>
      <c r="D87" s="84"/>
      <c r="E87" s="84"/>
    </row>
    <row r="88" spans="2:5" x14ac:dyDescent="0.3">
      <c r="B88" s="38"/>
      <c r="C88" s="113" t="s">
        <v>676</v>
      </c>
      <c r="D88" s="125" t="s">
        <v>41</v>
      </c>
      <c r="E88" s="86"/>
    </row>
    <row r="89" spans="2:5" s="102" customFormat="1" x14ac:dyDescent="0.3">
      <c r="B89" s="78"/>
      <c r="C89" s="83"/>
      <c r="D89" s="84"/>
      <c r="E89" s="84"/>
    </row>
    <row r="90" spans="2:5" x14ac:dyDescent="0.3">
      <c r="B90" s="38"/>
      <c r="C90" s="113" t="s">
        <v>651</v>
      </c>
      <c r="D90" s="125" t="s">
        <v>41</v>
      </c>
      <c r="E90" s="86" t="s">
        <v>41</v>
      </c>
    </row>
    <row r="91" spans="2:5" s="102" customFormat="1" x14ac:dyDescent="0.3">
      <c r="B91" s="78"/>
      <c r="C91" s="83"/>
      <c r="D91" s="84"/>
      <c r="E91" s="84"/>
    </row>
    <row r="92" spans="2:5" s="102" customFormat="1" x14ac:dyDescent="0.3">
      <c r="B92" s="78"/>
      <c r="C92" s="85" t="s">
        <v>652</v>
      </c>
      <c r="D92" s="84" t="s">
        <v>41</v>
      </c>
      <c r="E92" s="84" t="s">
        <v>41</v>
      </c>
    </row>
    <row r="93" spans="2:5" s="102" customFormat="1" x14ac:dyDescent="0.3">
      <c r="B93" s="78"/>
      <c r="C93" s="85" t="s">
        <v>653</v>
      </c>
      <c r="D93" s="84" t="s">
        <v>41</v>
      </c>
      <c r="E93" s="84"/>
    </row>
    <row r="94" spans="2:5" s="102" customFormat="1" x14ac:dyDescent="0.3">
      <c r="B94" s="78"/>
      <c r="C94" s="85" t="s">
        <v>654</v>
      </c>
      <c r="D94" s="84" t="s">
        <v>41</v>
      </c>
      <c r="E94" s="84" t="s">
        <v>41</v>
      </c>
    </row>
    <row r="95" spans="2:5" s="102" customFormat="1" x14ac:dyDescent="0.3">
      <c r="B95" s="78"/>
      <c r="C95" s="83"/>
      <c r="D95" s="84"/>
      <c r="E95" s="84"/>
    </row>
    <row r="96" spans="2:5" s="102" customFormat="1" x14ac:dyDescent="0.3">
      <c r="B96" s="78"/>
      <c r="C96" s="85" t="s">
        <v>655</v>
      </c>
      <c r="D96" s="84" t="s">
        <v>41</v>
      </c>
      <c r="E96" s="84" t="s">
        <v>41</v>
      </c>
    </row>
    <row r="97" spans="2:5" s="102" customFormat="1" x14ac:dyDescent="0.3">
      <c r="B97" s="78"/>
      <c r="C97" s="85" t="s">
        <v>656</v>
      </c>
      <c r="D97" s="84" t="s">
        <v>41</v>
      </c>
      <c r="E97" s="84"/>
    </row>
    <row r="98" spans="2:5" s="102" customFormat="1" x14ac:dyDescent="0.3">
      <c r="B98" s="78"/>
      <c r="C98" s="85" t="s">
        <v>657</v>
      </c>
      <c r="D98" s="84" t="s">
        <v>41</v>
      </c>
      <c r="E98" s="84"/>
    </row>
    <row r="99" spans="2:5" s="102" customFormat="1" x14ac:dyDescent="0.3">
      <c r="B99" s="78"/>
      <c r="C99" s="83"/>
      <c r="D99" s="84"/>
      <c r="E99" s="84"/>
    </row>
    <row r="100" spans="2:5" s="102" customFormat="1" x14ac:dyDescent="0.3">
      <c r="B100" s="78"/>
      <c r="C100" s="85" t="s">
        <v>636</v>
      </c>
      <c r="D100" s="84" t="s">
        <v>41</v>
      </c>
      <c r="E100" s="84"/>
    </row>
    <row r="101" spans="2:5" s="102" customFormat="1" x14ac:dyDescent="0.3">
      <c r="B101" s="78"/>
      <c r="C101" s="85" t="s">
        <v>801</v>
      </c>
      <c r="D101" s="84" t="s">
        <v>41</v>
      </c>
      <c r="E101" s="84"/>
    </row>
    <row r="102" spans="2:5" s="102" customFormat="1" x14ac:dyDescent="0.3">
      <c r="B102" s="78"/>
      <c r="C102" s="83"/>
      <c r="D102" s="84"/>
      <c r="E102" s="84"/>
    </row>
    <row r="103" spans="2:5" x14ac:dyDescent="0.3">
      <c r="D103" s="112"/>
      <c r="E103" s="112"/>
    </row>
    <row r="104" spans="2:5" s="102" customFormat="1" x14ac:dyDescent="0.3">
      <c r="B104" s="78"/>
      <c r="C104" s="85" t="s">
        <v>645</v>
      </c>
      <c r="D104" s="84" t="s">
        <v>41</v>
      </c>
      <c r="E104" s="84" t="s">
        <v>41</v>
      </c>
    </row>
    <row r="105" spans="2:5" x14ac:dyDescent="0.3">
      <c r="D105" s="112"/>
      <c r="E105" s="112"/>
    </row>
    <row r="106" spans="2:5" s="102" customFormat="1" x14ac:dyDescent="0.3">
      <c r="B106" s="78"/>
      <c r="C106" s="111" t="s">
        <v>640</v>
      </c>
      <c r="D106" s="84" t="s">
        <v>41</v>
      </c>
      <c r="E106" s="84" t="s">
        <v>41</v>
      </c>
    </row>
    <row r="107" spans="2:5" s="102" customFormat="1" x14ac:dyDescent="0.3">
      <c r="B107" s="78"/>
      <c r="C107" s="111" t="s">
        <v>641</v>
      </c>
      <c r="D107" s="84" t="s">
        <v>41</v>
      </c>
      <c r="E107" s="84" t="s">
        <v>41</v>
      </c>
    </row>
    <row r="108" spans="2:5" s="102" customFormat="1" x14ac:dyDescent="0.3">
      <c r="B108" s="78"/>
      <c r="C108" s="111" t="s">
        <v>642</v>
      </c>
      <c r="D108" s="84" t="s">
        <v>41</v>
      </c>
      <c r="E108" s="84"/>
    </row>
    <row r="109" spans="2:5" x14ac:dyDescent="0.3">
      <c r="D109" s="112"/>
      <c r="E109" s="112"/>
    </row>
    <row r="110" spans="2:5" s="102" customFormat="1" x14ac:dyDescent="0.3">
      <c r="B110" s="78"/>
      <c r="C110" s="85" t="s">
        <v>649</v>
      </c>
      <c r="D110" s="84" t="s">
        <v>41</v>
      </c>
      <c r="E110" s="84" t="s">
        <v>41</v>
      </c>
    </row>
    <row r="111" spans="2:5" s="102" customFormat="1" x14ac:dyDescent="0.3">
      <c r="B111" s="78"/>
      <c r="C111" s="85" t="s">
        <v>650</v>
      </c>
      <c r="D111" s="84" t="s">
        <v>856</v>
      </c>
      <c r="E111" s="84" t="s">
        <v>41</v>
      </c>
    </row>
    <row r="112" spans="2:5" s="102" customFormat="1" x14ac:dyDescent="0.3">
      <c r="B112" s="78"/>
      <c r="C112" s="83"/>
      <c r="D112" s="84"/>
      <c r="E112" s="84"/>
    </row>
    <row r="113" spans="1:5" s="102" customFormat="1" x14ac:dyDescent="0.3">
      <c r="B113" s="78"/>
      <c r="C113" s="85" t="s">
        <v>647</v>
      </c>
      <c r="D113" s="84" t="s">
        <v>41</v>
      </c>
      <c r="E113" s="84" t="s">
        <v>41</v>
      </c>
    </row>
    <row r="114" spans="1:5" s="102" customFormat="1" x14ac:dyDescent="0.3">
      <c r="B114" s="78"/>
      <c r="C114" s="83"/>
      <c r="D114" s="84"/>
      <c r="E114" s="84"/>
    </row>
    <row r="115" spans="1:5" s="102" customFormat="1" x14ac:dyDescent="0.3">
      <c r="B115" s="78"/>
      <c r="C115" s="85" t="s">
        <v>648</v>
      </c>
      <c r="D115" s="84" t="s">
        <v>41</v>
      </c>
      <c r="E115" s="84"/>
    </row>
    <row r="116" spans="1:5" s="102" customFormat="1" x14ac:dyDescent="0.3">
      <c r="B116" s="78"/>
      <c r="C116" s="83"/>
      <c r="D116" s="84"/>
      <c r="E116" s="84"/>
    </row>
    <row r="117" spans="1:5" x14ac:dyDescent="0.3">
      <c r="A117" s="101"/>
      <c r="B117" s="103"/>
      <c r="C117" s="118" t="s">
        <v>678</v>
      </c>
      <c r="D117" s="120" t="s">
        <v>41</v>
      </c>
      <c r="E117" s="120"/>
    </row>
    <row r="118" spans="1:5" x14ac:dyDescent="0.3">
      <c r="A118" s="101"/>
      <c r="B118" s="103"/>
      <c r="C118" s="118"/>
      <c r="D118" s="119"/>
      <c r="E118" s="119"/>
    </row>
    <row r="119" spans="1:5" x14ac:dyDescent="0.3">
      <c r="A119" s="101"/>
      <c r="B119" s="103"/>
      <c r="C119" s="118" t="s">
        <v>679</v>
      </c>
      <c r="D119" s="120" t="s">
        <v>856</v>
      </c>
      <c r="E119" s="119" t="s">
        <v>41</v>
      </c>
    </row>
    <row r="120" spans="1:5" x14ac:dyDescent="0.3">
      <c r="A120" s="101"/>
      <c r="B120" s="103"/>
      <c r="C120" s="109"/>
      <c r="D120" s="119"/>
      <c r="E120" s="119"/>
    </row>
    <row r="121" spans="1:5" s="102" customFormat="1" x14ac:dyDescent="0.3">
      <c r="B121" s="105"/>
      <c r="C121" s="122" t="s">
        <v>680</v>
      </c>
      <c r="D121" s="120" t="s">
        <v>41</v>
      </c>
      <c r="E121" s="120" t="s">
        <v>41</v>
      </c>
    </row>
    <row r="122" spans="1:5" s="102" customFormat="1" x14ac:dyDescent="0.3">
      <c r="B122" s="105"/>
      <c r="C122" s="122"/>
      <c r="D122" s="120"/>
      <c r="E122" s="120"/>
    </row>
    <row r="123" spans="1:5" s="102" customFormat="1" x14ac:dyDescent="0.3">
      <c r="B123" s="78"/>
      <c r="C123" s="85"/>
      <c r="D123" s="84"/>
      <c r="E123" s="127"/>
    </row>
    <row r="124" spans="1:5" s="102" customFormat="1" x14ac:dyDescent="0.3">
      <c r="B124" s="82"/>
      <c r="C124" s="80" t="s">
        <v>815</v>
      </c>
      <c r="D124" s="126" t="s">
        <v>39</v>
      </c>
      <c r="E124" s="126" t="s">
        <v>40</v>
      </c>
    </row>
    <row r="125" spans="1:5" s="102" customFormat="1" x14ac:dyDescent="0.3">
      <c r="B125" s="78"/>
      <c r="C125" s="85" t="s">
        <v>816</v>
      </c>
      <c r="D125" s="84" t="s">
        <v>41</v>
      </c>
      <c r="E125" s="84"/>
    </row>
    <row r="126" spans="1:5" s="102" customFormat="1" x14ac:dyDescent="0.3">
      <c r="B126" s="78"/>
      <c r="C126" s="85" t="s">
        <v>817</v>
      </c>
      <c r="D126" s="84" t="s">
        <v>41</v>
      </c>
      <c r="E126" s="84"/>
    </row>
    <row r="127" spans="1:5" s="102" customFormat="1" x14ac:dyDescent="0.3">
      <c r="B127" s="78"/>
      <c r="C127" s="85" t="s">
        <v>850</v>
      </c>
      <c r="D127" s="84" t="s">
        <v>41</v>
      </c>
      <c r="E127" s="84"/>
    </row>
    <row r="128" spans="1:5" s="102" customFormat="1" x14ac:dyDescent="0.3">
      <c r="B128" s="78"/>
      <c r="C128" s="83"/>
      <c r="D128" s="84"/>
      <c r="E128" s="84"/>
    </row>
    <row r="129" spans="2:5" s="102" customFormat="1" x14ac:dyDescent="0.3">
      <c r="B129" s="78"/>
      <c r="C129" s="85" t="s">
        <v>818</v>
      </c>
      <c r="D129" s="84" t="s">
        <v>41</v>
      </c>
      <c r="E129" s="84"/>
    </row>
    <row r="130" spans="2:5" s="102" customFormat="1" x14ac:dyDescent="0.3">
      <c r="B130" s="78"/>
      <c r="C130" s="85" t="s">
        <v>819</v>
      </c>
      <c r="D130" s="84" t="s">
        <v>41</v>
      </c>
      <c r="E130" s="84"/>
    </row>
    <row r="131" spans="2:5" s="102" customFormat="1" x14ac:dyDescent="0.3">
      <c r="B131" s="78"/>
      <c r="C131" s="83"/>
      <c r="D131" s="84"/>
      <c r="E131" s="84"/>
    </row>
    <row r="132" spans="2:5" s="102" customFormat="1" x14ac:dyDescent="0.3">
      <c r="B132" s="78"/>
      <c r="C132" s="85" t="s">
        <v>820</v>
      </c>
      <c r="D132" s="84" t="s">
        <v>41</v>
      </c>
      <c r="E132" s="84"/>
    </row>
    <row r="133" spans="2:5" s="102" customFormat="1" x14ac:dyDescent="0.3">
      <c r="B133" s="78"/>
      <c r="C133" s="85" t="s">
        <v>821</v>
      </c>
      <c r="D133" s="84" t="s">
        <v>41</v>
      </c>
      <c r="E133" s="84"/>
    </row>
    <row r="134" spans="2:5" s="102" customFormat="1" x14ac:dyDescent="0.3">
      <c r="B134" s="78"/>
      <c r="C134" s="83"/>
      <c r="D134" s="84"/>
      <c r="E134" s="84"/>
    </row>
    <row r="135" spans="2:5" s="102" customFormat="1" x14ac:dyDescent="0.3">
      <c r="B135" s="78"/>
      <c r="C135" s="85" t="s">
        <v>822</v>
      </c>
      <c r="D135" s="84" t="s">
        <v>41</v>
      </c>
      <c r="E135" s="84"/>
    </row>
    <row r="136" spans="2:5" s="102" customFormat="1" x14ac:dyDescent="0.3">
      <c r="B136" s="78"/>
      <c r="C136" s="85" t="s">
        <v>823</v>
      </c>
      <c r="D136" s="84"/>
      <c r="E136" s="84" t="s">
        <v>41</v>
      </c>
    </row>
    <row r="137" spans="2:5" s="102" customFormat="1" x14ac:dyDescent="0.3">
      <c r="B137" s="78"/>
      <c r="C137" s="83"/>
      <c r="D137" s="84"/>
      <c r="E137" s="84"/>
    </row>
    <row r="138" spans="2:5" s="102" customFormat="1" x14ac:dyDescent="0.3">
      <c r="B138" s="78"/>
      <c r="C138" s="85" t="s">
        <v>824</v>
      </c>
      <c r="D138" s="84" t="s">
        <v>41</v>
      </c>
      <c r="E138" s="84"/>
    </row>
    <row r="139" spans="2:5" s="102" customFormat="1" x14ac:dyDescent="0.3">
      <c r="B139" s="78"/>
      <c r="C139" s="85" t="s">
        <v>825</v>
      </c>
      <c r="D139" s="84" t="s">
        <v>41</v>
      </c>
      <c r="E139" s="84"/>
    </row>
    <row r="140" spans="2:5" s="102" customFormat="1" x14ac:dyDescent="0.3">
      <c r="B140" s="78"/>
      <c r="C140" s="83"/>
      <c r="D140" s="84"/>
      <c r="E140" s="84"/>
    </row>
    <row r="141" spans="2:5" s="102" customFormat="1" x14ac:dyDescent="0.3">
      <c r="B141" s="78"/>
      <c r="C141" s="85" t="s">
        <v>826</v>
      </c>
      <c r="D141" s="84" t="s">
        <v>41</v>
      </c>
      <c r="E141" s="84"/>
    </row>
    <row r="142" spans="2:5" s="102" customFormat="1" x14ac:dyDescent="0.3">
      <c r="B142" s="78"/>
      <c r="C142" s="85" t="s">
        <v>827</v>
      </c>
      <c r="D142" s="84" t="s">
        <v>41</v>
      </c>
      <c r="E142" s="84"/>
    </row>
    <row r="143" spans="2:5" s="102" customFormat="1" x14ac:dyDescent="0.3">
      <c r="B143" s="78"/>
      <c r="C143" s="83"/>
      <c r="D143" s="84"/>
      <c r="E143" s="84"/>
    </row>
    <row r="144" spans="2:5" s="102" customFormat="1" x14ac:dyDescent="0.3">
      <c r="B144" s="78"/>
      <c r="C144" s="85" t="s">
        <v>828</v>
      </c>
      <c r="D144" s="84" t="s">
        <v>41</v>
      </c>
      <c r="E144" s="84"/>
    </row>
    <row r="145" spans="2:5" s="102" customFormat="1" x14ac:dyDescent="0.3">
      <c r="B145" s="78"/>
      <c r="C145" s="85" t="s">
        <v>829</v>
      </c>
      <c r="E145" s="84" t="s">
        <v>41</v>
      </c>
    </row>
    <row r="146" spans="2:5" s="102" customFormat="1" x14ac:dyDescent="0.3">
      <c r="B146" s="78"/>
      <c r="C146" s="83"/>
      <c r="D146" s="84"/>
      <c r="E146" s="84"/>
    </row>
    <row r="147" spans="2:5" s="102" customFormat="1" x14ac:dyDescent="0.3">
      <c r="B147" s="78"/>
      <c r="C147" s="85" t="s">
        <v>830</v>
      </c>
      <c r="D147" s="84" t="s">
        <v>41</v>
      </c>
      <c r="E147" s="84"/>
    </row>
    <row r="148" spans="2:5" s="102" customFormat="1" x14ac:dyDescent="0.3">
      <c r="B148" s="78"/>
      <c r="C148" s="85" t="s">
        <v>831</v>
      </c>
      <c r="D148" s="84" t="s">
        <v>41</v>
      </c>
      <c r="E148" s="84"/>
    </row>
    <row r="149" spans="2:5" s="102" customFormat="1" x14ac:dyDescent="0.3">
      <c r="B149" s="78"/>
      <c r="C149" s="83"/>
      <c r="D149" s="128" t="s">
        <v>855</v>
      </c>
      <c r="E149" s="84"/>
    </row>
    <row r="150" spans="2:5" s="102" customFormat="1" x14ac:dyDescent="0.3">
      <c r="B150" s="78"/>
      <c r="C150" s="85" t="s">
        <v>832</v>
      </c>
      <c r="D150" s="84" t="s">
        <v>41</v>
      </c>
      <c r="E150" s="84"/>
    </row>
    <row r="151" spans="2:5" s="102" customFormat="1" x14ac:dyDescent="0.3">
      <c r="B151" s="78"/>
      <c r="C151" s="85" t="s">
        <v>833</v>
      </c>
      <c r="D151" s="84" t="s">
        <v>41</v>
      </c>
      <c r="E151" s="84"/>
    </row>
    <row r="152" spans="2:5" s="102" customFormat="1" x14ac:dyDescent="0.3">
      <c r="B152" s="78"/>
      <c r="C152" s="83"/>
      <c r="D152" s="84"/>
      <c r="E152" s="84"/>
    </row>
    <row r="153" spans="2:5" s="102" customFormat="1" x14ac:dyDescent="0.3">
      <c r="B153" s="78"/>
      <c r="C153" s="85" t="s">
        <v>834</v>
      </c>
      <c r="D153" s="84" t="s">
        <v>41</v>
      </c>
      <c r="E153" s="84"/>
    </row>
    <row r="154" spans="2:5" s="102" customFormat="1" x14ac:dyDescent="0.3">
      <c r="B154" s="78"/>
      <c r="C154" s="85" t="s">
        <v>835</v>
      </c>
      <c r="D154" s="84" t="s">
        <v>41</v>
      </c>
      <c r="E154" s="84"/>
    </row>
    <row r="155" spans="2:5" s="102" customFormat="1" x14ac:dyDescent="0.3">
      <c r="B155" s="78"/>
      <c r="C155" s="83"/>
      <c r="D155" s="84"/>
      <c r="E155" s="84"/>
    </row>
    <row r="156" spans="2:5" s="102" customFormat="1" x14ac:dyDescent="0.3">
      <c r="B156" s="78"/>
      <c r="C156" s="85" t="s">
        <v>836</v>
      </c>
      <c r="D156" s="84" t="s">
        <v>41</v>
      </c>
      <c r="E156" s="84"/>
    </row>
    <row r="157" spans="2:5" s="102" customFormat="1" x14ac:dyDescent="0.3">
      <c r="B157" s="78"/>
      <c r="C157" s="85" t="s">
        <v>837</v>
      </c>
      <c r="D157" s="84" t="s">
        <v>41</v>
      </c>
      <c r="E157" s="84"/>
    </row>
    <row r="158" spans="2:5" s="102" customFormat="1" x14ac:dyDescent="0.3">
      <c r="B158" s="78"/>
      <c r="C158" s="83"/>
      <c r="D158" s="84"/>
      <c r="E158" s="84"/>
    </row>
    <row r="159" spans="2:5" s="102" customFormat="1" x14ac:dyDescent="0.3">
      <c r="B159" s="78"/>
      <c r="C159" s="85" t="s">
        <v>838</v>
      </c>
      <c r="D159" s="84" t="s">
        <v>41</v>
      </c>
      <c r="E159" s="84"/>
    </row>
    <row r="160" spans="2:5" s="102" customFormat="1" x14ac:dyDescent="0.3">
      <c r="B160" s="78"/>
      <c r="C160" s="85" t="s">
        <v>839</v>
      </c>
      <c r="D160" s="84" t="s">
        <v>41</v>
      </c>
      <c r="E160" s="84"/>
    </row>
    <row r="161" spans="2:5" s="102" customFormat="1" x14ac:dyDescent="0.3">
      <c r="B161" s="78"/>
      <c r="C161" s="83"/>
      <c r="D161" s="84"/>
      <c r="E161" s="84"/>
    </row>
    <row r="162" spans="2:5" s="102" customFormat="1" x14ac:dyDescent="0.3">
      <c r="B162" s="78"/>
      <c r="C162" s="85" t="s">
        <v>840</v>
      </c>
      <c r="D162" s="84" t="s">
        <v>41</v>
      </c>
      <c r="E162" s="84"/>
    </row>
    <row r="163" spans="2:5" s="102" customFormat="1" x14ac:dyDescent="0.3">
      <c r="B163" s="78"/>
      <c r="C163" s="85" t="s">
        <v>841</v>
      </c>
      <c r="D163" s="84" t="s">
        <v>41</v>
      </c>
      <c r="E163" s="84"/>
    </row>
    <row r="164" spans="2:5" s="102" customFormat="1" x14ac:dyDescent="0.3">
      <c r="B164" s="78"/>
      <c r="C164" s="83"/>
      <c r="D164" s="84"/>
      <c r="E164" s="84"/>
    </row>
    <row r="165" spans="2:5" s="102" customFormat="1" x14ac:dyDescent="0.3">
      <c r="B165" s="78"/>
      <c r="C165" s="85" t="s">
        <v>842</v>
      </c>
      <c r="D165" s="84" t="s">
        <v>41</v>
      </c>
      <c r="E165" s="84"/>
    </row>
    <row r="166" spans="2:5" s="102" customFormat="1" x14ac:dyDescent="0.3">
      <c r="B166" s="78"/>
      <c r="C166" s="85" t="s">
        <v>843</v>
      </c>
      <c r="D166" s="84" t="s">
        <v>41</v>
      </c>
      <c r="E166" s="84" t="s">
        <v>41</v>
      </c>
    </row>
    <row r="167" spans="2:5" s="102" customFormat="1" x14ac:dyDescent="0.3">
      <c r="B167" s="78"/>
      <c r="C167" s="85" t="s">
        <v>844</v>
      </c>
      <c r="D167" s="84" t="s">
        <v>41</v>
      </c>
      <c r="E167" s="84"/>
    </row>
    <row r="168" spans="2:5" s="102" customFormat="1" x14ac:dyDescent="0.3">
      <c r="B168" s="78"/>
      <c r="C168" s="83"/>
      <c r="D168" s="84"/>
      <c r="E168" s="84"/>
    </row>
    <row r="169" spans="2:5" s="102" customFormat="1" x14ac:dyDescent="0.3">
      <c r="B169" s="78"/>
      <c r="C169" s="85" t="s">
        <v>652</v>
      </c>
      <c r="D169" s="84" t="s">
        <v>41</v>
      </c>
      <c r="E169" s="84" t="s">
        <v>41</v>
      </c>
    </row>
    <row r="170" spans="2:5" s="102" customFormat="1" x14ac:dyDescent="0.3">
      <c r="B170" s="78"/>
      <c r="C170" s="85" t="s">
        <v>653</v>
      </c>
      <c r="D170" s="84" t="s">
        <v>41</v>
      </c>
      <c r="E170" s="84"/>
    </row>
    <row r="171" spans="2:5" s="102" customFormat="1" x14ac:dyDescent="0.3">
      <c r="B171" s="78"/>
      <c r="C171" s="85" t="s">
        <v>654</v>
      </c>
      <c r="D171" s="84" t="s">
        <v>41</v>
      </c>
      <c r="E171" s="84" t="s">
        <v>41</v>
      </c>
    </row>
    <row r="172" spans="2:5" s="102" customFormat="1" x14ac:dyDescent="0.3">
      <c r="B172" s="78"/>
      <c r="C172" s="83"/>
      <c r="D172" s="84"/>
      <c r="E172" s="84"/>
    </row>
    <row r="173" spans="2:5" s="102" customFormat="1" x14ac:dyDescent="0.3">
      <c r="B173" s="78"/>
      <c r="C173" s="85" t="s">
        <v>655</v>
      </c>
      <c r="D173" s="84" t="s">
        <v>41</v>
      </c>
      <c r="E173" s="84" t="s">
        <v>41</v>
      </c>
    </row>
    <row r="174" spans="2:5" s="102" customFormat="1" x14ac:dyDescent="0.3">
      <c r="B174" s="78"/>
      <c r="C174" s="85" t="s">
        <v>656</v>
      </c>
      <c r="D174" s="84" t="s">
        <v>41</v>
      </c>
      <c r="E174" s="84"/>
    </row>
    <row r="175" spans="2:5" s="102" customFormat="1" x14ac:dyDescent="0.3">
      <c r="B175" s="78"/>
      <c r="C175" s="85" t="s">
        <v>657</v>
      </c>
      <c r="D175" s="84" t="s">
        <v>41</v>
      </c>
      <c r="E175" s="84"/>
    </row>
    <row r="176" spans="2:5" s="102" customFormat="1" x14ac:dyDescent="0.3">
      <c r="B176" s="78"/>
      <c r="C176" s="83"/>
      <c r="D176" s="84"/>
      <c r="E176" s="84"/>
    </row>
    <row r="177" spans="2:5" x14ac:dyDescent="0.3">
      <c r="B177" s="103"/>
      <c r="C177" s="122" t="s">
        <v>681</v>
      </c>
      <c r="D177" s="104"/>
      <c r="E177" s="104" t="s">
        <v>41</v>
      </c>
    </row>
    <row r="178" spans="2:5" x14ac:dyDescent="0.3">
      <c r="D178" s="104"/>
      <c r="E178" s="104"/>
    </row>
    <row r="179" spans="2:5" x14ac:dyDescent="0.3">
      <c r="C179" s="122" t="s">
        <v>682</v>
      </c>
      <c r="D179" s="104"/>
      <c r="E179" s="104" t="s">
        <v>41</v>
      </c>
    </row>
    <row r="180" spans="2:5" x14ac:dyDescent="0.3">
      <c r="C180" s="122" t="s">
        <v>853</v>
      </c>
      <c r="D180" s="40"/>
      <c r="E180" s="40" t="s">
        <v>41</v>
      </c>
    </row>
    <row r="181" spans="2:5" x14ac:dyDescent="0.3">
      <c r="C181" s="102"/>
      <c r="D181" s="104"/>
      <c r="E181" s="104"/>
    </row>
    <row r="182" spans="2:5" x14ac:dyDescent="0.3">
      <c r="C182" s="122" t="s">
        <v>683</v>
      </c>
      <c r="D182" s="104" t="s">
        <v>41</v>
      </c>
      <c r="E182" s="104" t="s">
        <v>41</v>
      </c>
    </row>
    <row r="183" spans="2:5" x14ac:dyDescent="0.3">
      <c r="C183" s="122" t="s">
        <v>852</v>
      </c>
      <c r="D183" s="104"/>
      <c r="E183" s="104" t="s">
        <v>41</v>
      </c>
    </row>
    <row r="184" spans="2:5" x14ac:dyDescent="0.3">
      <c r="C184" s="102"/>
      <c r="D184" s="104"/>
      <c r="E184" s="104"/>
    </row>
    <row r="185" spans="2:5" x14ac:dyDescent="0.3">
      <c r="C185" s="122" t="s">
        <v>684</v>
      </c>
      <c r="D185" s="104" t="s">
        <v>41</v>
      </c>
      <c r="E185" s="104" t="s">
        <v>41</v>
      </c>
    </row>
    <row r="186" spans="2:5" x14ac:dyDescent="0.3">
      <c r="C186" s="122"/>
      <c r="D186" s="104"/>
      <c r="E186" s="104"/>
    </row>
    <row r="187" spans="2:5" x14ac:dyDescent="0.3">
      <c r="C187" s="102"/>
      <c r="D187" s="104"/>
      <c r="E187" s="104"/>
    </row>
    <row r="188" spans="2:5" x14ac:dyDescent="0.3">
      <c r="C188" s="122" t="s">
        <v>685</v>
      </c>
      <c r="D188" s="104"/>
      <c r="E188" s="104" t="s">
        <v>41</v>
      </c>
    </row>
    <row r="189" spans="2:5" x14ac:dyDescent="0.3">
      <c r="C189" s="122" t="s">
        <v>851</v>
      </c>
      <c r="D189" s="104"/>
      <c r="E189" s="104" t="s">
        <v>41</v>
      </c>
    </row>
    <row r="190" spans="2:5" x14ac:dyDescent="0.3">
      <c r="C190" s="122"/>
      <c r="D190" s="104"/>
      <c r="E190" s="104"/>
    </row>
    <row r="191" spans="2:5" x14ac:dyDescent="0.3">
      <c r="C191" s="102"/>
      <c r="D191" s="104"/>
      <c r="E191" s="104"/>
    </row>
    <row r="192" spans="2:5" s="102" customFormat="1" x14ac:dyDescent="0.3">
      <c r="B192" s="105"/>
      <c r="C192" s="122" t="s">
        <v>686</v>
      </c>
      <c r="D192" s="104" t="s">
        <v>41</v>
      </c>
      <c r="E192" s="104" t="s">
        <v>41</v>
      </c>
    </row>
    <row r="193" spans="2:5" s="102" customFormat="1" x14ac:dyDescent="0.3">
      <c r="B193" s="105"/>
      <c r="C193" s="122" t="s">
        <v>857</v>
      </c>
      <c r="D193" s="104"/>
      <c r="E193" s="104" t="s">
        <v>41</v>
      </c>
    </row>
    <row r="194" spans="2:5" s="102" customFormat="1" x14ac:dyDescent="0.3">
      <c r="B194" s="105"/>
      <c r="D194" s="104"/>
      <c r="E194" s="104"/>
    </row>
    <row r="195" spans="2:5" s="102" customFormat="1" x14ac:dyDescent="0.3">
      <c r="B195" s="105"/>
      <c r="C195" s="122" t="s">
        <v>687</v>
      </c>
      <c r="D195" s="120"/>
      <c r="E195" s="120" t="s">
        <v>41</v>
      </c>
    </row>
    <row r="196" spans="2:5" s="102" customFormat="1" x14ac:dyDescent="0.3">
      <c r="B196" s="105"/>
      <c r="C196" s="122" t="s">
        <v>858</v>
      </c>
      <c r="D196" s="120"/>
      <c r="E196" s="120" t="s">
        <v>41</v>
      </c>
    </row>
    <row r="197" spans="2:5" s="102" customFormat="1" x14ac:dyDescent="0.3">
      <c r="B197" s="105"/>
      <c r="C197" s="122"/>
      <c r="D197" s="120"/>
      <c r="E197" s="120"/>
    </row>
    <row r="198" spans="2:5" s="102" customFormat="1" x14ac:dyDescent="0.3">
      <c r="D198" s="123"/>
      <c r="E198" s="123"/>
    </row>
    <row r="199" spans="2:5" s="102" customFormat="1" x14ac:dyDescent="0.3">
      <c r="B199" s="105"/>
      <c r="C199" s="122" t="s">
        <v>688</v>
      </c>
      <c r="D199" s="120" t="s">
        <v>41</v>
      </c>
      <c r="E199" s="120"/>
    </row>
    <row r="200" spans="2:5" s="102" customFormat="1" x14ac:dyDescent="0.3">
      <c r="B200" s="105"/>
      <c r="C200" s="122" t="s">
        <v>854</v>
      </c>
      <c r="D200" s="120" t="s">
        <v>41</v>
      </c>
      <c r="E200" s="120"/>
    </row>
    <row r="201" spans="2:5" s="102" customFormat="1" x14ac:dyDescent="0.3">
      <c r="B201" s="105"/>
      <c r="C201" s="122"/>
      <c r="D201" s="120"/>
      <c r="E201" s="120"/>
    </row>
    <row r="202" spans="2:5" x14ac:dyDescent="0.3">
      <c r="B202" s="103"/>
      <c r="C202" s="110" t="s">
        <v>620</v>
      </c>
      <c r="D202" s="119" t="s">
        <v>41</v>
      </c>
      <c r="E202" s="119"/>
    </row>
    <row r="203" spans="2:5" x14ac:dyDescent="0.3">
      <c r="B203" s="103"/>
      <c r="C203" s="110"/>
      <c r="D203" s="119"/>
      <c r="E203" s="119"/>
    </row>
    <row r="204" spans="2:5" x14ac:dyDescent="0.3">
      <c r="B204" s="103"/>
      <c r="C204" s="110" t="s">
        <v>621</v>
      </c>
      <c r="D204" s="119" t="s">
        <v>41</v>
      </c>
      <c r="E204" s="119"/>
    </row>
    <row r="205" spans="2:5" x14ac:dyDescent="0.3">
      <c r="B205" s="103"/>
      <c r="C205" s="110"/>
      <c r="D205" s="119"/>
      <c r="E205" s="119"/>
    </row>
    <row r="206" spans="2:5" x14ac:dyDescent="0.3">
      <c r="B206" s="103"/>
      <c r="C206" s="110" t="s">
        <v>622</v>
      </c>
      <c r="D206" s="119" t="s">
        <v>41</v>
      </c>
      <c r="E206" s="119" t="s">
        <v>41</v>
      </c>
    </row>
    <row r="207" spans="2:5" x14ac:dyDescent="0.3">
      <c r="B207" s="103"/>
      <c r="C207" s="110"/>
      <c r="D207" s="119"/>
      <c r="E207" s="119"/>
    </row>
    <row r="208" spans="2:5" x14ac:dyDescent="0.3">
      <c r="B208" s="103"/>
      <c r="C208" s="110" t="s">
        <v>623</v>
      </c>
      <c r="D208" s="119" t="s">
        <v>41</v>
      </c>
      <c r="E208" s="119"/>
    </row>
    <row r="209" spans="2:5" x14ac:dyDescent="0.3">
      <c r="B209" s="103"/>
      <c r="C209" s="110"/>
      <c r="D209" s="119"/>
      <c r="E209" s="119"/>
    </row>
    <row r="210" spans="2:5" x14ac:dyDescent="0.3">
      <c r="B210" s="103"/>
      <c r="C210" s="110" t="s">
        <v>624</v>
      </c>
      <c r="D210" s="119" t="s">
        <v>41</v>
      </c>
      <c r="E210" s="119"/>
    </row>
    <row r="211" spans="2:5" x14ac:dyDescent="0.3">
      <c r="B211" s="103"/>
      <c r="C211" s="110"/>
      <c r="D211" s="119"/>
      <c r="E211" s="119"/>
    </row>
    <row r="212" spans="2:5" x14ac:dyDescent="0.3">
      <c r="B212" s="103"/>
      <c r="C212" s="110" t="s">
        <v>625</v>
      </c>
      <c r="D212" s="119"/>
      <c r="E212" s="119" t="s">
        <v>41</v>
      </c>
    </row>
    <row r="213" spans="2:5" x14ac:dyDescent="0.3">
      <c r="B213" s="103"/>
      <c r="C213" s="110"/>
      <c r="D213" s="119"/>
      <c r="E213" s="119"/>
    </row>
    <row r="214" spans="2:5" x14ac:dyDescent="0.3">
      <c r="B214" s="103"/>
      <c r="C214" s="110" t="s">
        <v>626</v>
      </c>
      <c r="D214" s="119" t="s">
        <v>41</v>
      </c>
      <c r="E214" s="119"/>
    </row>
    <row r="215" spans="2:5" x14ac:dyDescent="0.3">
      <c r="B215" s="103"/>
      <c r="C215" s="110"/>
      <c r="D215" s="119"/>
      <c r="E215" s="119"/>
    </row>
    <row r="216" spans="2:5" x14ac:dyDescent="0.3">
      <c r="B216" s="103"/>
      <c r="C216" s="110" t="s">
        <v>627</v>
      </c>
      <c r="D216" s="119" t="s">
        <v>41</v>
      </c>
      <c r="E216" s="119"/>
    </row>
    <row r="217" spans="2:5" x14ac:dyDescent="0.3">
      <c r="B217" s="103"/>
      <c r="C217" s="103"/>
      <c r="D217" s="119"/>
      <c r="E217" s="119"/>
    </row>
    <row r="218" spans="2:5" x14ac:dyDescent="0.3">
      <c r="B218" s="103"/>
      <c r="C218" s="103"/>
      <c r="D218" s="119"/>
      <c r="E218" s="119"/>
    </row>
    <row r="219" spans="2:5" x14ac:dyDescent="0.3">
      <c r="B219" s="103"/>
      <c r="C219" s="103"/>
      <c r="D219" s="119"/>
      <c r="E219" s="119"/>
    </row>
    <row r="220" spans="2:5" x14ac:dyDescent="0.3">
      <c r="B220" s="103"/>
      <c r="C220" s="103"/>
      <c r="D220" s="119"/>
      <c r="E220" s="119"/>
    </row>
    <row r="221" spans="2:5" x14ac:dyDescent="0.3">
      <c r="B221" s="103"/>
      <c r="C221" s="103"/>
      <c r="D221" s="119"/>
      <c r="E221" s="119"/>
    </row>
    <row r="222" spans="2:5" x14ac:dyDescent="0.3">
      <c r="B222" s="103"/>
      <c r="C222" s="103"/>
      <c r="D222" s="119"/>
      <c r="E222" s="119"/>
    </row>
    <row r="223" spans="2:5" x14ac:dyDescent="0.3">
      <c r="B223" s="38"/>
      <c r="C223" s="38"/>
      <c r="D223" s="86"/>
      <c r="E223" s="86"/>
    </row>
    <row r="224" spans="2:5" x14ac:dyDescent="0.3">
      <c r="B224" s="103"/>
      <c r="C224" s="103"/>
      <c r="D224" s="119"/>
      <c r="E224" s="119"/>
    </row>
    <row r="225" spans="2:43" x14ac:dyDescent="0.3">
      <c r="B225" s="103"/>
      <c r="C225" s="103"/>
      <c r="D225" s="119"/>
      <c r="E225" s="119"/>
    </row>
    <row r="226" spans="2:43" x14ac:dyDescent="0.3">
      <c r="B226" s="103"/>
      <c r="C226" s="103"/>
      <c r="D226" s="119"/>
      <c r="E226" s="119"/>
    </row>
    <row r="227" spans="2:43" x14ac:dyDescent="0.3">
      <c r="B227" s="103"/>
      <c r="C227" s="103"/>
      <c r="D227" s="119"/>
      <c r="E227" s="119"/>
    </row>
    <row r="228" spans="2:43" x14ac:dyDescent="0.3">
      <c r="B228" s="103"/>
      <c r="C228" s="103"/>
      <c r="D228" s="119"/>
      <c r="E228" s="119"/>
    </row>
    <row r="229" spans="2:43" x14ac:dyDescent="0.3">
      <c r="B229" s="103"/>
      <c r="C229" s="103"/>
      <c r="D229" s="119"/>
      <c r="E229" s="119"/>
    </row>
    <row r="230" spans="2:43" x14ac:dyDescent="0.3">
      <c r="B230" s="103"/>
      <c r="C230" s="103"/>
      <c r="D230" s="119"/>
      <c r="E230" s="119"/>
    </row>
    <row r="231" spans="2:43" x14ac:dyDescent="0.3">
      <c r="B231" s="103"/>
      <c r="C231" s="103"/>
      <c r="D231" s="119"/>
      <c r="E231" s="119"/>
    </row>
    <row r="232" spans="2:43" x14ac:dyDescent="0.3">
      <c r="B232" s="103"/>
      <c r="C232" s="103"/>
      <c r="D232" s="119"/>
      <c r="E232" s="119"/>
    </row>
    <row r="233" spans="2:43" x14ac:dyDescent="0.3">
      <c r="B233" s="103"/>
      <c r="C233" s="103"/>
      <c r="D233" s="119"/>
      <c r="E233" s="119"/>
    </row>
    <row r="234" spans="2:43" x14ac:dyDescent="0.3">
      <c r="B234" s="103"/>
      <c r="C234" s="103"/>
      <c r="D234" s="119"/>
      <c r="E234" s="119"/>
    </row>
    <row r="235" spans="2:43" x14ac:dyDescent="0.3">
      <c r="B235" s="103"/>
      <c r="C235" s="103"/>
      <c r="D235" s="119"/>
      <c r="E235" s="119"/>
    </row>
    <row r="236" spans="2:43" x14ac:dyDescent="0.3">
      <c r="B236" s="103"/>
      <c r="C236" s="103"/>
      <c r="D236" s="119"/>
      <c r="E236" s="119"/>
    </row>
    <row r="237" spans="2:43" x14ac:dyDescent="0.3">
      <c r="B237" s="103"/>
      <c r="C237" s="103"/>
      <c r="D237" s="119"/>
      <c r="E237" s="119"/>
    </row>
    <row r="238" spans="2:43" x14ac:dyDescent="0.3">
      <c r="B238" s="103"/>
      <c r="C238" s="103"/>
      <c r="D238" s="119"/>
      <c r="E238" s="119"/>
    </row>
    <row r="239" spans="2:43" s="99" customFormat="1" x14ac:dyDescent="0.3">
      <c r="B239" s="103"/>
      <c r="C239" s="103"/>
      <c r="D239" s="119"/>
      <c r="E239" s="119"/>
      <c r="F239" s="100"/>
      <c r="G239" s="100"/>
      <c r="H239" s="100"/>
      <c r="I239" s="100"/>
      <c r="J239" s="100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100"/>
      <c r="W239" s="100"/>
      <c r="X239" s="100"/>
      <c r="Y239" s="100"/>
      <c r="Z239" s="100"/>
      <c r="AA239" s="100"/>
      <c r="AB239" s="100"/>
      <c r="AC239" s="100"/>
      <c r="AD239" s="100"/>
      <c r="AE239" s="100"/>
      <c r="AF239" s="100"/>
      <c r="AG239" s="100"/>
      <c r="AH239" s="100"/>
      <c r="AI239" s="100"/>
      <c r="AJ239" s="100"/>
      <c r="AK239" s="100"/>
      <c r="AL239" s="100"/>
      <c r="AM239" s="100"/>
      <c r="AN239" s="100"/>
      <c r="AO239" s="100"/>
      <c r="AP239" s="100"/>
      <c r="AQ239" s="100"/>
    </row>
    <row r="240" spans="2:43" s="99" customFormat="1" x14ac:dyDescent="0.3">
      <c r="B240" s="103"/>
      <c r="C240" s="103"/>
      <c r="D240" s="119"/>
      <c r="E240" s="119"/>
      <c r="F240" s="100"/>
      <c r="G240" s="100"/>
      <c r="H240" s="100"/>
      <c r="I240" s="100"/>
      <c r="J240" s="100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100"/>
      <c r="W240" s="100"/>
      <c r="X240" s="100"/>
      <c r="Y240" s="100"/>
      <c r="Z240" s="100"/>
      <c r="AA240" s="100"/>
      <c r="AB240" s="100"/>
      <c r="AC240" s="100"/>
      <c r="AD240" s="100"/>
      <c r="AE240" s="100"/>
      <c r="AF240" s="100"/>
      <c r="AG240" s="100"/>
      <c r="AH240" s="100"/>
      <c r="AI240" s="100"/>
      <c r="AJ240" s="100"/>
      <c r="AK240" s="100"/>
      <c r="AL240" s="100"/>
      <c r="AM240" s="100"/>
      <c r="AN240" s="100"/>
      <c r="AO240" s="100"/>
      <c r="AP240" s="100"/>
      <c r="AQ240" s="100"/>
    </row>
    <row r="241" spans="2:5" x14ac:dyDescent="0.3">
      <c r="B241" s="103"/>
      <c r="C241" s="103"/>
      <c r="D241" s="119"/>
      <c r="E241" s="119"/>
    </row>
    <row r="242" spans="2:5" x14ac:dyDescent="0.3">
      <c r="B242" s="103"/>
      <c r="C242" s="103"/>
      <c r="D242" s="119"/>
      <c r="E242" s="119"/>
    </row>
    <row r="243" spans="2:5" x14ac:dyDescent="0.3">
      <c r="B243" s="103"/>
      <c r="C243" s="103"/>
      <c r="D243" s="119"/>
      <c r="E243" s="119"/>
    </row>
    <row r="244" spans="2:5" x14ac:dyDescent="0.3">
      <c r="B244" s="103"/>
      <c r="C244" s="103"/>
      <c r="D244" s="119"/>
      <c r="E244" s="119"/>
    </row>
    <row r="245" spans="2:5" x14ac:dyDescent="0.3">
      <c r="B245" s="103"/>
      <c r="C245" s="103"/>
      <c r="D245" s="119"/>
      <c r="E245" s="119"/>
    </row>
    <row r="246" spans="2:5" x14ac:dyDescent="0.3">
      <c r="B246" s="103"/>
      <c r="C246" s="103"/>
      <c r="D246" s="119"/>
      <c r="E246" s="119"/>
    </row>
    <row r="247" spans="2:5" x14ac:dyDescent="0.3">
      <c r="B247" s="103"/>
      <c r="C247" s="103"/>
      <c r="D247" s="119"/>
      <c r="E247" s="119"/>
    </row>
    <row r="248" spans="2:5" x14ac:dyDescent="0.3">
      <c r="B248" s="103"/>
      <c r="C248" s="103"/>
      <c r="D248" s="119"/>
      <c r="E248" s="119"/>
    </row>
    <row r="249" spans="2:5" x14ac:dyDescent="0.3">
      <c r="B249" s="103"/>
      <c r="C249" s="103"/>
      <c r="D249" s="119"/>
      <c r="E249" s="119"/>
    </row>
    <row r="250" spans="2:5" x14ac:dyDescent="0.3">
      <c r="B250" s="103"/>
      <c r="C250" s="103"/>
      <c r="D250" s="119"/>
      <c r="E250" s="119"/>
    </row>
    <row r="251" spans="2:5" x14ac:dyDescent="0.3">
      <c r="B251" s="103"/>
      <c r="C251" s="103"/>
      <c r="D251" s="119"/>
      <c r="E251" s="119"/>
    </row>
    <row r="252" spans="2:5" x14ac:dyDescent="0.3">
      <c r="B252" s="103"/>
      <c r="C252" s="103"/>
      <c r="D252" s="119"/>
      <c r="E252" s="119"/>
    </row>
    <row r="253" spans="2:5" x14ac:dyDescent="0.3">
      <c r="B253" s="103"/>
      <c r="C253" s="103"/>
      <c r="D253" s="119"/>
      <c r="E253" s="119"/>
    </row>
    <row r="254" spans="2:5" x14ac:dyDescent="0.3">
      <c r="B254" s="103"/>
      <c r="C254" s="103"/>
      <c r="D254" s="119"/>
      <c r="E254" s="119"/>
    </row>
    <row r="255" spans="2:5" x14ac:dyDescent="0.3">
      <c r="B255" s="103"/>
      <c r="C255" s="103"/>
      <c r="D255" s="119"/>
      <c r="E255" s="119"/>
    </row>
    <row r="256" spans="2:5" x14ac:dyDescent="0.3">
      <c r="B256" s="103"/>
      <c r="C256" s="103"/>
      <c r="D256" s="119"/>
      <c r="E256" s="119"/>
    </row>
    <row r="257" spans="2:5" x14ac:dyDescent="0.3">
      <c r="B257" s="38"/>
      <c r="C257" s="38"/>
      <c r="D257" s="86"/>
      <c r="E257" s="86"/>
    </row>
    <row r="258" spans="2:5" x14ac:dyDescent="0.3">
      <c r="B258" s="103"/>
      <c r="C258" s="103"/>
      <c r="D258" s="119"/>
      <c r="E258" s="119"/>
    </row>
    <row r="259" spans="2:5" x14ac:dyDescent="0.3">
      <c r="B259" s="103"/>
      <c r="C259" s="103"/>
      <c r="D259" s="119"/>
      <c r="E259" s="119"/>
    </row>
    <row r="260" spans="2:5" x14ac:dyDescent="0.3">
      <c r="B260" s="103"/>
      <c r="C260" s="103"/>
      <c r="D260" s="119"/>
      <c r="E260" s="119"/>
    </row>
    <row r="261" spans="2:5" x14ac:dyDescent="0.3">
      <c r="B261" s="103"/>
      <c r="C261" s="103"/>
      <c r="D261" s="119"/>
      <c r="E261" s="119"/>
    </row>
    <row r="262" spans="2:5" x14ac:dyDescent="0.3">
      <c r="B262" s="103"/>
      <c r="C262" s="103"/>
      <c r="D262" s="119"/>
      <c r="E262" s="119"/>
    </row>
    <row r="263" spans="2:5" x14ac:dyDescent="0.3">
      <c r="B263" s="103"/>
      <c r="C263" s="103"/>
      <c r="D263" s="119"/>
      <c r="E263" s="119"/>
    </row>
    <row r="264" spans="2:5" x14ac:dyDescent="0.3">
      <c r="B264" s="103"/>
      <c r="C264" s="103"/>
      <c r="D264" s="119"/>
      <c r="E264" s="119"/>
    </row>
    <row r="265" spans="2:5" x14ac:dyDescent="0.3">
      <c r="B265" s="103"/>
      <c r="C265" s="103"/>
      <c r="D265" s="119"/>
      <c r="E265" s="119"/>
    </row>
    <row r="266" spans="2:5" x14ac:dyDescent="0.3">
      <c r="B266" s="103"/>
      <c r="C266" s="103"/>
      <c r="D266" s="119"/>
      <c r="E266" s="119"/>
    </row>
    <row r="267" spans="2:5" x14ac:dyDescent="0.3">
      <c r="B267" s="103"/>
      <c r="C267" s="103"/>
      <c r="D267" s="119"/>
      <c r="E267" s="119"/>
    </row>
    <row r="268" spans="2:5" x14ac:dyDescent="0.3">
      <c r="B268" s="103"/>
      <c r="C268" s="103"/>
      <c r="D268" s="119"/>
      <c r="E268" s="119"/>
    </row>
    <row r="269" spans="2:5" x14ac:dyDescent="0.3">
      <c r="B269" s="103"/>
      <c r="C269" s="103"/>
      <c r="D269" s="119"/>
      <c r="E269" s="119"/>
    </row>
    <row r="270" spans="2:5" x14ac:dyDescent="0.3">
      <c r="B270" s="103"/>
      <c r="C270" s="103"/>
      <c r="D270" s="119"/>
      <c r="E270" s="119"/>
    </row>
    <row r="271" spans="2:5" x14ac:dyDescent="0.3">
      <c r="B271" s="103"/>
      <c r="C271" s="103"/>
      <c r="D271" s="119"/>
      <c r="E271" s="119"/>
    </row>
    <row r="272" spans="2:5" x14ac:dyDescent="0.3">
      <c r="B272" s="103"/>
      <c r="C272" s="103"/>
      <c r="D272" s="119"/>
      <c r="E272" s="119"/>
    </row>
    <row r="273" spans="2:43" s="99" customFormat="1" x14ac:dyDescent="0.3">
      <c r="B273" s="103"/>
      <c r="C273" s="103"/>
      <c r="D273" s="119"/>
      <c r="E273" s="119"/>
      <c r="F273" s="100"/>
      <c r="G273" s="100"/>
      <c r="H273" s="100"/>
      <c r="I273" s="100"/>
      <c r="J273" s="100"/>
      <c r="K273" s="100"/>
      <c r="L273" s="100"/>
      <c r="M273" s="100"/>
      <c r="N273" s="100"/>
      <c r="O273" s="100"/>
      <c r="P273" s="100"/>
      <c r="Q273" s="100"/>
      <c r="R273" s="100"/>
      <c r="S273" s="100"/>
      <c r="T273" s="100"/>
      <c r="U273" s="100"/>
      <c r="V273" s="100"/>
      <c r="W273" s="100"/>
      <c r="X273" s="100"/>
      <c r="Y273" s="100"/>
      <c r="Z273" s="100"/>
      <c r="AA273" s="100"/>
      <c r="AB273" s="100"/>
      <c r="AC273" s="100"/>
      <c r="AD273" s="100"/>
      <c r="AE273" s="100"/>
      <c r="AF273" s="100"/>
      <c r="AG273" s="100"/>
      <c r="AH273" s="100"/>
      <c r="AI273" s="100"/>
      <c r="AJ273" s="100"/>
      <c r="AK273" s="100"/>
      <c r="AL273" s="100"/>
      <c r="AM273" s="100"/>
      <c r="AN273" s="100"/>
      <c r="AO273" s="100"/>
      <c r="AP273" s="100"/>
      <c r="AQ273" s="100"/>
    </row>
    <row r="274" spans="2:43" s="99" customFormat="1" x14ac:dyDescent="0.3">
      <c r="B274" s="103"/>
      <c r="C274" s="103"/>
      <c r="D274" s="121"/>
      <c r="E274" s="121"/>
      <c r="F274" s="100"/>
      <c r="G274" s="100"/>
      <c r="H274" s="100"/>
      <c r="I274" s="100"/>
      <c r="J274" s="100"/>
      <c r="K274" s="100"/>
      <c r="L274" s="100"/>
      <c r="M274" s="100"/>
      <c r="N274" s="100"/>
      <c r="O274" s="100"/>
      <c r="P274" s="100"/>
      <c r="Q274" s="100"/>
      <c r="R274" s="100"/>
      <c r="S274" s="100"/>
      <c r="T274" s="100"/>
      <c r="U274" s="100"/>
      <c r="V274" s="100"/>
      <c r="W274" s="100"/>
      <c r="X274" s="100"/>
      <c r="Y274" s="100"/>
      <c r="Z274" s="100"/>
      <c r="AA274" s="100"/>
      <c r="AB274" s="100"/>
      <c r="AC274" s="100"/>
      <c r="AD274" s="100"/>
      <c r="AE274" s="100"/>
      <c r="AF274" s="100"/>
      <c r="AG274" s="100"/>
      <c r="AH274" s="100"/>
      <c r="AI274" s="100"/>
      <c r="AJ274" s="100"/>
      <c r="AK274" s="100"/>
      <c r="AL274" s="100"/>
      <c r="AM274" s="100"/>
      <c r="AN274" s="100"/>
      <c r="AO274" s="100"/>
      <c r="AP274" s="100"/>
      <c r="AQ274" s="100"/>
    </row>
    <row r="275" spans="2:43" x14ac:dyDescent="0.3">
      <c r="B275" s="103"/>
      <c r="C275" s="103"/>
      <c r="D275" s="121"/>
      <c r="E275" s="121"/>
    </row>
    <row r="276" spans="2:43" x14ac:dyDescent="0.3">
      <c r="D276" s="112"/>
      <c r="E276" s="112"/>
    </row>
    <row r="277" spans="2:43" x14ac:dyDescent="0.3">
      <c r="D277" s="112"/>
      <c r="E277" s="112"/>
    </row>
    <row r="278" spans="2:43" x14ac:dyDescent="0.3">
      <c r="D278" s="112"/>
      <c r="E278" s="112"/>
    </row>
    <row r="279" spans="2:43" x14ac:dyDescent="0.3">
      <c r="D279" s="112"/>
      <c r="E279" s="112"/>
    </row>
    <row r="280" spans="2:43" x14ac:dyDescent="0.3">
      <c r="D280" s="112"/>
      <c r="E280" s="112"/>
    </row>
    <row r="281" spans="2:43" x14ac:dyDescent="0.3">
      <c r="D281" s="112"/>
      <c r="E281" s="112"/>
    </row>
    <row r="282" spans="2:43" x14ac:dyDescent="0.3">
      <c r="D282" s="112"/>
      <c r="E282" s="112"/>
    </row>
    <row r="283" spans="2:43" x14ac:dyDescent="0.3">
      <c r="D283" s="112"/>
      <c r="E283" s="112"/>
    </row>
    <row r="284" spans="2:43" x14ac:dyDescent="0.3">
      <c r="D284" s="112"/>
      <c r="E284" s="112"/>
    </row>
    <row r="285" spans="2:43" x14ac:dyDescent="0.3">
      <c r="D285" s="112"/>
      <c r="E285" s="112"/>
    </row>
    <row r="286" spans="2:43" x14ac:dyDescent="0.3">
      <c r="D286" s="112"/>
      <c r="E286" s="112"/>
    </row>
    <row r="287" spans="2:43" x14ac:dyDescent="0.3">
      <c r="D287" s="112"/>
      <c r="E287" s="112"/>
    </row>
    <row r="288" spans="2:43" x14ac:dyDescent="0.3">
      <c r="D288" s="112"/>
      <c r="E288" s="112"/>
    </row>
    <row r="289" spans="4:5" x14ac:dyDescent="0.3">
      <c r="D289" s="112"/>
      <c r="E289" s="112"/>
    </row>
    <row r="290" spans="4:5" x14ac:dyDescent="0.3">
      <c r="D290" s="112"/>
      <c r="E290" s="112"/>
    </row>
    <row r="291" spans="4:5" x14ac:dyDescent="0.3">
      <c r="D291" s="112"/>
      <c r="E291" s="112"/>
    </row>
    <row r="292" spans="4:5" x14ac:dyDescent="0.3">
      <c r="D292" s="112"/>
      <c r="E292" s="112"/>
    </row>
    <row r="293" spans="4:5" x14ac:dyDescent="0.3">
      <c r="D293" s="112"/>
      <c r="E293" s="112"/>
    </row>
    <row r="294" spans="4:5" x14ac:dyDescent="0.3">
      <c r="D294" s="112"/>
      <c r="E294" s="112"/>
    </row>
    <row r="295" spans="4:5" x14ac:dyDescent="0.3">
      <c r="D295" s="112"/>
      <c r="E295" s="112"/>
    </row>
    <row r="296" spans="4:5" x14ac:dyDescent="0.3">
      <c r="D296" s="112"/>
      <c r="E296" s="112"/>
    </row>
    <row r="297" spans="4:5" x14ac:dyDescent="0.3">
      <c r="D297" s="112"/>
      <c r="E297" s="112"/>
    </row>
    <row r="298" spans="4:5" x14ac:dyDescent="0.3">
      <c r="D298" s="112"/>
      <c r="E298" s="112"/>
    </row>
    <row r="299" spans="4:5" x14ac:dyDescent="0.3">
      <c r="D299" s="112"/>
      <c r="E299" s="112"/>
    </row>
    <row r="300" spans="4:5" x14ac:dyDescent="0.3">
      <c r="D300" s="112"/>
      <c r="E300" s="112"/>
    </row>
    <row r="301" spans="4:5" x14ac:dyDescent="0.3">
      <c r="D301" s="112"/>
      <c r="E301" s="112"/>
    </row>
    <row r="302" spans="4:5" x14ac:dyDescent="0.3">
      <c r="D302" s="112"/>
      <c r="E302" s="112"/>
    </row>
    <row r="303" spans="4:5" x14ac:dyDescent="0.3">
      <c r="D303" s="112"/>
      <c r="E303" s="112"/>
    </row>
    <row r="304" spans="4:5" x14ac:dyDescent="0.3">
      <c r="D304" s="112"/>
      <c r="E304" s="112"/>
    </row>
    <row r="305" spans="4:5" x14ac:dyDescent="0.3">
      <c r="D305" s="112"/>
      <c r="E305" s="112"/>
    </row>
    <row r="306" spans="4:5" x14ac:dyDescent="0.3">
      <c r="D306" s="112"/>
      <c r="E306" s="112"/>
    </row>
    <row r="307" spans="4:5" x14ac:dyDescent="0.3">
      <c r="D307" s="112"/>
      <c r="E307" s="112"/>
    </row>
    <row r="308" spans="4:5" x14ac:dyDescent="0.3">
      <c r="D308" s="112"/>
      <c r="E308" s="112"/>
    </row>
    <row r="309" spans="4:5" x14ac:dyDescent="0.3">
      <c r="D309" s="112"/>
      <c r="E309" s="112"/>
    </row>
    <row r="310" spans="4:5" x14ac:dyDescent="0.3">
      <c r="D310" s="112"/>
      <c r="E310" s="112"/>
    </row>
    <row r="311" spans="4:5" x14ac:dyDescent="0.3">
      <c r="D311" s="112"/>
      <c r="E311" s="112"/>
    </row>
    <row r="312" spans="4:5" x14ac:dyDescent="0.3">
      <c r="D312" s="112"/>
      <c r="E312" s="112"/>
    </row>
    <row r="313" spans="4:5" x14ac:dyDescent="0.3">
      <c r="D313" s="112"/>
      <c r="E313" s="112"/>
    </row>
    <row r="314" spans="4:5" x14ac:dyDescent="0.3">
      <c r="D314" s="112"/>
      <c r="E314" s="112"/>
    </row>
    <row r="315" spans="4:5" x14ac:dyDescent="0.3">
      <c r="D315" s="112"/>
      <c r="E315" s="112"/>
    </row>
    <row r="316" spans="4:5" x14ac:dyDescent="0.3">
      <c r="D316" s="112"/>
      <c r="E316" s="112"/>
    </row>
    <row r="317" spans="4:5" x14ac:dyDescent="0.3">
      <c r="D317" s="112"/>
      <c r="E317" s="112"/>
    </row>
    <row r="318" spans="4:5" x14ac:dyDescent="0.3">
      <c r="D318" s="112"/>
      <c r="E318" s="112"/>
    </row>
    <row r="319" spans="4:5" x14ac:dyDescent="0.3">
      <c r="D319" s="112"/>
      <c r="E319" s="112"/>
    </row>
    <row r="320" spans="4:5" x14ac:dyDescent="0.3">
      <c r="D320" s="112"/>
      <c r="E320" s="112"/>
    </row>
    <row r="321" spans="4:5" x14ac:dyDescent="0.3">
      <c r="D321" s="112"/>
      <c r="E321" s="112"/>
    </row>
    <row r="322" spans="4:5" x14ac:dyDescent="0.3">
      <c r="D322" s="112"/>
      <c r="E322" s="112"/>
    </row>
    <row r="323" spans="4:5" x14ac:dyDescent="0.3">
      <c r="D323" s="112"/>
      <c r="E323" s="112"/>
    </row>
    <row r="324" spans="4:5" x14ac:dyDescent="0.3">
      <c r="D324" s="112"/>
      <c r="E324" s="112"/>
    </row>
    <row r="325" spans="4:5" x14ac:dyDescent="0.3">
      <c r="D325" s="112"/>
      <c r="E325" s="112"/>
    </row>
    <row r="326" spans="4:5" x14ac:dyDescent="0.3">
      <c r="D326" s="112"/>
      <c r="E326" s="112"/>
    </row>
    <row r="327" spans="4:5" x14ac:dyDescent="0.3">
      <c r="D327" s="112"/>
      <c r="E327" s="112"/>
    </row>
    <row r="328" spans="4:5" x14ac:dyDescent="0.3">
      <c r="D328" s="112"/>
      <c r="E328" s="112"/>
    </row>
    <row r="329" spans="4:5" x14ac:dyDescent="0.3">
      <c r="D329" s="112"/>
      <c r="E329" s="112"/>
    </row>
    <row r="330" spans="4:5" x14ac:dyDescent="0.3">
      <c r="D330" s="112"/>
      <c r="E330" s="112"/>
    </row>
    <row r="331" spans="4:5" x14ac:dyDescent="0.3">
      <c r="D331" s="112"/>
      <c r="E331" s="112"/>
    </row>
    <row r="332" spans="4:5" x14ac:dyDescent="0.3">
      <c r="D332" s="112"/>
      <c r="E332" s="112"/>
    </row>
  </sheetData>
  <phoneticPr fontId="12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566E6-63DF-47A1-8134-13B1C63813A0}">
  <dimension ref="B2:G260"/>
  <sheetViews>
    <sheetView zoomScale="70" zoomScaleNormal="70" workbookViewId="0">
      <selection activeCell="C161" sqref="C161:C167"/>
    </sheetView>
  </sheetViews>
  <sheetFormatPr defaultRowHeight="14.4" x14ac:dyDescent="0.3"/>
  <cols>
    <col min="1" max="1" width="4" customWidth="1"/>
    <col min="2" max="2" width="69.21875" style="43" bestFit="1" customWidth="1"/>
    <col min="3" max="3" width="85.21875" style="43" customWidth="1"/>
    <col min="4" max="4" width="19.33203125" style="43" bestFit="1" customWidth="1"/>
    <col min="5" max="5" width="9.5546875" style="43" bestFit="1" customWidth="1"/>
    <col min="6" max="6" width="108.5546875" style="43" bestFit="1" customWidth="1"/>
    <col min="7" max="7" width="19.33203125" style="43" bestFit="1" customWidth="1"/>
  </cols>
  <sheetData>
    <row r="2" spans="2:7" x14ac:dyDescent="0.3">
      <c r="B2" s="50" t="s">
        <v>47</v>
      </c>
      <c r="C2" s="60"/>
      <c r="D2" s="51"/>
      <c r="E2" s="51"/>
      <c r="F2" s="51"/>
      <c r="G2" s="51"/>
    </row>
    <row r="3" spans="2:7" x14ac:dyDescent="0.3">
      <c r="B3" s="52" t="s">
        <v>48</v>
      </c>
      <c r="C3" s="61" t="s">
        <v>49</v>
      </c>
      <c r="D3" s="52" t="s">
        <v>50</v>
      </c>
      <c r="E3" s="52" t="s">
        <v>51</v>
      </c>
      <c r="F3" s="52" t="s">
        <v>52</v>
      </c>
      <c r="G3" s="52" t="s">
        <v>50</v>
      </c>
    </row>
    <row r="4" spans="2:7" ht="15" customHeight="1" x14ac:dyDescent="0.3">
      <c r="B4" s="68" t="s">
        <v>53</v>
      </c>
      <c r="C4" s="76" t="s">
        <v>762</v>
      </c>
      <c r="D4" s="71">
        <f>SUM(G4:G6)</f>
        <v>7997597.7518874798</v>
      </c>
      <c r="E4" s="43" t="s">
        <v>54</v>
      </c>
      <c r="F4" s="43" t="s">
        <v>55</v>
      </c>
      <c r="G4" s="53">
        <v>2650906.9576637214</v>
      </c>
    </row>
    <row r="5" spans="2:7" x14ac:dyDescent="0.3">
      <c r="B5" s="68"/>
      <c r="C5" s="67"/>
      <c r="D5" s="71"/>
      <c r="E5" s="43" t="s">
        <v>56</v>
      </c>
      <c r="F5" s="43" t="s">
        <v>57</v>
      </c>
      <c r="G5" s="53">
        <v>2349619.362695911</v>
      </c>
    </row>
    <row r="6" spans="2:7" ht="27.75" customHeight="1" x14ac:dyDescent="0.3">
      <c r="B6" s="68"/>
      <c r="C6" s="67"/>
      <c r="D6" s="71"/>
      <c r="E6" s="43" t="s">
        <v>58</v>
      </c>
      <c r="F6" s="43" t="s">
        <v>59</v>
      </c>
      <c r="G6" s="53">
        <v>2997071.431527847</v>
      </c>
    </row>
    <row r="7" spans="2:7" ht="15" customHeight="1" x14ac:dyDescent="0.3">
      <c r="B7" s="68" t="s">
        <v>60</v>
      </c>
      <c r="C7" s="76" t="s">
        <v>763</v>
      </c>
      <c r="D7" s="71">
        <f>SUM(G7:G12)</f>
        <v>23944543.101363361</v>
      </c>
      <c r="E7" s="43" t="s">
        <v>61</v>
      </c>
      <c r="F7" s="43" t="s">
        <v>62</v>
      </c>
      <c r="G7" s="53">
        <v>2110846.8169478755</v>
      </c>
    </row>
    <row r="8" spans="2:7" x14ac:dyDescent="0.3">
      <c r="B8" s="68"/>
      <c r="C8" s="67"/>
      <c r="D8" s="71"/>
      <c r="E8" s="43" t="s">
        <v>63</v>
      </c>
      <c r="F8" s="43" t="s">
        <v>64</v>
      </c>
      <c r="G8" s="53">
        <v>3641790.6622067732</v>
      </c>
    </row>
    <row r="9" spans="2:7" x14ac:dyDescent="0.3">
      <c r="B9" s="68"/>
      <c r="C9" s="67"/>
      <c r="D9" s="71"/>
      <c r="E9" s="43" t="s">
        <v>65</v>
      </c>
      <c r="F9" s="43" t="s">
        <v>66</v>
      </c>
      <c r="G9" s="53">
        <v>2099124.0753521803</v>
      </c>
    </row>
    <row r="10" spans="2:7" x14ac:dyDescent="0.3">
      <c r="B10" s="68"/>
      <c r="C10" s="67"/>
      <c r="D10" s="71"/>
      <c r="E10" s="43" t="s">
        <v>67</v>
      </c>
      <c r="F10" s="43" t="s">
        <v>68</v>
      </c>
      <c r="G10" s="53">
        <v>4243634.6171984607</v>
      </c>
    </row>
    <row r="11" spans="2:7" x14ac:dyDescent="0.3">
      <c r="B11" s="68"/>
      <c r="C11" s="67"/>
      <c r="D11" s="71"/>
      <c r="E11" s="43" t="s">
        <v>69</v>
      </c>
      <c r="F11" s="43" t="s">
        <v>70</v>
      </c>
      <c r="G11" s="53">
        <v>3424555.1892759469</v>
      </c>
    </row>
    <row r="12" spans="2:7" hidden="1" x14ac:dyDescent="0.3">
      <c r="B12" s="68"/>
      <c r="C12" s="67"/>
      <c r="D12" s="71"/>
      <c r="E12" s="43" t="s">
        <v>71</v>
      </c>
      <c r="F12" s="43" t="s">
        <v>72</v>
      </c>
      <c r="G12" s="53">
        <v>8424591.7403821256</v>
      </c>
    </row>
    <row r="13" spans="2:7" ht="45.75" customHeight="1" x14ac:dyDescent="0.3">
      <c r="B13" s="54" t="s">
        <v>73</v>
      </c>
      <c r="C13" s="56" t="s">
        <v>764</v>
      </c>
      <c r="D13" s="55">
        <f>SUM(G13)</f>
        <v>50851375.004095867</v>
      </c>
      <c r="E13" s="43" t="s">
        <v>74</v>
      </c>
      <c r="F13" s="43" t="s">
        <v>75</v>
      </c>
      <c r="G13" s="53">
        <v>50851375.004095867</v>
      </c>
    </row>
    <row r="14" spans="2:7" ht="14.55" customHeight="1" x14ac:dyDescent="0.3">
      <c r="B14" s="68" t="s">
        <v>720</v>
      </c>
      <c r="C14" s="67" t="s">
        <v>721</v>
      </c>
      <c r="D14" s="71">
        <f>SUM(G14:G15)</f>
        <v>38677293.459658623</v>
      </c>
      <c r="E14" s="43" t="s">
        <v>76</v>
      </c>
      <c r="F14" s="43" t="s">
        <v>77</v>
      </c>
      <c r="G14" s="53">
        <v>19244479.407707695</v>
      </c>
    </row>
    <row r="15" spans="2:7" x14ac:dyDescent="0.3">
      <c r="B15" s="68"/>
      <c r="C15" s="67"/>
      <c r="D15" s="71"/>
      <c r="E15" s="43" t="s">
        <v>78</v>
      </c>
      <c r="F15" s="43" t="s">
        <v>79</v>
      </c>
      <c r="G15" s="53">
        <v>19432814.051950924</v>
      </c>
    </row>
    <row r="16" spans="2:7" x14ac:dyDescent="0.3">
      <c r="B16" s="54" t="s">
        <v>80</v>
      </c>
      <c r="C16" s="56" t="s">
        <v>81</v>
      </c>
      <c r="D16" s="55">
        <f>G16</f>
        <v>1970385.2827260385</v>
      </c>
      <c r="E16" s="43" t="s">
        <v>82</v>
      </c>
      <c r="F16" s="43" t="s">
        <v>83</v>
      </c>
      <c r="G16" s="53">
        <v>1970385.2827260385</v>
      </c>
    </row>
    <row r="17" spans="2:7" ht="28.8" x14ac:dyDescent="0.3">
      <c r="B17" s="54" t="s">
        <v>84</v>
      </c>
      <c r="C17" s="56" t="s">
        <v>765</v>
      </c>
      <c r="D17" s="55">
        <f>G17</f>
        <v>16846373.972653091</v>
      </c>
      <c r="E17" s="43" t="s">
        <v>85</v>
      </c>
      <c r="F17" s="43" t="s">
        <v>86</v>
      </c>
      <c r="G17" s="53">
        <v>16846373.972653091</v>
      </c>
    </row>
    <row r="18" spans="2:7" ht="98.25" customHeight="1" x14ac:dyDescent="0.3">
      <c r="B18" s="54" t="s">
        <v>87</v>
      </c>
      <c r="C18" s="56" t="s">
        <v>766</v>
      </c>
      <c r="D18" s="55">
        <f>G18</f>
        <v>9888109.0219989754</v>
      </c>
      <c r="E18" s="43" t="s">
        <v>88</v>
      </c>
      <c r="F18" s="43" t="s">
        <v>89</v>
      </c>
      <c r="G18" s="53">
        <v>9888109.0219989754</v>
      </c>
    </row>
    <row r="19" spans="2:7" ht="15" customHeight="1" x14ac:dyDescent="0.3">
      <c r="B19" s="68" t="s">
        <v>90</v>
      </c>
      <c r="C19" s="67" t="s">
        <v>767</v>
      </c>
      <c r="D19" s="71">
        <f>SUM(G19:G84)</f>
        <v>1307144543.29564</v>
      </c>
      <c r="E19" s="43" t="s">
        <v>91</v>
      </c>
      <c r="F19" s="43" t="s">
        <v>92</v>
      </c>
      <c r="G19" s="53">
        <v>2031629.7430152525</v>
      </c>
    </row>
    <row r="20" spans="2:7" x14ac:dyDescent="0.3">
      <c r="B20" s="68"/>
      <c r="C20" s="67"/>
      <c r="D20" s="72"/>
      <c r="E20" s="43" t="s">
        <v>93</v>
      </c>
      <c r="F20" s="43" t="s">
        <v>94</v>
      </c>
      <c r="G20" s="53">
        <v>65592869.705506481</v>
      </c>
    </row>
    <row r="21" spans="2:7" x14ac:dyDescent="0.3">
      <c r="B21" s="68"/>
      <c r="C21" s="67"/>
      <c r="D21" s="72"/>
      <c r="E21" s="43" t="s">
        <v>95</v>
      </c>
      <c r="F21" s="43" t="s">
        <v>96</v>
      </c>
      <c r="G21" s="53">
        <v>12841723.352663148</v>
      </c>
    </row>
    <row r="22" spans="2:7" x14ac:dyDescent="0.3">
      <c r="B22" s="68"/>
      <c r="C22" s="67"/>
      <c r="D22" s="72"/>
      <c r="E22" s="43" t="s">
        <v>97</v>
      </c>
      <c r="F22" s="43" t="s">
        <v>98</v>
      </c>
      <c r="G22" s="53">
        <v>19065522.5114774</v>
      </c>
    </row>
    <row r="23" spans="2:7" x14ac:dyDescent="0.3">
      <c r="B23" s="68"/>
      <c r="C23" s="67"/>
      <c r="D23" s="72"/>
      <c r="E23" s="43" t="s">
        <v>99</v>
      </c>
      <c r="F23" s="43" t="s">
        <v>100</v>
      </c>
      <c r="G23" s="53">
        <v>11313589.979386566</v>
      </c>
    </row>
    <row r="24" spans="2:7" x14ac:dyDescent="0.3">
      <c r="B24" s="68"/>
      <c r="C24" s="67"/>
      <c r="D24" s="72"/>
      <c r="E24" s="43" t="s">
        <v>101</v>
      </c>
      <c r="F24" s="43" t="s">
        <v>102</v>
      </c>
      <c r="G24" s="53">
        <v>9090065.456542762</v>
      </c>
    </row>
    <row r="25" spans="2:7" x14ac:dyDescent="0.3">
      <c r="B25" s="68"/>
      <c r="C25" s="67"/>
      <c r="D25" s="72"/>
      <c r="E25" s="43" t="s">
        <v>103</v>
      </c>
      <c r="F25" s="43" t="s">
        <v>104</v>
      </c>
      <c r="G25" s="53">
        <v>1159340.712961192</v>
      </c>
    </row>
    <row r="26" spans="2:7" x14ac:dyDescent="0.3">
      <c r="B26" s="68"/>
      <c r="C26" s="67"/>
      <c r="D26" s="72"/>
      <c r="E26" s="43" t="s">
        <v>105</v>
      </c>
      <c r="F26" s="43" t="s">
        <v>106</v>
      </c>
      <c r="G26" s="53">
        <v>9275281.0556743927</v>
      </c>
    </row>
    <row r="27" spans="2:7" x14ac:dyDescent="0.3">
      <c r="B27" s="68"/>
      <c r="C27" s="67"/>
      <c r="D27" s="72"/>
      <c r="E27" s="43" t="s">
        <v>107</v>
      </c>
      <c r="F27" s="43" t="s">
        <v>108</v>
      </c>
      <c r="G27" s="53">
        <v>16502639.543229859</v>
      </c>
    </row>
    <row r="28" spans="2:7" x14ac:dyDescent="0.3">
      <c r="B28" s="68"/>
      <c r="C28" s="67"/>
      <c r="D28" s="72"/>
      <c r="E28" s="43" t="s">
        <v>109</v>
      </c>
      <c r="F28" s="43" t="s">
        <v>110</v>
      </c>
      <c r="G28" s="53">
        <v>2775300.117250815</v>
      </c>
    </row>
    <row r="29" spans="2:7" x14ac:dyDescent="0.3">
      <c r="B29" s="68"/>
      <c r="C29" s="67"/>
      <c r="D29" s="72"/>
      <c r="E29" s="43" t="s">
        <v>111</v>
      </c>
      <c r="F29" s="43" t="s">
        <v>112</v>
      </c>
      <c r="G29" s="53">
        <v>11782366.480477566</v>
      </c>
    </row>
    <row r="30" spans="2:7" x14ac:dyDescent="0.3">
      <c r="B30" s="68"/>
      <c r="C30" s="67"/>
      <c r="D30" s="72"/>
      <c r="E30" s="43" t="s">
        <v>113</v>
      </c>
      <c r="F30" s="43" t="s">
        <v>114</v>
      </c>
      <c r="G30" s="53">
        <v>1063070.1850311095</v>
      </c>
    </row>
    <row r="31" spans="2:7" x14ac:dyDescent="0.3">
      <c r="B31" s="68"/>
      <c r="C31" s="67"/>
      <c r="D31" s="72"/>
      <c r="E31" s="43" t="s">
        <v>115</v>
      </c>
      <c r="F31" s="43" t="s">
        <v>116</v>
      </c>
      <c r="G31" s="53">
        <v>860542.99456964794</v>
      </c>
    </row>
    <row r="32" spans="2:7" x14ac:dyDescent="0.3">
      <c r="B32" s="68"/>
      <c r="C32" s="67"/>
      <c r="D32" s="72"/>
      <c r="E32" s="43" t="s">
        <v>117</v>
      </c>
      <c r="F32" s="43" t="s">
        <v>118</v>
      </c>
      <c r="G32" s="53">
        <v>20518153.298949663</v>
      </c>
    </row>
    <row r="33" spans="2:7" x14ac:dyDescent="0.3">
      <c r="B33" s="68"/>
      <c r="C33" s="67"/>
      <c r="D33" s="72"/>
      <c r="E33" s="43" t="s">
        <v>119</v>
      </c>
      <c r="F33" s="43" t="s">
        <v>120</v>
      </c>
      <c r="G33" s="53">
        <v>792423.51492285565</v>
      </c>
    </row>
    <row r="34" spans="2:7" x14ac:dyDescent="0.3">
      <c r="B34" s="68"/>
      <c r="C34" s="67"/>
      <c r="D34" s="72"/>
      <c r="E34" s="43" t="s">
        <v>121</v>
      </c>
      <c r="F34" s="43" t="s">
        <v>122</v>
      </c>
      <c r="G34" s="53">
        <v>399059.5172650445</v>
      </c>
    </row>
    <row r="35" spans="2:7" x14ac:dyDescent="0.3">
      <c r="B35" s="68"/>
      <c r="C35" s="67"/>
      <c r="D35" s="72"/>
      <c r="E35" s="43" t="s">
        <v>123</v>
      </c>
      <c r="F35" s="43" t="s">
        <v>124</v>
      </c>
      <c r="G35" s="53">
        <v>390938.20475801383</v>
      </c>
    </row>
    <row r="36" spans="2:7" x14ac:dyDescent="0.3">
      <c r="B36" s="68"/>
      <c r="C36" s="67"/>
      <c r="D36" s="72"/>
      <c r="E36" s="43" t="s">
        <v>125</v>
      </c>
      <c r="F36" s="43" t="s">
        <v>126</v>
      </c>
      <c r="G36" s="53">
        <v>122716.84983339364</v>
      </c>
    </row>
    <row r="37" spans="2:7" x14ac:dyDescent="0.3">
      <c r="B37" s="68"/>
      <c r="C37" s="67"/>
      <c r="D37" s="72"/>
      <c r="E37" s="43" t="s">
        <v>127</v>
      </c>
      <c r="F37" s="43" t="s">
        <v>128</v>
      </c>
      <c r="G37" s="53">
        <v>7485420.968738365</v>
      </c>
    </row>
    <row r="38" spans="2:7" x14ac:dyDescent="0.3">
      <c r="B38" s="68"/>
      <c r="C38" s="67"/>
      <c r="D38" s="72"/>
      <c r="E38" s="43" t="s">
        <v>129</v>
      </c>
      <c r="F38" s="43" t="s">
        <v>130</v>
      </c>
      <c r="G38" s="53">
        <v>19975792.800455295</v>
      </c>
    </row>
    <row r="39" spans="2:7" x14ac:dyDescent="0.3">
      <c r="B39" s="68"/>
      <c r="C39" s="67"/>
      <c r="D39" s="72"/>
      <c r="E39" s="43" t="s">
        <v>131</v>
      </c>
      <c r="F39" s="43" t="s">
        <v>132</v>
      </c>
      <c r="G39" s="53">
        <v>41292126.451221988</v>
      </c>
    </row>
    <row r="40" spans="2:7" x14ac:dyDescent="0.3">
      <c r="B40" s="68"/>
      <c r="C40" s="67"/>
      <c r="D40" s="72"/>
      <c r="E40" s="43" t="s">
        <v>133</v>
      </c>
      <c r="F40" s="43" t="s">
        <v>134</v>
      </c>
      <c r="G40" s="53">
        <v>7830630.9908417603</v>
      </c>
    </row>
    <row r="41" spans="2:7" x14ac:dyDescent="0.3">
      <c r="B41" s="68"/>
      <c r="C41" s="67"/>
      <c r="D41" s="72"/>
      <c r="E41" s="43" t="s">
        <v>135</v>
      </c>
      <c r="F41" s="43" t="s">
        <v>136</v>
      </c>
      <c r="G41" s="53">
        <v>353876751.01768744</v>
      </c>
    </row>
    <row r="42" spans="2:7" x14ac:dyDescent="0.3">
      <c r="B42" s="68"/>
      <c r="C42" s="67"/>
      <c r="D42" s="72"/>
      <c r="E42" s="43" t="s">
        <v>137</v>
      </c>
      <c r="F42" s="43" t="s">
        <v>138</v>
      </c>
      <c r="G42" s="53">
        <v>11212884.332477951</v>
      </c>
    </row>
    <row r="43" spans="2:7" x14ac:dyDescent="0.3">
      <c r="B43" s="68"/>
      <c r="C43" s="67"/>
      <c r="D43" s="72"/>
      <c r="E43" s="43" t="s">
        <v>139</v>
      </c>
      <c r="F43" s="43" t="s">
        <v>140</v>
      </c>
      <c r="G43" s="53">
        <v>32628854.913055327</v>
      </c>
    </row>
    <row r="44" spans="2:7" x14ac:dyDescent="0.3">
      <c r="B44" s="68"/>
      <c r="C44" s="67"/>
      <c r="D44" s="72"/>
      <c r="E44" s="43" t="s">
        <v>141</v>
      </c>
      <c r="F44" s="43" t="s">
        <v>142</v>
      </c>
      <c r="G44" s="53">
        <v>11275944.634438887</v>
      </c>
    </row>
    <row r="45" spans="2:7" x14ac:dyDescent="0.3">
      <c r="B45" s="68"/>
      <c r="C45" s="67"/>
      <c r="D45" s="72"/>
      <c r="E45" s="43" t="s">
        <v>143</v>
      </c>
      <c r="F45" s="43" t="s">
        <v>144</v>
      </c>
      <c r="G45" s="53">
        <v>2815204.228784706</v>
      </c>
    </row>
    <row r="46" spans="2:7" x14ac:dyDescent="0.3">
      <c r="B46" s="68"/>
      <c r="C46" s="67"/>
      <c r="D46" s="72"/>
      <c r="E46" s="43" t="s">
        <v>145</v>
      </c>
      <c r="F46" s="43" t="s">
        <v>146</v>
      </c>
      <c r="G46" s="53">
        <v>1243943.7664535309</v>
      </c>
    </row>
    <row r="47" spans="2:7" x14ac:dyDescent="0.3">
      <c r="B47" s="68"/>
      <c r="C47" s="67"/>
      <c r="D47" s="72"/>
      <c r="E47" s="43" t="s">
        <v>147</v>
      </c>
      <c r="F47" s="43" t="s">
        <v>148</v>
      </c>
      <c r="G47" s="53">
        <v>4662798.2599383285</v>
      </c>
    </row>
    <row r="48" spans="2:7" x14ac:dyDescent="0.3">
      <c r="B48" s="68"/>
      <c r="C48" s="67"/>
      <c r="D48" s="72"/>
      <c r="E48" s="43" t="s">
        <v>149</v>
      </c>
      <c r="F48" s="43" t="s">
        <v>150</v>
      </c>
      <c r="G48" s="53">
        <v>6756716.391760462</v>
      </c>
    </row>
    <row r="49" spans="2:7" x14ac:dyDescent="0.3">
      <c r="B49" s="68"/>
      <c r="C49" s="67"/>
      <c r="D49" s="72"/>
      <c r="E49" s="43" t="s">
        <v>151</v>
      </c>
      <c r="F49" s="43" t="s">
        <v>152</v>
      </c>
      <c r="G49" s="53">
        <v>2412545.2258724822</v>
      </c>
    </row>
    <row r="50" spans="2:7" x14ac:dyDescent="0.3">
      <c r="B50" s="68"/>
      <c r="C50" s="67"/>
      <c r="D50" s="72"/>
      <c r="E50" s="43" t="s">
        <v>153</v>
      </c>
      <c r="F50" s="43" t="s">
        <v>154</v>
      </c>
      <c r="G50" s="53">
        <v>7791655.0753136221</v>
      </c>
    </row>
    <row r="51" spans="2:7" x14ac:dyDescent="0.3">
      <c r="B51" s="68"/>
      <c r="C51" s="67"/>
      <c r="D51" s="72"/>
      <c r="E51" s="43" t="s">
        <v>155</v>
      </c>
      <c r="F51" s="43" t="s">
        <v>156</v>
      </c>
      <c r="G51" s="53">
        <v>1079010.4622880842</v>
      </c>
    </row>
    <row r="52" spans="2:7" x14ac:dyDescent="0.3">
      <c r="B52" s="68"/>
      <c r="C52" s="67"/>
      <c r="D52" s="72"/>
      <c r="E52" s="43" t="s">
        <v>157</v>
      </c>
      <c r="F52" s="43" t="s">
        <v>158</v>
      </c>
      <c r="G52" s="53">
        <v>1949260.6258578112</v>
      </c>
    </row>
    <row r="53" spans="2:7" x14ac:dyDescent="0.3">
      <c r="B53" s="68"/>
      <c r="C53" s="67"/>
      <c r="D53" s="72"/>
      <c r="E53" s="43" t="s">
        <v>159</v>
      </c>
      <c r="F53" s="43" t="s">
        <v>160</v>
      </c>
      <c r="G53" s="53">
        <v>1949260.6258578112</v>
      </c>
    </row>
    <row r="54" spans="2:7" x14ac:dyDescent="0.3">
      <c r="B54" s="68"/>
      <c r="C54" s="67"/>
      <c r="D54" s="72"/>
      <c r="E54" s="43" t="s">
        <v>161</v>
      </c>
      <c r="F54" s="43" t="s">
        <v>162</v>
      </c>
      <c r="G54" s="53">
        <v>1063070.1850311095</v>
      </c>
    </row>
    <row r="55" spans="2:7" x14ac:dyDescent="0.3">
      <c r="B55" s="68"/>
      <c r="C55" s="67"/>
      <c r="D55" s="72"/>
      <c r="E55" s="43" t="s">
        <v>163</v>
      </c>
      <c r="F55" s="43" t="s">
        <v>164</v>
      </c>
      <c r="G55" s="53">
        <v>52053708.939274363</v>
      </c>
    </row>
    <row r="56" spans="2:7" x14ac:dyDescent="0.3">
      <c r="B56" s="68"/>
      <c r="C56" s="67"/>
      <c r="D56" s="72"/>
      <c r="E56" s="43" t="s">
        <v>165</v>
      </c>
      <c r="F56" s="43" t="s">
        <v>166</v>
      </c>
      <c r="G56" s="53">
        <v>8016587.2545999754</v>
      </c>
    </row>
    <row r="57" spans="2:7" x14ac:dyDescent="0.3">
      <c r="B57" s="68"/>
      <c r="C57" s="67"/>
      <c r="D57" s="72"/>
      <c r="E57" s="43" t="s">
        <v>167</v>
      </c>
      <c r="F57" s="43" t="s">
        <v>168</v>
      </c>
      <c r="G57" s="53">
        <v>980613.00773413805</v>
      </c>
    </row>
    <row r="58" spans="2:7" x14ac:dyDescent="0.3">
      <c r="B58" s="68"/>
      <c r="C58" s="67"/>
      <c r="D58" s="72"/>
      <c r="E58" s="43" t="s">
        <v>169</v>
      </c>
      <c r="F58" s="43" t="s">
        <v>170</v>
      </c>
      <c r="G58" s="53">
        <v>8041386.139532269</v>
      </c>
    </row>
    <row r="59" spans="2:7" x14ac:dyDescent="0.3">
      <c r="B59" s="68"/>
      <c r="C59" s="67"/>
      <c r="D59" s="72"/>
      <c r="E59" s="43" t="s">
        <v>171</v>
      </c>
      <c r="F59" s="43" t="s">
        <v>172</v>
      </c>
      <c r="G59" s="53">
        <v>31170775.861360181</v>
      </c>
    </row>
    <row r="60" spans="2:7" x14ac:dyDescent="0.3">
      <c r="B60" s="68"/>
      <c r="C60" s="67"/>
      <c r="D60" s="72"/>
      <c r="E60" s="43" t="s">
        <v>173</v>
      </c>
      <c r="F60" s="43" t="s">
        <v>174</v>
      </c>
      <c r="G60" s="53">
        <v>18905066.538124938</v>
      </c>
    </row>
    <row r="61" spans="2:7" x14ac:dyDescent="0.3">
      <c r="B61" s="68"/>
      <c r="C61" s="67"/>
      <c r="D61" s="72"/>
      <c r="E61" s="43" t="s">
        <v>175</v>
      </c>
      <c r="F61" s="43" t="s">
        <v>176</v>
      </c>
      <c r="G61" s="53">
        <v>29329539.796093199</v>
      </c>
    </row>
    <row r="62" spans="2:7" x14ac:dyDescent="0.3">
      <c r="B62" s="68"/>
      <c r="C62" s="67"/>
      <c r="D62" s="72"/>
      <c r="E62" s="43" t="s">
        <v>177</v>
      </c>
      <c r="F62" s="43" t="s">
        <v>178</v>
      </c>
      <c r="G62" s="53">
        <v>33278180.572189115</v>
      </c>
    </row>
    <row r="63" spans="2:7" x14ac:dyDescent="0.3">
      <c r="B63" s="68"/>
      <c r="C63" s="67"/>
      <c r="D63" s="72"/>
      <c r="E63" s="43" t="s">
        <v>179</v>
      </c>
      <c r="F63" s="43" t="s">
        <v>180</v>
      </c>
      <c r="G63" s="53">
        <v>26741817.832204044</v>
      </c>
    </row>
    <row r="64" spans="2:7" x14ac:dyDescent="0.3">
      <c r="B64" s="68"/>
      <c r="C64" s="67"/>
      <c r="D64" s="72"/>
      <c r="E64" s="43" t="s">
        <v>181</v>
      </c>
      <c r="F64" s="43" t="s">
        <v>182</v>
      </c>
      <c r="G64" s="53">
        <v>44261629.136735678</v>
      </c>
    </row>
    <row r="65" spans="2:7" x14ac:dyDescent="0.3">
      <c r="B65" s="68"/>
      <c r="C65" s="67"/>
      <c r="D65" s="72"/>
      <c r="E65" s="43" t="s">
        <v>183</v>
      </c>
      <c r="F65" s="43" t="s">
        <v>184</v>
      </c>
      <c r="G65" s="53">
        <v>144324.05897631936</v>
      </c>
    </row>
    <row r="66" spans="2:7" x14ac:dyDescent="0.3">
      <c r="B66" s="68"/>
      <c r="C66" s="67"/>
      <c r="D66" s="72"/>
      <c r="E66" s="43" t="s">
        <v>185</v>
      </c>
      <c r="F66" s="43" t="s">
        <v>186</v>
      </c>
      <c r="G66" s="53">
        <v>42250144.707604654</v>
      </c>
    </row>
    <row r="67" spans="2:7" x14ac:dyDescent="0.3">
      <c r="B67" s="68"/>
      <c r="C67" s="67"/>
      <c r="D67" s="72"/>
      <c r="E67" s="43" t="s">
        <v>187</v>
      </c>
      <c r="F67" s="43" t="s">
        <v>188</v>
      </c>
      <c r="G67" s="53">
        <v>994462.89885977539</v>
      </c>
    </row>
    <row r="68" spans="2:7" x14ac:dyDescent="0.3">
      <c r="B68" s="68"/>
      <c r="C68" s="67"/>
      <c r="D68" s="72"/>
      <c r="E68" s="43" t="s">
        <v>189</v>
      </c>
      <c r="F68" s="43" t="s">
        <v>190</v>
      </c>
      <c r="G68" s="53">
        <v>5242323.860726675</v>
      </c>
    </row>
    <row r="69" spans="2:7" x14ac:dyDescent="0.3">
      <c r="B69" s="68"/>
      <c r="C69" s="67"/>
      <c r="D69" s="72"/>
      <c r="E69" s="43" t="s">
        <v>191</v>
      </c>
      <c r="F69" s="43" t="s">
        <v>192</v>
      </c>
      <c r="G69" s="53">
        <v>11740189.555471528</v>
      </c>
    </row>
    <row r="70" spans="2:7" x14ac:dyDescent="0.3">
      <c r="B70" s="68"/>
      <c r="C70" s="67"/>
      <c r="D70" s="72"/>
      <c r="E70" s="43" t="s">
        <v>193</v>
      </c>
      <c r="F70" s="43" t="s">
        <v>194</v>
      </c>
      <c r="G70" s="53">
        <v>1771211.8418560785</v>
      </c>
    </row>
    <row r="71" spans="2:7" x14ac:dyDescent="0.3">
      <c r="B71" s="68"/>
      <c r="C71" s="67"/>
      <c r="D71" s="72"/>
      <c r="E71" s="43" t="s">
        <v>195</v>
      </c>
      <c r="F71" s="43" t="s">
        <v>196</v>
      </c>
      <c r="G71" s="53">
        <v>28125546.978458982</v>
      </c>
    </row>
    <row r="72" spans="2:7" x14ac:dyDescent="0.3">
      <c r="B72" s="68"/>
      <c r="C72" s="67"/>
      <c r="D72" s="72"/>
      <c r="E72" s="43" t="s">
        <v>197</v>
      </c>
      <c r="F72" s="43" t="s">
        <v>198</v>
      </c>
      <c r="G72" s="53">
        <v>37414841.766734071</v>
      </c>
    </row>
    <row r="73" spans="2:7" x14ac:dyDescent="0.3">
      <c r="B73" s="68"/>
      <c r="C73" s="67"/>
      <c r="D73" s="72"/>
      <c r="E73" s="43" t="s">
        <v>199</v>
      </c>
      <c r="F73" s="43" t="s">
        <v>200</v>
      </c>
      <c r="G73" s="53">
        <v>28187219.583728854</v>
      </c>
    </row>
    <row r="74" spans="2:7" x14ac:dyDescent="0.3">
      <c r="B74" s="68"/>
      <c r="C74" s="67"/>
      <c r="D74" s="72"/>
      <c r="E74" s="43" t="s">
        <v>201</v>
      </c>
      <c r="F74" s="43" t="s">
        <v>202</v>
      </c>
      <c r="G74" s="53">
        <v>12805091.411639974</v>
      </c>
    </row>
    <row r="75" spans="2:7" x14ac:dyDescent="0.3">
      <c r="B75" s="68"/>
      <c r="C75" s="67"/>
      <c r="D75" s="72"/>
      <c r="E75" s="43" t="s">
        <v>203</v>
      </c>
      <c r="F75" s="43" t="s">
        <v>204</v>
      </c>
      <c r="G75" s="53">
        <v>7887551.9801374087</v>
      </c>
    </row>
    <row r="76" spans="2:7" x14ac:dyDescent="0.3">
      <c r="B76" s="68"/>
      <c r="C76" s="67"/>
      <c r="D76" s="72"/>
      <c r="E76" s="43" t="s">
        <v>205</v>
      </c>
      <c r="F76" s="43" t="s">
        <v>206</v>
      </c>
      <c r="G76" s="53">
        <v>46284859.767508186</v>
      </c>
    </row>
    <row r="77" spans="2:7" x14ac:dyDescent="0.3">
      <c r="B77" s="68"/>
      <c r="C77" s="67"/>
      <c r="D77" s="72"/>
      <c r="E77" s="43" t="s">
        <v>207</v>
      </c>
      <c r="F77" s="43" t="s">
        <v>208</v>
      </c>
      <c r="G77" s="53">
        <v>29508232.598583754</v>
      </c>
    </row>
    <row r="78" spans="2:7" x14ac:dyDescent="0.3">
      <c r="B78" s="68"/>
      <c r="C78" s="67"/>
      <c r="D78" s="72"/>
      <c r="E78" s="43" t="s">
        <v>209</v>
      </c>
      <c r="F78" s="43" t="s">
        <v>210</v>
      </c>
      <c r="G78" s="53">
        <v>22385056.567196935</v>
      </c>
    </row>
    <row r="79" spans="2:7" x14ac:dyDescent="0.3">
      <c r="B79" s="68"/>
      <c r="C79" s="67"/>
      <c r="D79" s="72"/>
      <c r="E79" s="43" t="s">
        <v>211</v>
      </c>
      <c r="F79" s="43" t="s">
        <v>212</v>
      </c>
      <c r="G79" s="53">
        <v>29033124.303123169</v>
      </c>
    </row>
    <row r="80" spans="2:7" x14ac:dyDescent="0.3">
      <c r="B80" s="68"/>
      <c r="C80" s="67"/>
      <c r="D80" s="72"/>
      <c r="E80" s="43" t="s">
        <v>213</v>
      </c>
      <c r="F80" s="43" t="s">
        <v>214</v>
      </c>
      <c r="G80" s="53">
        <v>22385056.567196935</v>
      </c>
    </row>
    <row r="81" spans="2:7" x14ac:dyDescent="0.3">
      <c r="B81" s="68"/>
      <c r="C81" s="67"/>
      <c r="D81" s="72"/>
      <c r="E81" s="43" t="s">
        <v>215</v>
      </c>
      <c r="F81" s="43" t="s">
        <v>216</v>
      </c>
      <c r="G81" s="53">
        <v>22385056.567196935</v>
      </c>
    </row>
    <row r="82" spans="2:7" x14ac:dyDescent="0.3">
      <c r="B82" s="68"/>
      <c r="C82" s="67"/>
      <c r="D82" s="72"/>
      <c r="E82" s="43" t="s">
        <v>217</v>
      </c>
      <c r="F82" s="43" t="s">
        <v>218</v>
      </c>
      <c r="G82" s="53">
        <v>980613.00773413805</v>
      </c>
    </row>
    <row r="83" spans="2:7" hidden="1" x14ac:dyDescent="0.3">
      <c r="B83" s="68"/>
      <c r="C83" s="67"/>
      <c r="D83" s="72"/>
      <c r="E83" s="43" t="s">
        <v>219</v>
      </c>
      <c r="F83" s="43" t="s">
        <v>220</v>
      </c>
      <c r="G83" s="53">
        <v>980613.00773413805</v>
      </c>
    </row>
    <row r="84" spans="2:7" hidden="1" x14ac:dyDescent="0.3">
      <c r="B84" s="68"/>
      <c r="C84" s="67"/>
      <c r="D84" s="72"/>
      <c r="E84" s="43" t="s">
        <v>221</v>
      </c>
      <c r="F84" s="43" t="s">
        <v>222</v>
      </c>
      <c r="G84" s="53">
        <v>980613.00773413805</v>
      </c>
    </row>
    <row r="85" spans="2:7" ht="15" customHeight="1" x14ac:dyDescent="0.3">
      <c r="B85" s="68" t="s">
        <v>223</v>
      </c>
      <c r="C85" s="75" t="s">
        <v>722</v>
      </c>
      <c r="D85" s="71">
        <f>SUM(G85:G86)</f>
        <v>35504314.450087801</v>
      </c>
      <c r="E85" s="43" t="s">
        <v>224</v>
      </c>
      <c r="F85" s="43" t="s">
        <v>225</v>
      </c>
      <c r="G85" s="53">
        <v>12406596.925478715</v>
      </c>
    </row>
    <row r="86" spans="2:7" ht="87.75" customHeight="1" x14ac:dyDescent="0.3">
      <c r="B86" s="68"/>
      <c r="C86" s="75"/>
      <c r="D86" s="72"/>
      <c r="E86" s="43" t="s">
        <v>226</v>
      </c>
      <c r="F86" s="43" t="s">
        <v>227</v>
      </c>
      <c r="G86" s="53">
        <v>23097717.524609089</v>
      </c>
    </row>
    <row r="87" spans="2:7" x14ac:dyDescent="0.3">
      <c r="B87" s="68" t="s">
        <v>228</v>
      </c>
      <c r="C87" s="67" t="s">
        <v>637</v>
      </c>
      <c r="D87" s="71">
        <f>SUM(G87:G140)</f>
        <v>229654510.72635111</v>
      </c>
      <c r="E87" s="43" t="s">
        <v>229</v>
      </c>
      <c r="F87" s="43" t="s">
        <v>230</v>
      </c>
      <c r="G87" s="53">
        <v>189801.15903873468</v>
      </c>
    </row>
    <row r="88" spans="2:7" x14ac:dyDescent="0.3">
      <c r="B88" s="68"/>
      <c r="C88" s="67"/>
      <c r="D88" s="72"/>
      <c r="E88" s="43" t="s">
        <v>231</v>
      </c>
      <c r="F88" s="43" t="s">
        <v>232</v>
      </c>
      <c r="G88" s="53">
        <v>87420.318446829522</v>
      </c>
    </row>
    <row r="89" spans="2:7" x14ac:dyDescent="0.3">
      <c r="B89" s="68"/>
      <c r="C89" s="67"/>
      <c r="D89" s="72"/>
      <c r="E89" s="43" t="s">
        <v>233</v>
      </c>
      <c r="F89" s="43" t="s">
        <v>234</v>
      </c>
      <c r="G89" s="53">
        <v>204088.3144834124</v>
      </c>
    </row>
    <row r="90" spans="2:7" x14ac:dyDescent="0.3">
      <c r="B90" s="68"/>
      <c r="C90" s="67"/>
      <c r="D90" s="72"/>
      <c r="E90" s="43" t="s">
        <v>235</v>
      </c>
      <c r="F90" s="43" t="s">
        <v>236</v>
      </c>
      <c r="G90" s="53">
        <v>5184544.6492054211</v>
      </c>
    </row>
    <row r="91" spans="2:7" x14ac:dyDescent="0.3">
      <c r="B91" s="68"/>
      <c r="C91" s="67"/>
      <c r="D91" s="72"/>
      <c r="E91" s="43" t="s">
        <v>237</v>
      </c>
      <c r="F91" s="43" t="s">
        <v>238</v>
      </c>
      <c r="G91" s="53">
        <v>2551118.4124567378</v>
      </c>
    </row>
    <row r="92" spans="2:7" x14ac:dyDescent="0.3">
      <c r="B92" s="68"/>
      <c r="C92" s="67"/>
      <c r="D92" s="72"/>
      <c r="E92" s="43" t="s">
        <v>239</v>
      </c>
      <c r="F92" s="43" t="s">
        <v>240</v>
      </c>
      <c r="G92" s="53">
        <v>1827178.7766797431</v>
      </c>
    </row>
    <row r="93" spans="2:7" x14ac:dyDescent="0.3">
      <c r="B93" s="68"/>
      <c r="C93" s="67"/>
      <c r="D93" s="72"/>
      <c r="E93" s="43" t="s">
        <v>241</v>
      </c>
      <c r="F93" s="43" t="s">
        <v>242</v>
      </c>
      <c r="G93" s="53">
        <v>198575.86680904182</v>
      </c>
    </row>
    <row r="94" spans="2:7" x14ac:dyDescent="0.3">
      <c r="B94" s="68"/>
      <c r="C94" s="67"/>
      <c r="D94" s="72"/>
      <c r="E94" s="43" t="s">
        <v>243</v>
      </c>
      <c r="F94" s="43" t="s">
        <v>244</v>
      </c>
      <c r="G94" s="53">
        <v>3958278.5028024847</v>
      </c>
    </row>
    <row r="95" spans="2:7" x14ac:dyDescent="0.3">
      <c r="B95" s="68"/>
      <c r="C95" s="67"/>
      <c r="D95" s="72"/>
      <c r="E95" s="43" t="s">
        <v>245</v>
      </c>
      <c r="F95" s="43" t="s">
        <v>246</v>
      </c>
      <c r="G95" s="53">
        <v>2975446.5844602319</v>
      </c>
    </row>
    <row r="96" spans="2:7" x14ac:dyDescent="0.3">
      <c r="B96" s="68"/>
      <c r="C96" s="67"/>
      <c r="D96" s="72"/>
      <c r="E96" s="43" t="s">
        <v>247</v>
      </c>
      <c r="F96" s="43" t="s">
        <v>248</v>
      </c>
      <c r="G96" s="53">
        <v>2983267.131169213</v>
      </c>
    </row>
    <row r="97" spans="2:7" x14ac:dyDescent="0.3">
      <c r="B97" s="68"/>
      <c r="C97" s="67"/>
      <c r="D97" s="72"/>
      <c r="E97" s="43" t="s">
        <v>249</v>
      </c>
      <c r="F97" s="43" t="s">
        <v>250</v>
      </c>
      <c r="G97" s="53">
        <v>2599436.6513534193</v>
      </c>
    </row>
    <row r="98" spans="2:7" x14ac:dyDescent="0.3">
      <c r="B98" s="68"/>
      <c r="C98" s="67"/>
      <c r="D98" s="72"/>
      <c r="E98" s="43" t="s">
        <v>251</v>
      </c>
      <c r="F98" s="43" t="s">
        <v>252</v>
      </c>
      <c r="G98" s="53">
        <v>444910.57405360485</v>
      </c>
    </row>
    <row r="99" spans="2:7" x14ac:dyDescent="0.3">
      <c r="B99" s="68"/>
      <c r="C99" s="67"/>
      <c r="D99" s="72"/>
      <c r="E99" s="43" t="s">
        <v>253</v>
      </c>
      <c r="F99" s="43" t="s">
        <v>254</v>
      </c>
      <c r="G99" s="53">
        <v>4871635.4925225219</v>
      </c>
    </row>
    <row r="100" spans="2:7" x14ac:dyDescent="0.3">
      <c r="B100" s="68"/>
      <c r="C100" s="67"/>
      <c r="D100" s="72"/>
      <c r="E100" s="43" t="s">
        <v>255</v>
      </c>
      <c r="F100" s="43" t="s">
        <v>256</v>
      </c>
      <c r="G100" s="53">
        <v>3259823.9645528654</v>
      </c>
    </row>
    <row r="101" spans="2:7" x14ac:dyDescent="0.3">
      <c r="B101" s="68"/>
      <c r="C101" s="67"/>
      <c r="D101" s="72"/>
      <c r="E101" s="43" t="s">
        <v>257</v>
      </c>
      <c r="F101" s="43" t="s">
        <v>258</v>
      </c>
      <c r="G101" s="53">
        <v>195432.0188091686</v>
      </c>
    </row>
    <row r="102" spans="2:7" x14ac:dyDescent="0.3">
      <c r="B102" s="68"/>
      <c r="C102" s="67"/>
      <c r="D102" s="72"/>
      <c r="E102" s="43" t="s">
        <v>259</v>
      </c>
      <c r="F102" s="43" t="s">
        <v>260</v>
      </c>
      <c r="G102" s="53">
        <v>3598755.4072404527</v>
      </c>
    </row>
    <row r="103" spans="2:7" x14ac:dyDescent="0.3">
      <c r="B103" s="68"/>
      <c r="C103" s="67"/>
      <c r="D103" s="72"/>
      <c r="E103" s="43" t="s">
        <v>261</v>
      </c>
      <c r="F103" s="43" t="s">
        <v>262</v>
      </c>
      <c r="G103" s="53">
        <v>595133.94270778121</v>
      </c>
    </row>
    <row r="104" spans="2:7" x14ac:dyDescent="0.3">
      <c r="B104" s="68"/>
      <c r="C104" s="67"/>
      <c r="D104" s="72"/>
      <c r="E104" s="43" t="s">
        <v>263</v>
      </c>
      <c r="F104" s="43" t="s">
        <v>264</v>
      </c>
      <c r="G104" s="53">
        <v>2426711.2140034493</v>
      </c>
    </row>
    <row r="105" spans="2:7" x14ac:dyDescent="0.3">
      <c r="B105" s="68"/>
      <c r="C105" s="67"/>
      <c r="D105" s="72"/>
      <c r="E105" s="43" t="s">
        <v>265</v>
      </c>
      <c r="F105" s="43" t="s">
        <v>266</v>
      </c>
      <c r="G105" s="53">
        <v>19944087.296844408</v>
      </c>
    </row>
    <row r="106" spans="2:7" x14ac:dyDescent="0.3">
      <c r="B106" s="68"/>
      <c r="C106" s="67"/>
      <c r="D106" s="72"/>
      <c r="E106" s="43" t="s">
        <v>267</v>
      </c>
      <c r="F106" s="43" t="s">
        <v>268</v>
      </c>
      <c r="G106" s="53">
        <v>11333262.854613831</v>
      </c>
    </row>
    <row r="107" spans="2:7" x14ac:dyDescent="0.3">
      <c r="B107" s="68"/>
      <c r="C107" s="67"/>
      <c r="D107" s="72"/>
      <c r="E107" s="43" t="s">
        <v>269</v>
      </c>
      <c r="F107" s="43" t="s">
        <v>270</v>
      </c>
      <c r="G107" s="53">
        <v>2208713.268878574</v>
      </c>
    </row>
    <row r="108" spans="2:7" x14ac:dyDescent="0.3">
      <c r="B108" s="68"/>
      <c r="C108" s="67"/>
      <c r="D108" s="72"/>
      <c r="E108" s="43" t="s">
        <v>271</v>
      </c>
      <c r="F108" s="43" t="s">
        <v>272</v>
      </c>
      <c r="G108" s="53">
        <v>1732459.4561206081</v>
      </c>
    </row>
    <row r="109" spans="2:7" x14ac:dyDescent="0.3">
      <c r="B109" s="68"/>
      <c r="C109" s="67"/>
      <c r="D109" s="72"/>
      <c r="E109" s="43" t="s">
        <v>273</v>
      </c>
      <c r="F109" s="43" t="s">
        <v>274</v>
      </c>
      <c r="G109" s="53">
        <v>2985647.6225428581</v>
      </c>
    </row>
    <row r="110" spans="2:7" x14ac:dyDescent="0.3">
      <c r="B110" s="68"/>
      <c r="C110" s="67"/>
      <c r="D110" s="72"/>
      <c r="E110" s="43" t="s">
        <v>275</v>
      </c>
      <c r="F110" s="43" t="s">
        <v>276</v>
      </c>
      <c r="G110" s="53">
        <v>262803.38945899258</v>
      </c>
    </row>
    <row r="111" spans="2:7" x14ac:dyDescent="0.3">
      <c r="B111" s="68"/>
      <c r="C111" s="67"/>
      <c r="D111" s="72"/>
      <c r="E111" s="43" t="s">
        <v>277</v>
      </c>
      <c r="F111" s="43" t="s">
        <v>278</v>
      </c>
      <c r="G111" s="53">
        <v>1051197.0135130372</v>
      </c>
    </row>
    <row r="112" spans="2:7" x14ac:dyDescent="0.3">
      <c r="B112" s="68"/>
      <c r="C112" s="67"/>
      <c r="D112" s="72"/>
      <c r="E112" s="43" t="s">
        <v>279</v>
      </c>
      <c r="F112" s="43" t="s">
        <v>280</v>
      </c>
      <c r="G112" s="53">
        <v>809728.85659274354</v>
      </c>
    </row>
    <row r="113" spans="2:7" x14ac:dyDescent="0.3">
      <c r="B113" s="68"/>
      <c r="C113" s="67"/>
      <c r="D113" s="72"/>
      <c r="E113" s="43" t="s">
        <v>281</v>
      </c>
      <c r="F113" s="43" t="s">
        <v>282</v>
      </c>
      <c r="G113" s="53">
        <v>210607.40315488362</v>
      </c>
    </row>
    <row r="114" spans="2:7" x14ac:dyDescent="0.3">
      <c r="B114" s="68"/>
      <c r="C114" s="67"/>
      <c r="D114" s="72"/>
      <c r="E114" s="43" t="s">
        <v>283</v>
      </c>
      <c r="F114" s="43" t="s">
        <v>284</v>
      </c>
      <c r="G114" s="53">
        <v>2219717.2603308191</v>
      </c>
    </row>
    <row r="115" spans="2:7" x14ac:dyDescent="0.3">
      <c r="B115" s="68"/>
      <c r="C115" s="67"/>
      <c r="D115" s="72"/>
      <c r="E115" s="43" t="s">
        <v>285</v>
      </c>
      <c r="F115" s="43" t="s">
        <v>286</v>
      </c>
      <c r="G115" s="53">
        <v>3070982.8322915318</v>
      </c>
    </row>
    <row r="116" spans="2:7" x14ac:dyDescent="0.3">
      <c r="B116" s="68"/>
      <c r="C116" s="67"/>
      <c r="D116" s="72"/>
      <c r="E116" s="43" t="s">
        <v>287</v>
      </c>
      <c r="F116" s="43" t="s">
        <v>288</v>
      </c>
      <c r="G116" s="53">
        <v>946037.25035114225</v>
      </c>
    </row>
    <row r="117" spans="2:7" x14ac:dyDescent="0.3">
      <c r="B117" s="68"/>
      <c r="C117" s="67"/>
      <c r="D117" s="72"/>
      <c r="E117" s="43" t="s">
        <v>289</v>
      </c>
      <c r="F117" s="43" t="s">
        <v>290</v>
      </c>
      <c r="G117" s="53">
        <v>448481.02663959091</v>
      </c>
    </row>
    <row r="118" spans="2:7" x14ac:dyDescent="0.3">
      <c r="B118" s="68"/>
      <c r="C118" s="67"/>
      <c r="D118" s="72"/>
      <c r="E118" s="43" t="s">
        <v>291</v>
      </c>
      <c r="F118" s="43" t="s">
        <v>292</v>
      </c>
      <c r="G118" s="53">
        <v>204049.29631524338</v>
      </c>
    </row>
    <row r="119" spans="2:7" x14ac:dyDescent="0.3">
      <c r="B119" s="68"/>
      <c r="C119" s="67"/>
      <c r="D119" s="72"/>
      <c r="E119" s="43" t="s">
        <v>293</v>
      </c>
      <c r="F119" s="43" t="s">
        <v>294</v>
      </c>
      <c r="G119" s="53">
        <v>10397411.369637981</v>
      </c>
    </row>
    <row r="120" spans="2:7" x14ac:dyDescent="0.3">
      <c r="B120" s="68"/>
      <c r="C120" s="67"/>
      <c r="D120" s="72"/>
      <c r="E120" s="43" t="s">
        <v>295</v>
      </c>
      <c r="F120" s="43" t="s">
        <v>296</v>
      </c>
      <c r="G120" s="53">
        <v>759259.81851636921</v>
      </c>
    </row>
    <row r="121" spans="2:7" x14ac:dyDescent="0.3">
      <c r="B121" s="68"/>
      <c r="C121" s="67"/>
      <c r="D121" s="72"/>
      <c r="E121" s="43" t="s">
        <v>297</v>
      </c>
      <c r="F121" s="43" t="s">
        <v>298</v>
      </c>
      <c r="G121" s="53">
        <v>37873250.975930728</v>
      </c>
    </row>
    <row r="122" spans="2:7" x14ac:dyDescent="0.3">
      <c r="B122" s="68"/>
      <c r="C122" s="67"/>
      <c r="D122" s="72"/>
      <c r="E122" s="43" t="s">
        <v>299</v>
      </c>
      <c r="F122" s="43" t="s">
        <v>300</v>
      </c>
      <c r="G122" s="53">
        <v>968357.90009961231</v>
      </c>
    </row>
    <row r="123" spans="2:7" x14ac:dyDescent="0.3">
      <c r="B123" s="68"/>
      <c r="C123" s="67"/>
      <c r="D123" s="72"/>
      <c r="E123" s="43" t="s">
        <v>301</v>
      </c>
      <c r="F123" s="43" t="s">
        <v>302</v>
      </c>
      <c r="G123" s="53">
        <v>867787.82248414226</v>
      </c>
    </row>
    <row r="124" spans="2:7" x14ac:dyDescent="0.3">
      <c r="B124" s="68"/>
      <c r="C124" s="67"/>
      <c r="D124" s="72"/>
      <c r="E124" s="43" t="s">
        <v>303</v>
      </c>
      <c r="F124" s="43" t="s">
        <v>304</v>
      </c>
      <c r="G124" s="53">
        <v>85401.008446004707</v>
      </c>
    </row>
    <row r="125" spans="2:7" x14ac:dyDescent="0.3">
      <c r="B125" s="68"/>
      <c r="C125" s="67"/>
      <c r="D125" s="72"/>
      <c r="E125" s="43" t="s">
        <v>305</v>
      </c>
      <c r="F125" s="43" t="s">
        <v>306</v>
      </c>
      <c r="G125" s="53">
        <v>1300881.5522454306</v>
      </c>
    </row>
    <row r="126" spans="2:7" x14ac:dyDescent="0.3">
      <c r="B126" s="68"/>
      <c r="C126" s="67"/>
      <c r="D126" s="72"/>
      <c r="E126" s="43" t="s">
        <v>307</v>
      </c>
      <c r="F126" s="43" t="s">
        <v>308</v>
      </c>
      <c r="G126" s="53">
        <v>160791.52434024404</v>
      </c>
    </row>
    <row r="127" spans="2:7" x14ac:dyDescent="0.3">
      <c r="B127" s="68"/>
      <c r="C127" s="67"/>
      <c r="D127" s="72"/>
      <c r="E127" s="43" t="s">
        <v>309</v>
      </c>
      <c r="F127" s="43" t="s">
        <v>310</v>
      </c>
      <c r="G127" s="53">
        <v>2400014.5630281027</v>
      </c>
    </row>
    <row r="128" spans="2:7" x14ac:dyDescent="0.3">
      <c r="B128" s="68"/>
      <c r="C128" s="67"/>
      <c r="D128" s="72"/>
      <c r="E128" s="43" t="s">
        <v>311</v>
      </c>
      <c r="F128" s="43" t="s">
        <v>312</v>
      </c>
      <c r="G128" s="53">
        <v>745493.54271776299</v>
      </c>
    </row>
    <row r="129" spans="2:7" x14ac:dyDescent="0.3">
      <c r="B129" s="68"/>
      <c r="C129" s="67"/>
      <c r="D129" s="72"/>
      <c r="E129" s="43" t="s">
        <v>313</v>
      </c>
      <c r="F129" s="43" t="s">
        <v>314</v>
      </c>
      <c r="G129" s="53">
        <v>6532962.2479031654</v>
      </c>
    </row>
    <row r="130" spans="2:7" x14ac:dyDescent="0.3">
      <c r="B130" s="68"/>
      <c r="C130" s="67"/>
      <c r="D130" s="72"/>
      <c r="E130" s="43" t="s">
        <v>315</v>
      </c>
      <c r="F130" s="43" t="s">
        <v>316</v>
      </c>
      <c r="G130" s="53">
        <v>24503415.465512197</v>
      </c>
    </row>
    <row r="131" spans="2:7" x14ac:dyDescent="0.3">
      <c r="B131" s="68"/>
      <c r="C131" s="67"/>
      <c r="D131" s="72"/>
      <c r="E131" s="43" t="s">
        <v>317</v>
      </c>
      <c r="F131" s="43" t="s">
        <v>318</v>
      </c>
      <c r="G131" s="53">
        <v>4363327.3066716958</v>
      </c>
    </row>
    <row r="132" spans="2:7" x14ac:dyDescent="0.3">
      <c r="B132" s="68"/>
      <c r="C132" s="67"/>
      <c r="D132" s="72"/>
      <c r="E132" s="43" t="s">
        <v>319</v>
      </c>
      <c r="F132" s="43" t="s">
        <v>320</v>
      </c>
      <c r="G132" s="53">
        <v>6364706.9081131378</v>
      </c>
    </row>
    <row r="133" spans="2:7" x14ac:dyDescent="0.3">
      <c r="B133" s="68"/>
      <c r="C133" s="67"/>
      <c r="D133" s="72"/>
      <c r="E133" s="43" t="s">
        <v>321</v>
      </c>
      <c r="F133" s="43" t="s">
        <v>322</v>
      </c>
      <c r="G133" s="53">
        <v>1272880.836954582</v>
      </c>
    </row>
    <row r="134" spans="2:7" x14ac:dyDescent="0.3">
      <c r="B134" s="68"/>
      <c r="C134" s="67"/>
      <c r="D134" s="72"/>
      <c r="E134" s="43" t="s">
        <v>323</v>
      </c>
      <c r="F134" s="43" t="s">
        <v>324</v>
      </c>
      <c r="G134" s="53">
        <v>1534914.0733788034</v>
      </c>
    </row>
    <row r="135" spans="2:7" x14ac:dyDescent="0.3">
      <c r="B135" s="68"/>
      <c r="C135" s="67"/>
      <c r="D135" s="72"/>
      <c r="E135" s="43" t="s">
        <v>325</v>
      </c>
      <c r="F135" s="43" t="s">
        <v>326</v>
      </c>
      <c r="G135" s="53">
        <v>9985308.5760716274</v>
      </c>
    </row>
    <row r="136" spans="2:7" x14ac:dyDescent="0.3">
      <c r="B136" s="68"/>
      <c r="C136" s="67"/>
      <c r="D136" s="72"/>
      <c r="E136" s="43" t="s">
        <v>327</v>
      </c>
      <c r="F136" s="43" t="s">
        <v>328</v>
      </c>
      <c r="G136" s="53">
        <v>3630668.7948835068</v>
      </c>
    </row>
    <row r="137" spans="2:7" x14ac:dyDescent="0.3">
      <c r="B137" s="68"/>
      <c r="C137" s="67"/>
      <c r="D137" s="72"/>
      <c r="E137" s="43" t="s">
        <v>329</v>
      </c>
      <c r="F137" s="43" t="s">
        <v>330</v>
      </c>
      <c r="G137" s="53">
        <v>5772756.52054141</v>
      </c>
    </row>
    <row r="138" spans="2:7" x14ac:dyDescent="0.3">
      <c r="B138" s="68"/>
      <c r="C138" s="67"/>
      <c r="D138" s="72"/>
      <c r="E138" s="43" t="s">
        <v>331</v>
      </c>
      <c r="F138" s="43" t="s">
        <v>332</v>
      </c>
      <c r="G138" s="53">
        <v>3276303.8727469384</v>
      </c>
    </row>
    <row r="139" spans="2:7" x14ac:dyDescent="0.3">
      <c r="B139" s="68"/>
      <c r="C139" s="67"/>
      <c r="D139" s="72"/>
      <c r="E139" s="43" t="s">
        <v>333</v>
      </c>
      <c r="F139" s="43" t="s">
        <v>334</v>
      </c>
      <c r="G139" s="53">
        <v>635367.03910461382</v>
      </c>
    </row>
    <row r="140" spans="2:7" x14ac:dyDescent="0.3">
      <c r="B140" s="68"/>
      <c r="C140" s="67"/>
      <c r="D140" s="72"/>
      <c r="E140" s="43" t="s">
        <v>335</v>
      </c>
      <c r="F140" s="43" t="s">
        <v>336</v>
      </c>
      <c r="G140" s="53">
        <v>20643915.198579639</v>
      </c>
    </row>
    <row r="141" spans="2:7" x14ac:dyDescent="0.3">
      <c r="B141" s="68" t="s">
        <v>337</v>
      </c>
      <c r="C141" s="67" t="s">
        <v>638</v>
      </c>
      <c r="D141" s="71">
        <f>SUM(G141:G150)</f>
        <v>13441031.282781977</v>
      </c>
      <c r="E141" s="43" t="s">
        <v>338</v>
      </c>
      <c r="F141" s="43" t="s">
        <v>339</v>
      </c>
      <c r="G141" s="53">
        <v>94091.498210840524</v>
      </c>
    </row>
    <row r="142" spans="2:7" x14ac:dyDescent="0.3">
      <c r="B142" s="68"/>
      <c r="C142" s="67"/>
      <c r="D142" s="72"/>
      <c r="E142" s="43" t="s">
        <v>340</v>
      </c>
      <c r="F142" s="43" t="s">
        <v>341</v>
      </c>
      <c r="G142" s="53">
        <v>977960.68550239399</v>
      </c>
    </row>
    <row r="143" spans="2:7" x14ac:dyDescent="0.3">
      <c r="B143" s="68"/>
      <c r="C143" s="67"/>
      <c r="D143" s="72"/>
      <c r="E143" s="43" t="s">
        <v>342</v>
      </c>
      <c r="F143" s="43" t="s">
        <v>343</v>
      </c>
      <c r="G143" s="53">
        <v>394708.79358272062</v>
      </c>
    </row>
    <row r="144" spans="2:7" x14ac:dyDescent="0.3">
      <c r="B144" s="68"/>
      <c r="C144" s="67"/>
      <c r="D144" s="72"/>
      <c r="E144" s="43" t="s">
        <v>344</v>
      </c>
      <c r="F144" s="43" t="s">
        <v>345</v>
      </c>
      <c r="G144" s="53">
        <v>1304730.6772290233</v>
      </c>
    </row>
    <row r="145" spans="2:7" x14ac:dyDescent="0.3">
      <c r="B145" s="68"/>
      <c r="C145" s="67"/>
      <c r="D145" s="72"/>
      <c r="E145" s="43" t="s">
        <v>346</v>
      </c>
      <c r="F145" s="43" t="s">
        <v>347</v>
      </c>
      <c r="G145" s="53">
        <v>505129.73529798689</v>
      </c>
    </row>
    <row r="146" spans="2:7" x14ac:dyDescent="0.3">
      <c r="B146" s="68"/>
      <c r="C146" s="67"/>
      <c r="D146" s="72"/>
      <c r="E146" s="43" t="s">
        <v>348</v>
      </c>
      <c r="F146" s="43" t="s">
        <v>349</v>
      </c>
      <c r="G146" s="53">
        <v>245521.338039792</v>
      </c>
    </row>
    <row r="147" spans="2:7" x14ac:dyDescent="0.3">
      <c r="B147" s="68"/>
      <c r="C147" s="67"/>
      <c r="D147" s="72"/>
      <c r="E147" s="43" t="s">
        <v>350</v>
      </c>
      <c r="F147" s="43" t="s">
        <v>351</v>
      </c>
      <c r="G147" s="53">
        <v>299791.69247471198</v>
      </c>
    </row>
    <row r="148" spans="2:7" x14ac:dyDescent="0.3">
      <c r="B148" s="68"/>
      <c r="C148" s="67"/>
      <c r="D148" s="72"/>
      <c r="E148" s="43" t="s">
        <v>352</v>
      </c>
      <c r="F148" s="43" t="s">
        <v>353</v>
      </c>
      <c r="G148" s="53">
        <v>496453.83865773119</v>
      </c>
    </row>
    <row r="149" spans="2:7" x14ac:dyDescent="0.3">
      <c r="B149" s="68"/>
      <c r="C149" s="67"/>
      <c r="D149" s="72"/>
      <c r="E149" s="43" t="s">
        <v>354</v>
      </c>
      <c r="F149" s="43" t="s">
        <v>355</v>
      </c>
      <c r="G149" s="53">
        <v>2072322.2158420163</v>
      </c>
    </row>
    <row r="150" spans="2:7" x14ac:dyDescent="0.3">
      <c r="B150" s="68"/>
      <c r="C150" s="67"/>
      <c r="D150" s="72"/>
      <c r="E150" s="43" t="s">
        <v>356</v>
      </c>
      <c r="F150" s="43" t="s">
        <v>357</v>
      </c>
      <c r="G150" s="53">
        <v>7050320.8079447597</v>
      </c>
    </row>
    <row r="151" spans="2:7" x14ac:dyDescent="0.3">
      <c r="B151" s="68" t="s">
        <v>358</v>
      </c>
      <c r="C151" s="67" t="s">
        <v>639</v>
      </c>
      <c r="D151" s="71">
        <f>SUM(G151:G157)</f>
        <v>12194257.538013952</v>
      </c>
      <c r="E151" s="43" t="s">
        <v>359</v>
      </c>
      <c r="F151" s="43" t="s">
        <v>360</v>
      </c>
      <c r="G151" s="53">
        <v>3177905.2228523726</v>
      </c>
    </row>
    <row r="152" spans="2:7" x14ac:dyDescent="0.3">
      <c r="B152" s="68"/>
      <c r="C152" s="67"/>
      <c r="D152" s="72"/>
      <c r="E152" s="43" t="s">
        <v>361</v>
      </c>
      <c r="F152" s="43" t="s">
        <v>362</v>
      </c>
      <c r="G152" s="53">
        <v>3196321.2638637377</v>
      </c>
    </row>
    <row r="153" spans="2:7" x14ac:dyDescent="0.3">
      <c r="B153" s="68"/>
      <c r="C153" s="67"/>
      <c r="D153" s="72"/>
      <c r="E153" s="43" t="s">
        <v>363</v>
      </c>
      <c r="F153" s="43" t="s">
        <v>364</v>
      </c>
      <c r="G153" s="53">
        <v>513904.95813393116</v>
      </c>
    </row>
    <row r="154" spans="2:7" x14ac:dyDescent="0.3">
      <c r="B154" s="68"/>
      <c r="C154" s="67"/>
      <c r="D154" s="72"/>
      <c r="E154" s="43" t="s">
        <v>365</v>
      </c>
      <c r="F154" s="43" t="s">
        <v>366</v>
      </c>
      <c r="G154" s="53">
        <v>313269.73495920876</v>
      </c>
    </row>
    <row r="155" spans="2:7" x14ac:dyDescent="0.3">
      <c r="B155" s="68"/>
      <c r="C155" s="67"/>
      <c r="D155" s="72"/>
      <c r="E155" s="43" t="s">
        <v>367</v>
      </c>
      <c r="F155" s="43" t="s">
        <v>368</v>
      </c>
      <c r="G155" s="53">
        <v>1440729.117593138</v>
      </c>
    </row>
    <row r="156" spans="2:7" x14ac:dyDescent="0.3">
      <c r="B156" s="68"/>
      <c r="C156" s="67"/>
      <c r="D156" s="72"/>
      <c r="E156" s="43" t="s">
        <v>369</v>
      </c>
      <c r="F156" s="43" t="s">
        <v>370</v>
      </c>
      <c r="G156" s="53">
        <v>3474184.4819848821</v>
      </c>
    </row>
    <row r="157" spans="2:7" x14ac:dyDescent="0.3">
      <c r="B157" s="68"/>
      <c r="C157" s="67"/>
      <c r="D157" s="72"/>
      <c r="E157" s="43" t="s">
        <v>371</v>
      </c>
      <c r="F157" s="43" t="s">
        <v>372</v>
      </c>
      <c r="G157" s="53">
        <v>77942.758626683426</v>
      </c>
    </row>
    <row r="158" spans="2:7" ht="28.8" x14ac:dyDescent="0.3">
      <c r="B158" s="54" t="s">
        <v>373</v>
      </c>
      <c r="C158" s="63" t="s">
        <v>768</v>
      </c>
      <c r="D158" s="55">
        <f>SUM(G158)</f>
        <v>8018005.7197979456</v>
      </c>
      <c r="E158" s="43" t="s">
        <v>374</v>
      </c>
      <c r="F158" s="43" t="s">
        <v>375</v>
      </c>
      <c r="G158" s="53">
        <v>8018005.7197979456</v>
      </c>
    </row>
    <row r="159" spans="2:7" ht="15" customHeight="1" x14ac:dyDescent="0.3">
      <c r="B159" s="68" t="s">
        <v>376</v>
      </c>
      <c r="C159" s="67" t="s">
        <v>723</v>
      </c>
      <c r="D159" s="71">
        <f>SUM(G159:G160)</f>
        <v>2305461.5067893388</v>
      </c>
      <c r="E159" s="43" t="s">
        <v>377</v>
      </c>
      <c r="F159" s="43" t="s">
        <v>378</v>
      </c>
      <c r="G159" s="53">
        <v>1196718.6957040178</v>
      </c>
    </row>
    <row r="160" spans="2:7" x14ac:dyDescent="0.3">
      <c r="B160" s="68"/>
      <c r="C160" s="67"/>
      <c r="D160" s="72"/>
      <c r="E160" s="43" t="s">
        <v>379</v>
      </c>
      <c r="F160" s="43" t="s">
        <v>380</v>
      </c>
      <c r="G160" s="53">
        <v>1108742.8110853208</v>
      </c>
    </row>
    <row r="161" spans="2:7" ht="15" customHeight="1" x14ac:dyDescent="0.3">
      <c r="B161" s="68" t="s">
        <v>381</v>
      </c>
      <c r="C161" s="74" t="s">
        <v>769</v>
      </c>
      <c r="D161" s="71">
        <f>SUM(G161:G167)</f>
        <v>5864731.5203420613</v>
      </c>
      <c r="E161" s="43" t="s">
        <v>382</v>
      </c>
      <c r="F161" s="43" t="s">
        <v>383</v>
      </c>
      <c r="G161" s="53">
        <v>843741.03239532036</v>
      </c>
    </row>
    <row r="162" spans="2:7" x14ac:dyDescent="0.3">
      <c r="B162" s="68"/>
      <c r="C162" s="67"/>
      <c r="D162" s="72"/>
      <c r="E162" s="43" t="s">
        <v>384</v>
      </c>
      <c r="F162" s="43" t="s">
        <v>385</v>
      </c>
      <c r="G162" s="53">
        <v>673402.1312527745</v>
      </c>
    </row>
    <row r="163" spans="2:7" x14ac:dyDescent="0.3">
      <c r="B163" s="68"/>
      <c r="C163" s="67"/>
      <c r="D163" s="72"/>
      <c r="E163" s="43" t="s">
        <v>386</v>
      </c>
      <c r="F163" s="43" t="s">
        <v>387</v>
      </c>
      <c r="G163" s="53">
        <v>1679912.268248786</v>
      </c>
    </row>
    <row r="164" spans="2:7" x14ac:dyDescent="0.3">
      <c r="B164" s="68"/>
      <c r="C164" s="67"/>
      <c r="D164" s="72"/>
      <c r="E164" s="43" t="s">
        <v>388</v>
      </c>
      <c r="F164" s="43" t="s">
        <v>389</v>
      </c>
      <c r="G164" s="53">
        <v>232707.80484021822</v>
      </c>
    </row>
    <row r="165" spans="2:7" x14ac:dyDescent="0.3">
      <c r="B165" s="68"/>
      <c r="C165" s="67"/>
      <c r="D165" s="72"/>
      <c r="E165" s="43" t="s">
        <v>390</v>
      </c>
      <c r="F165" s="43" t="s">
        <v>391</v>
      </c>
      <c r="G165" s="53">
        <v>95740.617104086516</v>
      </c>
    </row>
    <row r="166" spans="2:7" x14ac:dyDescent="0.3">
      <c r="B166" s="68"/>
      <c r="C166" s="67"/>
      <c r="D166" s="72"/>
      <c r="E166" s="43" t="s">
        <v>392</v>
      </c>
      <c r="F166" s="43" t="s">
        <v>393</v>
      </c>
      <c r="G166" s="53">
        <v>1905135.3253402482</v>
      </c>
    </row>
    <row r="167" spans="2:7" x14ac:dyDescent="0.3">
      <c r="B167" s="68"/>
      <c r="C167" s="67"/>
      <c r="D167" s="72"/>
      <c r="E167" s="43" t="s">
        <v>394</v>
      </c>
      <c r="F167" s="43" t="s">
        <v>395</v>
      </c>
      <c r="G167" s="53">
        <v>434092.34116062731</v>
      </c>
    </row>
    <row r="168" spans="2:7" x14ac:dyDescent="0.3">
      <c r="B168" s="54" t="s">
        <v>396</v>
      </c>
      <c r="C168" s="56" t="s">
        <v>397</v>
      </c>
      <c r="D168" s="55">
        <f>G168</f>
        <v>4974775.9422275601</v>
      </c>
      <c r="E168" s="43" t="s">
        <v>398</v>
      </c>
      <c r="F168" s="43" t="s">
        <v>399</v>
      </c>
      <c r="G168" s="53">
        <v>4974775.9422275601</v>
      </c>
    </row>
    <row r="169" spans="2:7" x14ac:dyDescent="0.3">
      <c r="B169" s="68" t="s">
        <v>400</v>
      </c>
      <c r="C169" s="70" t="s">
        <v>770</v>
      </c>
      <c r="D169" s="71">
        <f>SUM(G169:G175)</f>
        <v>34201860.190262847</v>
      </c>
      <c r="E169" s="43" t="s">
        <v>401</v>
      </c>
      <c r="F169" s="43" t="s">
        <v>402</v>
      </c>
      <c r="G169" s="53">
        <v>11464337.825270455</v>
      </c>
    </row>
    <row r="170" spans="2:7" x14ac:dyDescent="0.3">
      <c r="B170" s="68"/>
      <c r="C170" s="67"/>
      <c r="D170" s="72"/>
      <c r="E170" s="43" t="s">
        <v>403</v>
      </c>
      <c r="F170" s="43" t="s">
        <v>404</v>
      </c>
      <c r="G170" s="53">
        <v>5002071.8304260094</v>
      </c>
    </row>
    <row r="171" spans="2:7" x14ac:dyDescent="0.3">
      <c r="B171" s="68"/>
      <c r="C171" s="67"/>
      <c r="D171" s="72"/>
      <c r="E171" s="43" t="s">
        <v>405</v>
      </c>
      <c r="F171" s="43" t="s">
        <v>406</v>
      </c>
      <c r="G171" s="53">
        <v>12070319.725725589</v>
      </c>
    </row>
    <row r="172" spans="2:7" x14ac:dyDescent="0.3">
      <c r="B172" s="68"/>
      <c r="C172" s="67"/>
      <c r="D172" s="72"/>
      <c r="E172" s="43" t="s">
        <v>407</v>
      </c>
      <c r="F172" s="43" t="s">
        <v>408</v>
      </c>
      <c r="G172" s="53">
        <v>645490.32580192143</v>
      </c>
    </row>
    <row r="173" spans="2:7" x14ac:dyDescent="0.3">
      <c r="B173" s="68"/>
      <c r="C173" s="67"/>
      <c r="D173" s="72"/>
      <c r="E173" s="43" t="s">
        <v>409</v>
      </c>
      <c r="F173" s="43" t="s">
        <v>410</v>
      </c>
      <c r="G173" s="53">
        <v>3137197.2991103493</v>
      </c>
    </row>
    <row r="174" spans="2:7" x14ac:dyDescent="0.3">
      <c r="B174" s="68"/>
      <c r="C174" s="67"/>
      <c r="D174" s="72"/>
      <c r="E174" s="43" t="s">
        <v>411</v>
      </c>
      <c r="F174" s="43" t="s">
        <v>412</v>
      </c>
      <c r="G174" s="53">
        <v>1291031.592797559</v>
      </c>
    </row>
    <row r="175" spans="2:7" x14ac:dyDescent="0.3">
      <c r="B175" s="68"/>
      <c r="C175" s="67"/>
      <c r="D175" s="72"/>
      <c r="E175" s="43" t="s">
        <v>413</v>
      </c>
      <c r="F175" s="43" t="s">
        <v>414</v>
      </c>
      <c r="G175" s="53">
        <v>591411.59113096748</v>
      </c>
    </row>
    <row r="176" spans="2:7" x14ac:dyDescent="0.3">
      <c r="B176" s="68" t="s">
        <v>415</v>
      </c>
      <c r="C176" s="70" t="s">
        <v>648</v>
      </c>
      <c r="D176" s="71">
        <f>SUM(G176:G187)</f>
        <v>10107921.43043587</v>
      </c>
      <c r="E176" s="43" t="s">
        <v>416</v>
      </c>
      <c r="F176" s="43" t="s">
        <v>417</v>
      </c>
      <c r="G176" s="53">
        <v>1171250.5931224863</v>
      </c>
    </row>
    <row r="177" spans="2:7" x14ac:dyDescent="0.3">
      <c r="B177" s="68"/>
      <c r="C177" s="67"/>
      <c r="D177" s="72"/>
      <c r="E177" s="43" t="s">
        <v>418</v>
      </c>
      <c r="F177" s="43" t="s">
        <v>419</v>
      </c>
      <c r="G177" s="53">
        <v>459261.67143429781</v>
      </c>
    </row>
    <row r="178" spans="2:7" x14ac:dyDescent="0.3">
      <c r="B178" s="68"/>
      <c r="C178" s="67"/>
      <c r="D178" s="72"/>
      <c r="E178" s="43" t="s">
        <v>420</v>
      </c>
      <c r="F178" s="43" t="s">
        <v>421</v>
      </c>
      <c r="G178" s="53">
        <v>336183.47973140306</v>
      </c>
    </row>
    <row r="179" spans="2:7" x14ac:dyDescent="0.3">
      <c r="B179" s="68"/>
      <c r="C179" s="67"/>
      <c r="D179" s="72"/>
      <c r="E179" s="43" t="s">
        <v>422</v>
      </c>
      <c r="F179" s="43" t="s">
        <v>423</v>
      </c>
      <c r="G179" s="53">
        <v>1169582.8168601515</v>
      </c>
    </row>
    <row r="180" spans="2:7" x14ac:dyDescent="0.3">
      <c r="B180" s="68"/>
      <c r="C180" s="67"/>
      <c r="D180" s="72"/>
      <c r="E180" s="43" t="s">
        <v>424</v>
      </c>
      <c r="F180" s="43" t="s">
        <v>425</v>
      </c>
      <c r="G180" s="53">
        <v>446883.36719363485</v>
      </c>
    </row>
    <row r="181" spans="2:7" x14ac:dyDescent="0.3">
      <c r="B181" s="68"/>
      <c r="C181" s="67"/>
      <c r="D181" s="72"/>
      <c r="E181" s="43" t="s">
        <v>426</v>
      </c>
      <c r="F181" s="43" t="s">
        <v>427</v>
      </c>
      <c r="G181" s="53">
        <v>214763.18486198637</v>
      </c>
    </row>
    <row r="182" spans="2:7" x14ac:dyDescent="0.3">
      <c r="B182" s="68"/>
      <c r="C182" s="67"/>
      <c r="D182" s="72"/>
      <c r="E182" s="43" t="s">
        <v>428</v>
      </c>
      <c r="F182" s="43" t="s">
        <v>429</v>
      </c>
      <c r="G182" s="53">
        <v>1028018.1441309246</v>
      </c>
    </row>
    <row r="183" spans="2:7" x14ac:dyDescent="0.3">
      <c r="B183" s="68"/>
      <c r="C183" s="67"/>
      <c r="D183" s="72"/>
      <c r="E183" s="43" t="s">
        <v>430</v>
      </c>
      <c r="F183" s="43" t="s">
        <v>431</v>
      </c>
      <c r="G183" s="53">
        <v>271379.13819116948</v>
      </c>
    </row>
    <row r="184" spans="2:7" x14ac:dyDescent="0.3">
      <c r="B184" s="68"/>
      <c r="C184" s="67"/>
      <c r="D184" s="72"/>
      <c r="E184" s="43" t="s">
        <v>432</v>
      </c>
      <c r="F184" s="43" t="s">
        <v>433</v>
      </c>
      <c r="G184" s="53">
        <v>813136.74289886188</v>
      </c>
    </row>
    <row r="185" spans="2:7" x14ac:dyDescent="0.3">
      <c r="B185" s="68"/>
      <c r="C185" s="67"/>
      <c r="D185" s="72"/>
      <c r="E185" s="43" t="s">
        <v>434</v>
      </c>
      <c r="F185" s="43" t="s">
        <v>435</v>
      </c>
      <c r="G185" s="53">
        <v>2320266.4899947164</v>
      </c>
    </row>
    <row r="186" spans="2:7" x14ac:dyDescent="0.3">
      <c r="B186" s="68"/>
      <c r="C186" s="67"/>
      <c r="D186" s="72"/>
      <c r="E186" s="43" t="s">
        <v>436</v>
      </c>
      <c r="F186" s="43" t="s">
        <v>437</v>
      </c>
      <c r="G186" s="53">
        <v>1092972.4432903596</v>
      </c>
    </row>
    <row r="187" spans="2:7" x14ac:dyDescent="0.3">
      <c r="B187" s="68"/>
      <c r="C187" s="67"/>
      <c r="D187" s="72"/>
      <c r="E187" s="43" t="s">
        <v>438</v>
      </c>
      <c r="F187" s="43" t="s">
        <v>439</v>
      </c>
      <c r="G187" s="53">
        <v>784223.35872587666</v>
      </c>
    </row>
    <row r="188" spans="2:7" ht="15" customHeight="1" x14ac:dyDescent="0.3">
      <c r="B188" s="68" t="s">
        <v>440</v>
      </c>
      <c r="C188" s="73" t="s">
        <v>771</v>
      </c>
      <c r="D188" s="71">
        <f>SUM(G188:G195)</f>
        <v>19072231.975937676</v>
      </c>
      <c r="E188" s="43" t="s">
        <v>441</v>
      </c>
      <c r="F188" s="43" t="s">
        <v>442</v>
      </c>
      <c r="G188" s="53">
        <v>2485634.5473435163</v>
      </c>
    </row>
    <row r="189" spans="2:7" x14ac:dyDescent="0.3">
      <c r="B189" s="68"/>
      <c r="C189" s="67"/>
      <c r="D189" s="72"/>
      <c r="E189" s="43" t="s">
        <v>443</v>
      </c>
      <c r="F189" s="43" t="s">
        <v>444</v>
      </c>
      <c r="G189" s="53">
        <v>392797.46664476063</v>
      </c>
    </row>
    <row r="190" spans="2:7" x14ac:dyDescent="0.3">
      <c r="B190" s="68"/>
      <c r="C190" s="67"/>
      <c r="D190" s="72"/>
      <c r="E190" s="43" t="s">
        <v>445</v>
      </c>
      <c r="F190" s="43" t="s">
        <v>446</v>
      </c>
      <c r="G190" s="53">
        <v>9778487.3191410396</v>
      </c>
    </row>
    <row r="191" spans="2:7" x14ac:dyDescent="0.3">
      <c r="B191" s="68"/>
      <c r="C191" s="67"/>
      <c r="D191" s="72"/>
      <c r="E191" s="43" t="s">
        <v>447</v>
      </c>
      <c r="F191" s="43" t="s">
        <v>448</v>
      </c>
      <c r="G191" s="53">
        <v>3894171.591951408</v>
      </c>
    </row>
    <row r="192" spans="2:7" x14ac:dyDescent="0.3">
      <c r="B192" s="68"/>
      <c r="C192" s="67"/>
      <c r="D192" s="72"/>
      <c r="E192" s="43" t="s">
        <v>449</v>
      </c>
      <c r="F192" s="43" t="s">
        <v>450</v>
      </c>
      <c r="G192" s="53">
        <v>131204.27460485246</v>
      </c>
    </row>
    <row r="193" spans="2:7" x14ac:dyDescent="0.3">
      <c r="B193" s="68"/>
      <c r="C193" s="67"/>
      <c r="D193" s="72"/>
      <c r="E193" s="43" t="s">
        <v>451</v>
      </c>
      <c r="F193" s="43" t="s">
        <v>452</v>
      </c>
      <c r="G193" s="53">
        <v>1234927.0359840291</v>
      </c>
    </row>
    <row r="194" spans="2:7" x14ac:dyDescent="0.3">
      <c r="B194" s="68"/>
      <c r="C194" s="67"/>
      <c r="D194" s="72"/>
      <c r="E194" s="43" t="s">
        <v>453</v>
      </c>
      <c r="F194" s="43" t="s">
        <v>454</v>
      </c>
      <c r="G194" s="53">
        <v>1011441.340812208</v>
      </c>
    </row>
    <row r="195" spans="2:7" x14ac:dyDescent="0.3">
      <c r="B195" s="68"/>
      <c r="C195" s="67"/>
      <c r="D195" s="72"/>
      <c r="E195" s="43" t="s">
        <v>455</v>
      </c>
      <c r="F195" s="43" t="s">
        <v>456</v>
      </c>
      <c r="G195" s="53">
        <v>143568.39945586541</v>
      </c>
    </row>
    <row r="196" spans="2:7" ht="15" customHeight="1" x14ac:dyDescent="0.3">
      <c r="B196" s="68" t="s">
        <v>457</v>
      </c>
      <c r="C196" s="70" t="s">
        <v>772</v>
      </c>
      <c r="D196" s="71">
        <f>SUM(G196:G199)</f>
        <v>16180107.822751248</v>
      </c>
      <c r="E196" s="43" t="s">
        <v>458</v>
      </c>
      <c r="F196" s="43" t="s">
        <v>459</v>
      </c>
      <c r="G196" s="53">
        <v>1162118.3554089393</v>
      </c>
    </row>
    <row r="197" spans="2:7" x14ac:dyDescent="0.3">
      <c r="B197" s="68"/>
      <c r="C197" s="67"/>
      <c r="D197" s="72"/>
      <c r="E197" s="43" t="s">
        <v>460</v>
      </c>
      <c r="F197" s="43" t="s">
        <v>461</v>
      </c>
      <c r="G197" s="53">
        <v>628277.64086682687</v>
      </c>
    </row>
    <row r="198" spans="2:7" x14ac:dyDescent="0.3">
      <c r="B198" s="68"/>
      <c r="C198" s="67"/>
      <c r="D198" s="72"/>
      <c r="E198" s="43" t="s">
        <v>462</v>
      </c>
      <c r="F198" s="43" t="s">
        <v>463</v>
      </c>
      <c r="G198" s="53">
        <v>12650222.452333961</v>
      </c>
    </row>
    <row r="199" spans="2:7" x14ac:dyDescent="0.3">
      <c r="B199" s="68"/>
      <c r="C199" s="67"/>
      <c r="D199" s="72"/>
      <c r="E199" s="43" t="s">
        <v>464</v>
      </c>
      <c r="F199" s="43" t="s">
        <v>465</v>
      </c>
      <c r="G199" s="53">
        <v>1739489.3741415213</v>
      </c>
    </row>
    <row r="200" spans="2:7" ht="15" customHeight="1" x14ac:dyDescent="0.3">
      <c r="B200" s="68" t="s">
        <v>466</v>
      </c>
      <c r="C200" s="73" t="s">
        <v>773</v>
      </c>
      <c r="D200" s="71">
        <f>SUM(G200:G201)</f>
        <v>51699014.23771628</v>
      </c>
      <c r="E200" s="43" t="s">
        <v>467</v>
      </c>
      <c r="F200" s="43" t="s">
        <v>468</v>
      </c>
      <c r="G200" s="53">
        <v>19664358.568382483</v>
      </c>
    </row>
    <row r="201" spans="2:7" ht="65.25" customHeight="1" x14ac:dyDescent="0.3">
      <c r="B201" s="68"/>
      <c r="C201" s="67"/>
      <c r="D201" s="72"/>
      <c r="E201" s="43" t="s">
        <v>469</v>
      </c>
      <c r="F201" s="43" t="s">
        <v>470</v>
      </c>
      <c r="G201" s="53">
        <v>32034655.669333797</v>
      </c>
    </row>
    <row r="202" spans="2:7" ht="15" customHeight="1" x14ac:dyDescent="0.3">
      <c r="B202" s="68" t="s">
        <v>471</v>
      </c>
      <c r="C202" s="70" t="s">
        <v>774</v>
      </c>
      <c r="D202" s="71">
        <f>SUM(G202:G206)</f>
        <v>33004739.269343693</v>
      </c>
      <c r="E202" s="43" t="s">
        <v>472</v>
      </c>
      <c r="F202" s="43" t="s">
        <v>473</v>
      </c>
      <c r="G202" s="53">
        <v>1434547.7984238376</v>
      </c>
    </row>
    <row r="203" spans="2:7" x14ac:dyDescent="0.3">
      <c r="B203" s="68"/>
      <c r="C203" s="67"/>
      <c r="D203" s="72"/>
      <c r="E203" s="43" t="s">
        <v>474</v>
      </c>
      <c r="F203" s="43" t="s">
        <v>475</v>
      </c>
      <c r="G203" s="53">
        <v>1769930.7005666143</v>
      </c>
    </row>
    <row r="204" spans="2:7" x14ac:dyDescent="0.3">
      <c r="B204" s="68"/>
      <c r="C204" s="67"/>
      <c r="D204" s="72"/>
      <c r="E204" s="43" t="s">
        <v>476</v>
      </c>
      <c r="F204" s="43" t="s">
        <v>477</v>
      </c>
      <c r="G204" s="53">
        <v>2462834.2571822656</v>
      </c>
    </row>
    <row r="205" spans="2:7" x14ac:dyDescent="0.3">
      <c r="B205" s="68"/>
      <c r="C205" s="67"/>
      <c r="D205" s="72"/>
      <c r="E205" s="43" t="s">
        <v>478</v>
      </c>
      <c r="F205" s="43" t="s">
        <v>479</v>
      </c>
      <c r="G205" s="53">
        <v>11469019.988172328</v>
      </c>
    </row>
    <row r="206" spans="2:7" ht="40.5" customHeight="1" x14ac:dyDescent="0.3">
      <c r="B206" s="68"/>
      <c r="C206" s="67"/>
      <c r="D206" s="72"/>
      <c r="E206" s="43" t="s">
        <v>480</v>
      </c>
      <c r="F206" s="43" t="s">
        <v>481</v>
      </c>
      <c r="G206" s="53">
        <v>15868406.524998646</v>
      </c>
    </row>
    <row r="207" spans="2:7" ht="15" customHeight="1" x14ac:dyDescent="0.3">
      <c r="B207" s="68" t="s">
        <v>482</v>
      </c>
      <c r="C207" s="70" t="s">
        <v>775</v>
      </c>
      <c r="D207" s="71">
        <f>SUM(G207:G215)</f>
        <v>33064700.399261061</v>
      </c>
      <c r="E207" s="43" t="s">
        <v>483</v>
      </c>
      <c r="F207" s="43" t="s">
        <v>484</v>
      </c>
      <c r="G207" s="53">
        <v>1274403.1561774337</v>
      </c>
    </row>
    <row r="208" spans="2:7" x14ac:dyDescent="0.3">
      <c r="B208" s="68"/>
      <c r="C208" s="67"/>
      <c r="D208" s="72"/>
      <c r="E208" s="43" t="s">
        <v>485</v>
      </c>
      <c r="F208" s="43" t="s">
        <v>486</v>
      </c>
      <c r="G208" s="53">
        <v>199639.97215181679</v>
      </c>
    </row>
    <row r="209" spans="2:7" x14ac:dyDescent="0.3">
      <c r="B209" s="68"/>
      <c r="C209" s="67"/>
      <c r="D209" s="72"/>
      <c r="E209" s="43" t="s">
        <v>487</v>
      </c>
      <c r="F209" s="43" t="s">
        <v>488</v>
      </c>
      <c r="G209" s="53">
        <v>394692.20594220265</v>
      </c>
    </row>
    <row r="210" spans="2:7" x14ac:dyDescent="0.3">
      <c r="B210" s="68"/>
      <c r="C210" s="67"/>
      <c r="D210" s="72"/>
      <c r="E210" s="43" t="s">
        <v>489</v>
      </c>
      <c r="F210" s="43" t="s">
        <v>490</v>
      </c>
      <c r="G210" s="53">
        <v>3079836.4521475006</v>
      </c>
    </row>
    <row r="211" spans="2:7" x14ac:dyDescent="0.3">
      <c r="B211" s="68"/>
      <c r="C211" s="67"/>
      <c r="D211" s="72"/>
      <c r="E211" s="43" t="s">
        <v>491</v>
      </c>
      <c r="F211" s="43" t="s">
        <v>492</v>
      </c>
      <c r="G211" s="53">
        <v>2803050.7754986654</v>
      </c>
    </row>
    <row r="212" spans="2:7" x14ac:dyDescent="0.3">
      <c r="B212" s="68"/>
      <c r="C212" s="67"/>
      <c r="D212" s="72"/>
      <c r="E212" s="43" t="s">
        <v>493</v>
      </c>
      <c r="F212" s="43" t="s">
        <v>494</v>
      </c>
      <c r="G212" s="53">
        <v>12498673.867232459</v>
      </c>
    </row>
    <row r="213" spans="2:7" x14ac:dyDescent="0.3">
      <c r="B213" s="68"/>
      <c r="C213" s="67"/>
      <c r="D213" s="72"/>
      <c r="E213" s="43" t="s">
        <v>495</v>
      </c>
      <c r="F213" s="43" t="s">
        <v>496</v>
      </c>
      <c r="G213" s="53">
        <v>1342473.6556888795</v>
      </c>
    </row>
    <row r="214" spans="2:7" x14ac:dyDescent="0.3">
      <c r="B214" s="68"/>
      <c r="C214" s="67"/>
      <c r="D214" s="72"/>
      <c r="E214" s="43" t="s">
        <v>497</v>
      </c>
      <c r="F214" s="43" t="s">
        <v>498</v>
      </c>
      <c r="G214" s="53">
        <v>7274599.8655521106</v>
      </c>
    </row>
    <row r="215" spans="2:7" x14ac:dyDescent="0.3">
      <c r="B215" s="68"/>
      <c r="C215" s="67"/>
      <c r="D215" s="72"/>
      <c r="E215" s="43" t="s">
        <v>499</v>
      </c>
      <c r="F215" s="43" t="s">
        <v>500</v>
      </c>
      <c r="G215" s="53">
        <v>4197330.4488699911</v>
      </c>
    </row>
    <row r="216" spans="2:7" ht="15" customHeight="1" x14ac:dyDescent="0.3">
      <c r="B216" s="68" t="s">
        <v>501</v>
      </c>
      <c r="C216" s="70" t="s">
        <v>776</v>
      </c>
      <c r="D216" s="71">
        <f>SUM(G216:G221)</f>
        <v>43370583.982982039</v>
      </c>
      <c r="E216" s="43" t="s">
        <v>502</v>
      </c>
      <c r="F216" s="43" t="s">
        <v>503</v>
      </c>
      <c r="G216" s="53">
        <v>1884507.9986814442</v>
      </c>
    </row>
    <row r="217" spans="2:7" x14ac:dyDescent="0.3">
      <c r="B217" s="68"/>
      <c r="C217" s="67"/>
      <c r="D217" s="72"/>
      <c r="E217" s="43" t="s">
        <v>504</v>
      </c>
      <c r="F217" s="43" t="s">
        <v>505</v>
      </c>
      <c r="G217" s="53">
        <v>658269.9243307045</v>
      </c>
    </row>
    <row r="218" spans="2:7" x14ac:dyDescent="0.3">
      <c r="B218" s="68"/>
      <c r="C218" s="67"/>
      <c r="D218" s="72"/>
      <c r="E218" s="43" t="s">
        <v>506</v>
      </c>
      <c r="F218" s="43" t="s">
        <v>507</v>
      </c>
      <c r="G218" s="53">
        <v>6552951.3257612763</v>
      </c>
    </row>
    <row r="219" spans="2:7" x14ac:dyDescent="0.3">
      <c r="B219" s="68"/>
      <c r="C219" s="67"/>
      <c r="D219" s="72"/>
      <c r="E219" s="43" t="s">
        <v>508</v>
      </c>
      <c r="F219" s="43" t="s">
        <v>509</v>
      </c>
      <c r="G219" s="53">
        <v>27994291.832385831</v>
      </c>
    </row>
    <row r="220" spans="2:7" x14ac:dyDescent="0.3">
      <c r="B220" s="68"/>
      <c r="C220" s="67"/>
      <c r="D220" s="72"/>
      <c r="E220" s="43" t="s">
        <v>510</v>
      </c>
      <c r="F220" s="43" t="s">
        <v>511</v>
      </c>
      <c r="G220" s="53">
        <v>1901230.7692636303</v>
      </c>
    </row>
    <row r="221" spans="2:7" x14ac:dyDescent="0.3">
      <c r="B221" s="68"/>
      <c r="C221" s="67"/>
      <c r="D221" s="72"/>
      <c r="E221" s="43" t="s">
        <v>512</v>
      </c>
      <c r="F221" s="43" t="s">
        <v>513</v>
      </c>
      <c r="G221" s="53">
        <v>4379332.1325591467</v>
      </c>
    </row>
    <row r="222" spans="2:7" x14ac:dyDescent="0.3">
      <c r="B222" s="54" t="s">
        <v>514</v>
      </c>
      <c r="C222" s="62" t="s">
        <v>646</v>
      </c>
      <c r="D222" s="55">
        <f>G222</f>
        <v>738888.98398364836</v>
      </c>
      <c r="E222" s="43" t="s">
        <v>515</v>
      </c>
      <c r="F222" s="43" t="s">
        <v>516</v>
      </c>
      <c r="G222" s="53">
        <v>738888.98398364836</v>
      </c>
    </row>
    <row r="223" spans="2:7" ht="138" customHeight="1" x14ac:dyDescent="0.3">
      <c r="B223" s="54" t="s">
        <v>517</v>
      </c>
      <c r="C223" s="62" t="s">
        <v>777</v>
      </c>
      <c r="D223" s="55">
        <f>G223</f>
        <v>7733266.8267380316</v>
      </c>
      <c r="E223" s="43" t="s">
        <v>518</v>
      </c>
      <c r="F223" s="43" t="s">
        <v>519</v>
      </c>
      <c r="G223" s="53">
        <v>7733266.8267380316</v>
      </c>
    </row>
    <row r="224" spans="2:7" ht="123" customHeight="1" x14ac:dyDescent="0.3">
      <c r="B224" s="54" t="s">
        <v>520</v>
      </c>
      <c r="C224" s="64" t="s">
        <v>635</v>
      </c>
      <c r="D224" s="55">
        <f>G224</f>
        <v>11419523.806518134</v>
      </c>
      <c r="E224" s="43" t="s">
        <v>521</v>
      </c>
      <c r="F224" s="43" t="s">
        <v>522</v>
      </c>
      <c r="G224" s="53">
        <v>11419523.806518134</v>
      </c>
    </row>
    <row r="225" spans="2:7" ht="15" customHeight="1" x14ac:dyDescent="0.3">
      <c r="B225" s="68" t="s">
        <v>523</v>
      </c>
      <c r="C225" s="70" t="s">
        <v>778</v>
      </c>
      <c r="D225" s="71">
        <f>SUM(G225:G233)</f>
        <v>45450052.879496731</v>
      </c>
      <c r="E225" s="43" t="s">
        <v>524</v>
      </c>
      <c r="F225" s="43" t="s">
        <v>525</v>
      </c>
      <c r="G225" s="53">
        <v>2842268.8618274084</v>
      </c>
    </row>
    <row r="226" spans="2:7" x14ac:dyDescent="0.3">
      <c r="B226" s="68"/>
      <c r="C226" s="67"/>
      <c r="D226" s="72"/>
      <c r="E226" s="43" t="s">
        <v>526</v>
      </c>
      <c r="F226" s="43" t="s">
        <v>527</v>
      </c>
      <c r="G226" s="53">
        <v>2587907.6940871496</v>
      </c>
    </row>
    <row r="227" spans="2:7" x14ac:dyDescent="0.3">
      <c r="B227" s="68"/>
      <c r="C227" s="67"/>
      <c r="D227" s="72"/>
      <c r="E227" s="43" t="s">
        <v>528</v>
      </c>
      <c r="F227" s="43" t="s">
        <v>529</v>
      </c>
      <c r="G227" s="53">
        <v>2304835.917466118</v>
      </c>
    </row>
    <row r="228" spans="2:7" x14ac:dyDescent="0.3">
      <c r="B228" s="68"/>
      <c r="C228" s="67"/>
      <c r="D228" s="72"/>
      <c r="E228" s="43" t="s">
        <v>530</v>
      </c>
      <c r="F228" s="43" t="s">
        <v>531</v>
      </c>
      <c r="G228" s="53">
        <v>2473114.0818074881</v>
      </c>
    </row>
    <row r="229" spans="2:7" x14ac:dyDescent="0.3">
      <c r="B229" s="68"/>
      <c r="C229" s="67"/>
      <c r="D229" s="72"/>
      <c r="E229" s="43" t="s">
        <v>532</v>
      </c>
      <c r="F229" s="43" t="s">
        <v>533</v>
      </c>
      <c r="G229" s="53">
        <v>2769891.5335336127</v>
      </c>
    </row>
    <row r="230" spans="2:7" x14ac:dyDescent="0.3">
      <c r="B230" s="68"/>
      <c r="C230" s="67"/>
      <c r="D230" s="72"/>
      <c r="E230" s="43" t="s">
        <v>534</v>
      </c>
      <c r="F230" s="43" t="s">
        <v>535</v>
      </c>
      <c r="G230" s="53">
        <v>3165114.7688394347</v>
      </c>
    </row>
    <row r="231" spans="2:7" x14ac:dyDescent="0.3">
      <c r="B231" s="68"/>
      <c r="C231" s="67"/>
      <c r="D231" s="72"/>
      <c r="E231" s="43" t="s">
        <v>536</v>
      </c>
      <c r="F231" s="43" t="s">
        <v>537</v>
      </c>
      <c r="G231" s="53">
        <v>19752650.059256852</v>
      </c>
    </row>
    <row r="232" spans="2:7" x14ac:dyDescent="0.3">
      <c r="B232" s="68"/>
      <c r="C232" s="67"/>
      <c r="D232" s="72"/>
      <c r="E232" s="43" t="s">
        <v>538</v>
      </c>
      <c r="F232" s="43" t="s">
        <v>539</v>
      </c>
      <c r="G232" s="53">
        <v>8896535.1517338213</v>
      </c>
    </row>
    <row r="233" spans="2:7" x14ac:dyDescent="0.3">
      <c r="B233" s="68"/>
      <c r="C233" s="67"/>
      <c r="D233" s="72"/>
      <c r="E233" s="43" t="s">
        <v>540</v>
      </c>
      <c r="F233" s="43" t="s">
        <v>541</v>
      </c>
      <c r="G233" s="53">
        <v>657734.81094484066</v>
      </c>
    </row>
    <row r="234" spans="2:7" x14ac:dyDescent="0.3">
      <c r="C234" s="6"/>
    </row>
    <row r="235" spans="2:7" x14ac:dyDescent="0.3">
      <c r="C235" s="6"/>
      <c r="D235" s="53">
        <f>SUM(D4:D233)</f>
        <v>2075320201.3818424</v>
      </c>
      <c r="G235" s="53">
        <f>SUM(G4:G233)</f>
        <v>2075320201.3818412</v>
      </c>
    </row>
    <row r="239" spans="2:7" x14ac:dyDescent="0.3">
      <c r="B239" s="54"/>
      <c r="C239" s="56"/>
      <c r="D239" s="65"/>
      <c r="E239" s="54"/>
      <c r="F239" s="54"/>
      <c r="G239" s="65"/>
    </row>
    <row r="240" spans="2:7" x14ac:dyDescent="0.3">
      <c r="B240" s="54"/>
      <c r="C240" s="56"/>
      <c r="D240" s="65"/>
      <c r="E240" s="54"/>
      <c r="F240" s="54"/>
      <c r="G240" s="65"/>
    </row>
    <row r="241" spans="2:7" x14ac:dyDescent="0.3">
      <c r="B241" s="54"/>
      <c r="C241" s="56"/>
      <c r="D241" s="65"/>
      <c r="E241" s="54"/>
      <c r="F241" s="54"/>
      <c r="G241" s="65"/>
    </row>
    <row r="242" spans="2:7" x14ac:dyDescent="0.3">
      <c r="B242" s="54"/>
      <c r="C242" s="56"/>
      <c r="D242" s="65"/>
      <c r="E242" s="54"/>
      <c r="F242" s="54"/>
      <c r="G242" s="65"/>
    </row>
    <row r="243" spans="2:7" x14ac:dyDescent="0.3">
      <c r="B243" s="54"/>
      <c r="C243" s="56"/>
      <c r="D243" s="65"/>
      <c r="E243" s="54"/>
      <c r="F243" s="54"/>
      <c r="G243" s="65"/>
    </row>
    <row r="244" spans="2:7" x14ac:dyDescent="0.3">
      <c r="B244" s="54"/>
      <c r="C244" s="56"/>
      <c r="D244" s="65"/>
      <c r="E244" s="54"/>
      <c r="F244" s="54"/>
      <c r="G244" s="65"/>
    </row>
    <row r="245" spans="2:7" x14ac:dyDescent="0.3">
      <c r="B245" s="54"/>
      <c r="C245" s="56"/>
      <c r="D245" s="65"/>
      <c r="E245" s="54"/>
      <c r="F245" s="54"/>
      <c r="G245" s="65"/>
    </row>
    <row r="246" spans="2:7" x14ac:dyDescent="0.3">
      <c r="B246" s="54"/>
      <c r="C246" s="56"/>
      <c r="D246" s="65"/>
      <c r="E246" s="54"/>
      <c r="F246" s="54"/>
      <c r="G246" s="65"/>
    </row>
    <row r="247" spans="2:7" x14ac:dyDescent="0.3">
      <c r="B247" s="54"/>
      <c r="C247" s="56"/>
      <c r="D247" s="65"/>
      <c r="E247" s="54"/>
      <c r="F247" s="54"/>
      <c r="G247" s="65"/>
    </row>
    <row r="248" spans="2:7" x14ac:dyDescent="0.3">
      <c r="B248" s="54"/>
      <c r="C248" s="56"/>
      <c r="D248" s="65"/>
      <c r="E248" s="54"/>
      <c r="F248" s="54"/>
      <c r="G248" s="65"/>
    </row>
    <row r="249" spans="2:7" x14ac:dyDescent="0.3">
      <c r="B249" s="54"/>
      <c r="C249" s="56"/>
      <c r="D249" s="65"/>
      <c r="E249" s="54"/>
      <c r="F249" s="54"/>
      <c r="G249" s="65"/>
    </row>
    <row r="250" spans="2:7" x14ac:dyDescent="0.3">
      <c r="B250" s="54"/>
      <c r="C250" s="56"/>
      <c r="D250" s="65"/>
      <c r="E250" s="54"/>
      <c r="F250" s="54"/>
      <c r="G250" s="65"/>
    </row>
    <row r="251" spans="2:7" x14ac:dyDescent="0.3">
      <c r="B251" s="54"/>
      <c r="C251" s="56"/>
      <c r="D251" s="65"/>
      <c r="E251" s="54"/>
      <c r="F251" s="54"/>
      <c r="G251" s="65"/>
    </row>
    <row r="252" spans="2:7" x14ac:dyDescent="0.3">
      <c r="B252" s="67"/>
      <c r="C252" s="67"/>
      <c r="D252" s="69"/>
      <c r="F252" s="54"/>
      <c r="G252" s="65"/>
    </row>
    <row r="253" spans="2:7" x14ac:dyDescent="0.3">
      <c r="B253" s="68"/>
      <c r="C253" s="67"/>
      <c r="D253" s="69"/>
      <c r="F253" s="54"/>
      <c r="G253" s="65"/>
    </row>
    <row r="254" spans="2:7" ht="14.55" customHeight="1" x14ac:dyDescent="0.3">
      <c r="B254" s="68"/>
      <c r="C254" s="67"/>
      <c r="D254" s="69"/>
      <c r="F254" s="54"/>
      <c r="G254" s="65"/>
    </row>
    <row r="255" spans="2:7" x14ac:dyDescent="0.3">
      <c r="B255" s="68"/>
      <c r="C255" s="67"/>
      <c r="D255" s="69"/>
      <c r="F255" s="54"/>
      <c r="G255" s="65"/>
    </row>
    <row r="256" spans="2:7" x14ac:dyDescent="0.3">
      <c r="B256" s="68"/>
      <c r="C256" s="67"/>
      <c r="D256" s="69"/>
      <c r="F256" s="54"/>
      <c r="G256" s="65"/>
    </row>
    <row r="257" spans="2:7" x14ac:dyDescent="0.3">
      <c r="B257" s="54"/>
      <c r="C257" s="6"/>
      <c r="D257" s="65"/>
      <c r="F257" s="54"/>
      <c r="G257" s="65"/>
    </row>
    <row r="258" spans="2:7" x14ac:dyDescent="0.3">
      <c r="B258" s="54"/>
      <c r="C258" s="6"/>
      <c r="D258" s="66"/>
    </row>
    <row r="259" spans="2:7" x14ac:dyDescent="0.3">
      <c r="B259" s="54"/>
      <c r="C259" s="6"/>
      <c r="D259" s="66"/>
      <c r="G259" s="66"/>
    </row>
    <row r="260" spans="2:7" x14ac:dyDescent="0.3">
      <c r="D260" s="66"/>
    </row>
  </sheetData>
  <mergeCells count="63">
    <mergeCell ref="B4:B6"/>
    <mergeCell ref="C4:C6"/>
    <mergeCell ref="D4:D6"/>
    <mergeCell ref="B7:B12"/>
    <mergeCell ref="C7:C12"/>
    <mergeCell ref="D7:D12"/>
    <mergeCell ref="B19:B84"/>
    <mergeCell ref="C19:C84"/>
    <mergeCell ref="D19:D84"/>
    <mergeCell ref="B14:B15"/>
    <mergeCell ref="C14:C15"/>
    <mergeCell ref="D14:D15"/>
    <mergeCell ref="B85:B86"/>
    <mergeCell ref="C85:C86"/>
    <mergeCell ref="D85:D86"/>
    <mergeCell ref="B87:B140"/>
    <mergeCell ref="C87:C140"/>
    <mergeCell ref="D87:D140"/>
    <mergeCell ref="B141:B150"/>
    <mergeCell ref="C141:C150"/>
    <mergeCell ref="D141:D150"/>
    <mergeCell ref="B151:B157"/>
    <mergeCell ref="C151:C157"/>
    <mergeCell ref="D151:D157"/>
    <mergeCell ref="B159:B160"/>
    <mergeCell ref="C159:C160"/>
    <mergeCell ref="D159:D160"/>
    <mergeCell ref="B161:B167"/>
    <mergeCell ref="C161:C167"/>
    <mergeCell ref="D161:D167"/>
    <mergeCell ref="B169:B175"/>
    <mergeCell ref="C169:C175"/>
    <mergeCell ref="D169:D175"/>
    <mergeCell ref="B176:B187"/>
    <mergeCell ref="C176:C187"/>
    <mergeCell ref="D176:D187"/>
    <mergeCell ref="B188:B195"/>
    <mergeCell ref="C188:C195"/>
    <mergeCell ref="D188:D195"/>
    <mergeCell ref="B196:B199"/>
    <mergeCell ref="C196:C199"/>
    <mergeCell ref="D196:D199"/>
    <mergeCell ref="B200:B201"/>
    <mergeCell ref="C200:C201"/>
    <mergeCell ref="D200:D201"/>
    <mergeCell ref="B202:B206"/>
    <mergeCell ref="C202:C206"/>
    <mergeCell ref="D202:D206"/>
    <mergeCell ref="B225:B233"/>
    <mergeCell ref="C225:C233"/>
    <mergeCell ref="D225:D233"/>
    <mergeCell ref="B207:B215"/>
    <mergeCell ref="C207:C215"/>
    <mergeCell ref="D207:D215"/>
    <mergeCell ref="B216:B221"/>
    <mergeCell ref="C216:C221"/>
    <mergeCell ref="D216:D221"/>
    <mergeCell ref="B252:B253"/>
    <mergeCell ref="C252:C253"/>
    <mergeCell ref="D252:D253"/>
    <mergeCell ref="B254:B256"/>
    <mergeCell ref="C254:C256"/>
    <mergeCell ref="D254:D25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A2DF0-F503-4D66-BEA8-BB231C1187E4}">
  <dimension ref="A1:F23"/>
  <sheetViews>
    <sheetView zoomScale="90" zoomScaleNormal="90" workbookViewId="0">
      <selection activeCell="J6" sqref="J6"/>
    </sheetView>
  </sheetViews>
  <sheetFormatPr defaultRowHeight="14.4" x14ac:dyDescent="0.3"/>
  <cols>
    <col min="1" max="1" width="55.5546875" bestFit="1" customWidth="1"/>
    <col min="2" max="2" width="110.33203125" customWidth="1"/>
    <col min="3" max="3" width="19.44140625" customWidth="1"/>
    <col min="4" max="4" width="18.33203125" customWidth="1"/>
    <col min="5" max="5" width="34.33203125" customWidth="1"/>
    <col min="6" max="6" width="26.88671875" customWidth="1"/>
  </cols>
  <sheetData>
    <row r="1" spans="1:6" x14ac:dyDescent="0.3">
      <c r="A1" s="50" t="s">
        <v>47</v>
      </c>
      <c r="B1" s="60"/>
      <c r="C1" s="51"/>
      <c r="D1" s="51"/>
      <c r="E1" s="51"/>
      <c r="F1" s="51"/>
    </row>
    <row r="2" spans="1:6" x14ac:dyDescent="0.3">
      <c r="A2" s="52" t="s">
        <v>48</v>
      </c>
      <c r="B2" s="61" t="s">
        <v>49</v>
      </c>
      <c r="C2" s="52" t="s">
        <v>50</v>
      </c>
      <c r="D2" s="52" t="s">
        <v>51</v>
      </c>
      <c r="E2" s="52" t="s">
        <v>794</v>
      </c>
      <c r="F2" s="52" t="s">
        <v>50</v>
      </c>
    </row>
    <row r="3" spans="1:6" ht="51.45" customHeight="1" x14ac:dyDescent="0.3">
      <c r="A3" s="54" t="s">
        <v>724</v>
      </c>
      <c r="B3" s="56" t="s">
        <v>781</v>
      </c>
      <c r="C3" s="65">
        <f>F3</f>
        <v>5771815</v>
      </c>
      <c r="D3" s="54" t="s">
        <v>725</v>
      </c>
      <c r="E3" s="54" t="s">
        <v>724</v>
      </c>
      <c r="F3" s="65">
        <v>5771815</v>
      </c>
    </row>
    <row r="4" spans="1:6" ht="43.2" x14ac:dyDescent="0.3">
      <c r="A4" s="54" t="s">
        <v>726</v>
      </c>
      <c r="B4" s="56" t="s">
        <v>782</v>
      </c>
      <c r="C4" s="65">
        <f t="shared" ref="C4:C15" si="0">F4</f>
        <v>4815499</v>
      </c>
      <c r="D4" s="54" t="s">
        <v>727</v>
      </c>
      <c r="E4" s="54" t="s">
        <v>726</v>
      </c>
      <c r="F4" s="65">
        <v>4815499</v>
      </c>
    </row>
    <row r="5" spans="1:6" ht="43.2" x14ac:dyDescent="0.3">
      <c r="A5" s="54" t="s">
        <v>728</v>
      </c>
      <c r="B5" s="56" t="s">
        <v>783</v>
      </c>
      <c r="C5" s="65">
        <f t="shared" si="0"/>
        <v>2987721</v>
      </c>
      <c r="D5" s="54" t="s">
        <v>729</v>
      </c>
      <c r="E5" s="54" t="s">
        <v>728</v>
      </c>
      <c r="F5" s="65">
        <v>2987721</v>
      </c>
    </row>
    <row r="6" spans="1:6" ht="57.6" x14ac:dyDescent="0.3">
      <c r="A6" s="54" t="s">
        <v>730</v>
      </c>
      <c r="B6" s="56" t="s">
        <v>784</v>
      </c>
      <c r="C6" s="65">
        <f t="shared" si="0"/>
        <v>12773507</v>
      </c>
      <c r="D6" s="54" t="s">
        <v>731</v>
      </c>
      <c r="E6" s="54" t="s">
        <v>730</v>
      </c>
      <c r="F6" s="65">
        <v>12773507</v>
      </c>
    </row>
    <row r="7" spans="1:6" ht="57.6" x14ac:dyDescent="0.3">
      <c r="A7" s="54" t="s">
        <v>732</v>
      </c>
      <c r="B7" s="56" t="s">
        <v>785</v>
      </c>
      <c r="C7" s="65">
        <f t="shared" si="0"/>
        <v>11209349</v>
      </c>
      <c r="D7" s="54" t="s">
        <v>733</v>
      </c>
      <c r="E7" s="54" t="s">
        <v>732</v>
      </c>
      <c r="F7" s="65">
        <v>11209349</v>
      </c>
    </row>
    <row r="8" spans="1:6" ht="72" x14ac:dyDescent="0.3">
      <c r="A8" s="54" t="s">
        <v>734</v>
      </c>
      <c r="B8" s="56" t="s">
        <v>786</v>
      </c>
      <c r="C8" s="65">
        <f t="shared" si="0"/>
        <v>6886704</v>
      </c>
      <c r="D8" s="54" t="s">
        <v>735</v>
      </c>
      <c r="E8" s="54" t="s">
        <v>734</v>
      </c>
      <c r="F8" s="65">
        <v>6886704</v>
      </c>
    </row>
    <row r="9" spans="1:6" ht="43.2" x14ac:dyDescent="0.3">
      <c r="A9" s="54" t="s">
        <v>736</v>
      </c>
      <c r="B9" s="56" t="s">
        <v>787</v>
      </c>
      <c r="C9" s="65">
        <f t="shared" si="0"/>
        <v>3039533</v>
      </c>
      <c r="D9" s="54" t="s">
        <v>737</v>
      </c>
      <c r="E9" s="54" t="s">
        <v>736</v>
      </c>
      <c r="F9" s="65">
        <v>3039533</v>
      </c>
    </row>
    <row r="10" spans="1:6" ht="43.2" x14ac:dyDescent="0.3">
      <c r="A10" s="54" t="s">
        <v>738</v>
      </c>
      <c r="B10" s="56" t="s">
        <v>788</v>
      </c>
      <c r="C10" s="65">
        <f t="shared" si="0"/>
        <v>4075627</v>
      </c>
      <c r="D10" s="54" t="s">
        <v>739</v>
      </c>
      <c r="E10" s="54" t="s">
        <v>738</v>
      </c>
      <c r="F10" s="65">
        <v>4075627</v>
      </c>
    </row>
    <row r="11" spans="1:6" ht="43.2" x14ac:dyDescent="0.3">
      <c r="A11" s="54" t="s">
        <v>740</v>
      </c>
      <c r="B11" s="56" t="s">
        <v>789</v>
      </c>
      <c r="C11" s="65">
        <f t="shared" si="0"/>
        <v>1583053</v>
      </c>
      <c r="D11" s="54" t="s">
        <v>741</v>
      </c>
      <c r="E11" s="54" t="s">
        <v>740</v>
      </c>
      <c r="F11" s="65">
        <v>1583053</v>
      </c>
    </row>
    <row r="12" spans="1:6" ht="57.6" x14ac:dyDescent="0.3">
      <c r="A12" s="54" t="s">
        <v>742</v>
      </c>
      <c r="B12" s="56" t="s">
        <v>790</v>
      </c>
      <c r="C12" s="65">
        <f t="shared" si="0"/>
        <v>3011663</v>
      </c>
      <c r="D12" s="54" t="s">
        <v>743</v>
      </c>
      <c r="E12" s="54" t="s">
        <v>742</v>
      </c>
      <c r="F12" s="65">
        <v>3011663</v>
      </c>
    </row>
    <row r="13" spans="1:6" ht="57.6" x14ac:dyDescent="0.3">
      <c r="A13" s="54" t="s">
        <v>744</v>
      </c>
      <c r="B13" s="56" t="s">
        <v>791</v>
      </c>
      <c r="C13" s="65">
        <f t="shared" si="0"/>
        <v>2168272</v>
      </c>
      <c r="D13" s="54" t="s">
        <v>745</v>
      </c>
      <c r="E13" s="54" t="s">
        <v>744</v>
      </c>
      <c r="F13" s="65">
        <v>2168272</v>
      </c>
    </row>
    <row r="14" spans="1:6" ht="57.6" x14ac:dyDescent="0.3">
      <c r="A14" s="54" t="s">
        <v>746</v>
      </c>
      <c r="B14" s="56" t="s">
        <v>792</v>
      </c>
      <c r="C14" s="65">
        <f t="shared" si="0"/>
        <v>17536346</v>
      </c>
      <c r="D14" s="54" t="s">
        <v>747</v>
      </c>
      <c r="E14" s="54" t="s">
        <v>746</v>
      </c>
      <c r="F14" s="65">
        <v>17536346</v>
      </c>
    </row>
    <row r="15" spans="1:6" ht="57.6" x14ac:dyDescent="0.3">
      <c r="A15" s="54" t="s">
        <v>748</v>
      </c>
      <c r="B15" s="56" t="s">
        <v>793</v>
      </c>
      <c r="C15" s="65">
        <f t="shared" si="0"/>
        <v>4424465</v>
      </c>
      <c r="D15" s="54" t="s">
        <v>749</v>
      </c>
      <c r="E15" s="54" t="s">
        <v>748</v>
      </c>
      <c r="F15" s="65">
        <v>4424465</v>
      </c>
    </row>
    <row r="16" spans="1:6" ht="55.95" customHeight="1" x14ac:dyDescent="0.3">
      <c r="A16" s="67" t="s">
        <v>779</v>
      </c>
      <c r="B16" s="67" t="s">
        <v>780</v>
      </c>
      <c r="C16" s="69">
        <f>SUM(F16:F17)</f>
        <v>10672772</v>
      </c>
      <c r="D16" s="43" t="s">
        <v>750</v>
      </c>
      <c r="E16" s="54" t="s">
        <v>751</v>
      </c>
      <c r="F16" s="65">
        <v>1531829</v>
      </c>
    </row>
    <row r="17" spans="1:6" ht="24" customHeight="1" x14ac:dyDescent="0.3">
      <c r="A17" s="68"/>
      <c r="B17" s="67"/>
      <c r="C17" s="69"/>
      <c r="D17" s="43" t="s">
        <v>752</v>
      </c>
      <c r="E17" s="54" t="s">
        <v>753</v>
      </c>
      <c r="F17" s="65">
        <v>9140943</v>
      </c>
    </row>
    <row r="18" spans="1:6" x14ac:dyDescent="0.3">
      <c r="A18" s="68" t="s">
        <v>381</v>
      </c>
      <c r="B18" s="67" t="s">
        <v>769</v>
      </c>
      <c r="C18" s="69">
        <f>SUM(F18:F20)</f>
        <v>28038029</v>
      </c>
      <c r="D18" s="43" t="s">
        <v>754</v>
      </c>
      <c r="E18" s="54" t="s">
        <v>755</v>
      </c>
      <c r="F18" s="65">
        <v>2094803</v>
      </c>
    </row>
    <row r="19" spans="1:6" x14ac:dyDescent="0.3">
      <c r="A19" s="68"/>
      <c r="B19" s="67"/>
      <c r="C19" s="69"/>
      <c r="D19" s="43" t="s">
        <v>756</v>
      </c>
      <c r="E19" s="54" t="s">
        <v>757</v>
      </c>
      <c r="F19" s="65">
        <v>15164277</v>
      </c>
    </row>
    <row r="20" spans="1:6" x14ac:dyDescent="0.3">
      <c r="A20" s="68"/>
      <c r="B20" s="67"/>
      <c r="C20" s="69"/>
      <c r="D20" s="43" t="s">
        <v>758</v>
      </c>
      <c r="E20" s="54" t="s">
        <v>759</v>
      </c>
      <c r="F20" s="65">
        <v>10778949</v>
      </c>
    </row>
    <row r="21" spans="1:6" ht="57.6" x14ac:dyDescent="0.3">
      <c r="A21" s="54" t="s">
        <v>523</v>
      </c>
      <c r="B21" s="6" t="s">
        <v>778</v>
      </c>
      <c r="C21" s="65">
        <f>F21</f>
        <v>132734</v>
      </c>
      <c r="D21" s="43" t="s">
        <v>760</v>
      </c>
      <c r="E21" s="54" t="s">
        <v>761</v>
      </c>
      <c r="F21" s="65">
        <v>132734</v>
      </c>
    </row>
    <row r="22" spans="1:6" x14ac:dyDescent="0.3">
      <c r="A22" s="54"/>
      <c r="B22" s="6"/>
      <c r="C22" s="66"/>
      <c r="D22" s="43"/>
      <c r="E22" s="43"/>
      <c r="F22" s="43"/>
    </row>
    <row r="23" spans="1:6" x14ac:dyDescent="0.3">
      <c r="A23" s="54"/>
      <c r="B23" s="6"/>
      <c r="C23" s="66"/>
      <c r="D23" s="43"/>
      <c r="E23" s="43"/>
      <c r="F23" s="66"/>
    </row>
  </sheetData>
  <mergeCells count="6">
    <mergeCell ref="A16:A17"/>
    <mergeCell ref="B16:B17"/>
    <mergeCell ref="C16:C17"/>
    <mergeCell ref="A18:A20"/>
    <mergeCell ref="B18:B20"/>
    <mergeCell ref="C18:C2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463E5E62BF724086D347C959262467" ma:contentTypeVersion="17" ma:contentTypeDescription="Create a new document." ma:contentTypeScope="" ma:versionID="d5fb31da9a69ab909e9c794f9fb151bd">
  <xsd:schema xmlns:xsd="http://www.w3.org/2001/XMLSchema" xmlns:xs="http://www.w3.org/2001/XMLSchema" xmlns:p="http://schemas.microsoft.com/office/2006/metadata/properties" xmlns:ns2="58dd876c-ba06-4341-9d47-b53ee198fe78" xmlns:ns3="cce62ca5-22ea-47d8-bfd0-cf180537c997" targetNamespace="http://schemas.microsoft.com/office/2006/metadata/properties" ma:root="true" ma:fieldsID="89349fb864ef67cc53d88d2da92ebc81" ns2:_="" ns3:_="">
    <xsd:import namespace="58dd876c-ba06-4341-9d47-b53ee198fe78"/>
    <xsd:import namespace="cce62ca5-22ea-47d8-bfd0-cf180537c9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d876c-ba06-4341-9d47-b53ee198fe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6d97f2f-934a-4e13-aef3-d0f0085320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e62ca5-22ea-47d8-bfd0-cf180537c99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787cdf0-0bfe-4b44-926d-f49baf1faca0}" ma:internalName="TaxCatchAll" ma:showField="CatchAllData" ma:web="cce62ca5-22ea-47d8-bfd0-cf180537c9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8dd876c-ba06-4341-9d47-b53ee198fe78">
      <Terms xmlns="http://schemas.microsoft.com/office/infopath/2007/PartnerControls"/>
    </lcf76f155ced4ddcb4097134ff3c332f>
    <TaxCatchAll xmlns="cce62ca5-22ea-47d8-bfd0-cf180537c997" xsi:nil="true"/>
    <SharedWithUsers xmlns="cce62ca5-22ea-47d8-bfd0-cf180537c99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D70D76F-4990-4ABC-A52F-F1C96495BE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8B4E3C-3D27-47ED-A288-A80861D61A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d876c-ba06-4341-9d47-b53ee198fe78"/>
    <ds:schemaRef ds:uri="cce62ca5-22ea-47d8-bfd0-cf180537c9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E9955B-BDCA-447F-915E-280D1F603998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58dd876c-ba06-4341-9d47-b53ee198fe7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cce62ca5-22ea-47d8-bfd0-cf180537c99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Proposal</vt:lpstr>
      <vt:lpstr>RIN Attachments</vt:lpstr>
      <vt:lpstr>RIN supporting documents</vt:lpstr>
      <vt:lpstr>Document map | Network</vt:lpstr>
      <vt:lpstr>Document map | Digital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Matthew McQuarrie</dc:creator>
  <cp:keywords/>
  <dc:description/>
  <cp:lastModifiedBy>Deb Capicchiano</cp:lastModifiedBy>
  <cp:revision/>
  <dcterms:created xsi:type="dcterms:W3CDTF">2019-06-16T23:53:53Z</dcterms:created>
  <dcterms:modified xsi:type="dcterms:W3CDTF">2025-01-31T10:17:21Z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0x010100BE463E5E62BF724086D347C959262467</vt:lpwstr>
  </property>
  <property fmtid="{D5CDD505-2E9C-101B-9397-08002B2CF9AE}" pid="3" name="MediaServiceImageTags">
    <vt:lpwstr/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