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1. Price Reviews\02. GAAR\2026-30\05. Revenue Scenarios\GAAR - Revised Proposal - Jan 2025\03. Model suite\02. Public (no links)\"/>
    </mc:Choice>
  </mc:AlternateContent>
  <xr:revisionPtr revIDLastSave="0" documentId="13_ncr:1_{9A195DD9-72FF-4E56-B40C-FD7386C64D42}" xr6:coauthVersionLast="47" xr6:coauthVersionMax="47" xr10:uidLastSave="{00000000-0000-0000-0000-000000000000}"/>
  <bookViews>
    <workbookView xWindow="-120" yWindow="-120" windowWidth="30960" windowHeight="16920" xr2:uid="{731ED27A-481D-49DD-A550-71FEB24A8D2B}"/>
  </bookViews>
  <sheets>
    <sheet name="Change Log" sheetId="10" r:id="rId1"/>
    <sheet name="Revised Proposal" sheetId="9" r:id="rId2"/>
  </sheets>
  <definedNames>
    <definedName name="__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123Graph_A" hidden="1">#REF!</definedName>
    <definedName name="__123Graph_AARREARSB" hidden="1">#REF!</definedName>
    <definedName name="__123Graph_AARREARSG" hidden="1">#REF!</definedName>
    <definedName name="__123Graph_AARREARSS" hidden="1">#REF!</definedName>
    <definedName name="__123Graph_AARREARST" hidden="1">#REF!</definedName>
    <definedName name="__123Graph_ARECOVERIESG" hidden="1">#REF!</definedName>
    <definedName name="__123Graph_ARECOVERIESS" hidden="1">#REF!</definedName>
    <definedName name="__123Graph_AREFFO" hidden="1">#REF!</definedName>
    <definedName name="__123Graph_AVISITSFO" hidden="1">#REF!</definedName>
    <definedName name="__123Graph_BARREARSB" hidden="1">#REF!</definedName>
    <definedName name="__123Graph_BARREARSG" hidden="1">#REF!</definedName>
    <definedName name="__123Graph_BARREARSS" hidden="1">#REF!</definedName>
    <definedName name="__123Graph_BARREARST" hidden="1">#REF!</definedName>
    <definedName name="__123Graph_BRECOVERIESG" hidden="1">#REF!</definedName>
    <definedName name="__123Graph_BRECOVERIESS" hidden="1">#REF!</definedName>
    <definedName name="__123Graph_BREFFO" hidden="1">#REF!</definedName>
    <definedName name="__123Graph_BVISITSFO" hidden="1">#REF!</definedName>
    <definedName name="__123Graph_CRECOVERIESG" hidden="1">#REF!</definedName>
    <definedName name="__123Graph_CRECOVERIESS" hidden="1">#REF!</definedName>
    <definedName name="__123Graph_CVISITSFO" hidden="1">#REF!</definedName>
    <definedName name="__123Graph_CWH2" hidden="1">#REF!</definedName>
    <definedName name="__123Graph_CWH3" hidden="1">#REF!</definedName>
    <definedName name="__123Graph_DARREARSB" hidden="1">#REF!</definedName>
    <definedName name="__123Graph_DARREARSG" hidden="1">#REF!</definedName>
    <definedName name="__123Graph_DARREARSS" hidden="1">#REF!</definedName>
    <definedName name="__123Graph_DARREARST" hidden="1">#REF!</definedName>
    <definedName name="__123Graph_DRECOVERIESG" hidden="1">#REF!</definedName>
    <definedName name="__123Graph_DRECOVERIESS" hidden="1">#REF!</definedName>
    <definedName name="__123Graph_DREFFO" hidden="1">#REF!</definedName>
    <definedName name="__123Graph_DVISITSFO" hidden="1">#REF!</definedName>
    <definedName name="__123Graph_X" hidden="1">#REF!</definedName>
    <definedName name="__123Graph_XARREARSB" hidden="1">#REF!</definedName>
    <definedName name="__123Graph_XARREARSG" hidden="1">#REF!</definedName>
    <definedName name="__123Graph_XARREARSS" hidden="1">#REF!</definedName>
    <definedName name="__123Graph_XARREARST" hidden="1">#REF!</definedName>
    <definedName name="__123Graph_XRECOVERIESG" hidden="1">#REF!</definedName>
    <definedName name="__123Graph_XRECOVERIESS" hidden="1">#REF!</definedName>
    <definedName name="__123Graph_XVISITSFO" hidden="1">#REF!</definedName>
    <definedName name="__IT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1__123Graph_A__LTR" hidden="1">#REF!</definedName>
    <definedName name="_10__123Graph_D__LTR" hidden="1">#REF!</definedName>
    <definedName name="_101__123Graph_ACHART_2" hidden="1">#REF!</definedName>
    <definedName name="_109__123Graph_ACHART_3" hidden="1">#REF!</definedName>
    <definedName name="_11__123Graph_DO_S_GAS" hidden="1">#REF!</definedName>
    <definedName name="_110__123Graph_ACHART_30" hidden="1">#REF!</definedName>
    <definedName name="_111__123Graph_ACHART_31" hidden="1">#REF!</definedName>
    <definedName name="_112__123Graph_ACHART_35" hidden="1">#REF!</definedName>
    <definedName name="_116__123Graph_ACHART_3" hidden="1">#REF!</definedName>
    <definedName name="_117__123Graph_ACHART_30" hidden="1">#REF!</definedName>
    <definedName name="_118__123Graph_ACHART_31" hidden="1">#REF!</definedName>
    <definedName name="_119__123Graph_ACHART_35" hidden="1">#REF!</definedName>
    <definedName name="_12__123Graph_DT_OVER" hidden="1">#REF!</definedName>
    <definedName name="_126__123Graph_ACHART_4" hidden="1">#REF!</definedName>
    <definedName name="_134__123Graph_ACHART_4" hidden="1">#REF!</definedName>
    <definedName name="_14__123Graph_ACHART_1" hidden="1">#REF!</definedName>
    <definedName name="_140__123Graph_ACHART_5" hidden="1">#REF!</definedName>
    <definedName name="_149__123Graph_ACHART_5" hidden="1">#REF!</definedName>
    <definedName name="_15__123Graph_ACHART_1" hidden="1">#REF!</definedName>
    <definedName name="_154__123Graph_ACHART_6" hidden="1">#REF!</definedName>
    <definedName name="_155__123Graph_ACHART_62" hidden="1">#REF!</definedName>
    <definedName name="_156__123Graph_ACHART_66" hidden="1">#REF!</definedName>
    <definedName name="_157__123Graph_ACHART_68" hidden="1">#REF!</definedName>
    <definedName name="_158__123Graph_ACHART_69" hidden="1">#REF!</definedName>
    <definedName name="_164__123Graph_ACHART_6" hidden="1">#REF!</definedName>
    <definedName name="_165__123Graph_ACHART_62" hidden="1">#REF!</definedName>
    <definedName name="_166__123Graph_ACHART_66" hidden="1">#REF!</definedName>
    <definedName name="_167__123Graph_ACHART_68" hidden="1">#REF!</definedName>
    <definedName name="_168__123Graph_ACHART_69" hidden="1">#REF!</definedName>
    <definedName name="_172__123Graph_ACHART_7" hidden="1">#REF!</definedName>
    <definedName name="_173__123Graph_ACHART_70" hidden="1">#REF!</definedName>
    <definedName name="_174__123Graph_ACHART_71" hidden="1">#REF!</definedName>
    <definedName name="_183__123Graph_ACHART_7" hidden="1">#REF!</definedName>
    <definedName name="_184__123Graph_ACHART_70" hidden="1">#REF!</definedName>
    <definedName name="_185__123Graph_ACHART_71" hidden="1">#REF!</definedName>
    <definedName name="_188__123Graph_ACHART_8" hidden="1">#REF!</definedName>
    <definedName name="_2__123Graph_AO_S_GAS" hidden="1">#REF!</definedName>
    <definedName name="_200__123Graph_ACHART_8" hidden="1">#REF!</definedName>
    <definedName name="_202__123Graph_ACHART_9" hidden="1">#REF!</definedName>
    <definedName name="_210__123Graph_BCHART_1" hidden="1">#REF!</definedName>
    <definedName name="_215__123Graph_ACHART_9" hidden="1">#REF!</definedName>
    <definedName name="_223__123Graph_BCHART_1" hidden="1">#REF!</definedName>
    <definedName name="_224__123Graph_BCHART_10" hidden="1">#REF!</definedName>
    <definedName name="_238__123Graph_BCHART_10" hidden="1">#REF!</definedName>
    <definedName name="_238__123Graph_BCHART_11" hidden="1">#REF!</definedName>
    <definedName name="_239__123Graph_BCHART_12" hidden="1">#REF!</definedName>
    <definedName name="_253__123Graph_BCHART_11" hidden="1">#REF!</definedName>
    <definedName name="_254__123Graph_BCHART_12" hidden="1">#REF!</definedName>
    <definedName name="_257__123Graph_BCHART_13" hidden="1">#REF!</definedName>
    <definedName name="_258__123Graph_BCHART_15" hidden="1">#REF!</definedName>
    <definedName name="_259__123Graph_BCHART_16" hidden="1">#REF!</definedName>
    <definedName name="_273__123Graph_BCHART_13" hidden="1">#REF!</definedName>
    <definedName name="_273__123Graph_BCHART_2" hidden="1">#REF!</definedName>
    <definedName name="_274__123Graph_BCHART_15" hidden="1">#REF!</definedName>
    <definedName name="_275__123Graph_BCHART_16" hidden="1">#REF!</definedName>
    <definedName name="_28__123Graph_ACHART_10" hidden="1">#REF!</definedName>
    <definedName name="_287__123Graph_BCHART_3" hidden="1">#REF!</definedName>
    <definedName name="_288__123Graph_BCHART_30" hidden="1">#REF!</definedName>
    <definedName name="_289__123Graph_BCHART_31" hidden="1">#REF!</definedName>
    <definedName name="_290__123Graph_BCHART_2" hidden="1">#REF!</definedName>
    <definedName name="_290__123Graph_BCHART_35" hidden="1">#REF!</definedName>
    <definedName name="_3__123Graph_AT_OVER" hidden="1">#REF!</definedName>
    <definedName name="_30__123Graph_ACHART_10" hidden="1">#REF!</definedName>
    <definedName name="_304__123Graph_BCHART_4" hidden="1">#REF!</definedName>
    <definedName name="_305__123Graph_BCHART_3" hidden="1">#REF!</definedName>
    <definedName name="_306__123Graph_BCHART_30" hidden="1">#REF!</definedName>
    <definedName name="_307__123Graph_BCHART_31" hidden="1">#REF!</definedName>
    <definedName name="_308__123Graph_BCHART_35" hidden="1">#REF!</definedName>
    <definedName name="_318__123Graph_BCHART_5" hidden="1">#REF!</definedName>
    <definedName name="_323__123Graph_BCHART_4" hidden="1">#REF!</definedName>
    <definedName name="_332__123Graph_BCHART_6" hidden="1">#REF!</definedName>
    <definedName name="_333__123Graph_BCHART_62" hidden="1">#REF!</definedName>
    <definedName name="_334__123Graph_BCHART_66" hidden="1">#REF!</definedName>
    <definedName name="_335__123Graph_BCHART_68" hidden="1">#REF!</definedName>
    <definedName name="_336__123Graph_BCHART_69" hidden="1">#REF!</definedName>
    <definedName name="_338__123Graph_BCHART_5" hidden="1">#REF!</definedName>
    <definedName name="_353__123Graph_BCHART_6" hidden="1">#REF!</definedName>
    <definedName name="_354__123Graph_BCHART_62" hidden="1">#REF!</definedName>
    <definedName name="_354__123Graph_BCHART_7" hidden="1">#REF!</definedName>
    <definedName name="_355__123Graph_BCHART_66" hidden="1">#REF!</definedName>
    <definedName name="_355__123Graph_BCHART_70" hidden="1">#REF!</definedName>
    <definedName name="_356__123Graph_BCHART_68" hidden="1">#REF!</definedName>
    <definedName name="_356__123Graph_BCHART_71" hidden="1">#REF!</definedName>
    <definedName name="_357__123Graph_BCHART_69" hidden="1">#REF!</definedName>
    <definedName name="_374__123Graph_BCHART_8" hidden="1">#REF!</definedName>
    <definedName name="_376__123Graph_BCHART_7" hidden="1">#REF!</definedName>
    <definedName name="_377__123Graph_BCHART_70" hidden="1">#REF!</definedName>
    <definedName name="_378__123Graph_BCHART_71" hidden="1">#REF!</definedName>
    <definedName name="_388__123Graph_BCHART_9" hidden="1">#REF!</definedName>
    <definedName name="_396__123Graph_CCHART_1" hidden="1">#REF!</definedName>
    <definedName name="_397__123Graph_BCHART_8" hidden="1">#REF!</definedName>
    <definedName name="_4__123Graph_B__LTR" hidden="1">#REF!</definedName>
    <definedName name="_404__123Graph_CCHART_10" hidden="1">#REF!</definedName>
    <definedName name="_412__123Graph_BCHART_9" hidden="1">#REF!</definedName>
    <definedName name="_418__123Graph_CCHART_11" hidden="1">#REF!</definedName>
    <definedName name="_419__123Graph_CCHART_12" hidden="1">#REF!</definedName>
    <definedName name="_42__123Graph_ACHART_11" hidden="1">#REF!</definedName>
    <definedName name="_420__123Graph_CCHART_1" hidden="1">#REF!</definedName>
    <definedName name="_420__123Graph_CCHART_13" hidden="1">#REF!</definedName>
    <definedName name="_421__123Graph_CCHART_14" hidden="1">#REF!</definedName>
    <definedName name="_422__123Graph_CCHART_15" hidden="1">#REF!</definedName>
    <definedName name="_423__123Graph_CCHART_16" hidden="1">#REF!</definedName>
    <definedName name="_428__123Graph_CCHART_10" hidden="1">#REF!</definedName>
    <definedName name="_437__123Graph_CCHART_2" hidden="1">#REF!</definedName>
    <definedName name="_443__123Graph_CCHART_11" hidden="1">#REF!</definedName>
    <definedName name="_444__123Graph_CCHART_12" hidden="1">#REF!</definedName>
    <definedName name="_445__123Graph_CCHART_13" hidden="1">#REF!</definedName>
    <definedName name="_445__123Graph_CCHART_3" hidden="1">#REF!</definedName>
    <definedName name="_446__123Graph_CCHART_14" hidden="1">#REF!</definedName>
    <definedName name="_447__123Graph_CCHART_15" hidden="1">#REF!</definedName>
    <definedName name="_448__123Graph_CCHART_16" hidden="1">#REF!</definedName>
    <definedName name="_45__123Graph_ACHART_11" hidden="1">#REF!</definedName>
    <definedName name="_453__123Graph_CCHART_4" hidden="1">#REF!</definedName>
    <definedName name="_461__123Graph_CCHART_5" hidden="1">#REF!</definedName>
    <definedName name="_463__123Graph_CCHART_2" hidden="1">#REF!</definedName>
    <definedName name="_469__123Graph_CCHART_6" hidden="1">#REF!</definedName>
    <definedName name="_470__123Graph_CCHART_62" hidden="1">#REF!</definedName>
    <definedName name="_471__123Graph_CCHART_3" hidden="1">#REF!</definedName>
    <definedName name="_471__123Graph_CCHART_66" hidden="1">#REF!</definedName>
    <definedName name="_472__123Graph_CCHART_68" hidden="1">#REF!</definedName>
    <definedName name="_473__123Graph_CCHART_69" hidden="1">#REF!</definedName>
    <definedName name="_479__123Graph_CCHART_4" hidden="1">#REF!</definedName>
    <definedName name="_481__123Graph_CCHART_7" hidden="1">#REF!</definedName>
    <definedName name="_482__123Graph_CCHART_70" hidden="1">#REF!</definedName>
    <definedName name="_487__123Graph_CCHART_5" hidden="1">#REF!</definedName>
    <definedName name="_490__123Graph_CCHART_8" hidden="1">#REF!</definedName>
    <definedName name="_495__123Graph_CCHART_6" hidden="1">#REF!</definedName>
    <definedName name="_496__123Graph_CCHART_62" hidden="1">#REF!</definedName>
    <definedName name="_497__123Graph_CCHART_66" hidden="1">#REF!</definedName>
    <definedName name="_498__123Graph_CCHART_68" hidden="1">#REF!</definedName>
    <definedName name="_498__123Graph_CCHART_9" hidden="1">#REF!</definedName>
    <definedName name="_499__123Graph_CCHART_69" hidden="1">#REF!</definedName>
    <definedName name="_499__123Graph_DCHART_1" hidden="1">#REF!</definedName>
    <definedName name="_5__123Graph_BO_S_GAS" hidden="1">#REF!</definedName>
    <definedName name="_507__123Graph_CCHART_7" hidden="1">#REF!</definedName>
    <definedName name="_507__123Graph_DCHART_10" hidden="1">#REF!</definedName>
    <definedName name="_508__123Graph_CCHART_70" hidden="1">#REF!</definedName>
    <definedName name="_508__123Graph_DCHART_11" hidden="1">#REF!</definedName>
    <definedName name="_509__123Graph_DCHART_13" hidden="1">#REF!</definedName>
    <definedName name="_510__123Graph_DCHART_16" hidden="1">#REF!</definedName>
    <definedName name="_511__123Graph_DCHART_2" hidden="1">#REF!</definedName>
    <definedName name="_512__123Graph_DCHART_66" hidden="1">#REF!</definedName>
    <definedName name="_513__123Graph_DCHART_68" hidden="1">#REF!</definedName>
    <definedName name="_514__123Graph_DCHART_70" hidden="1">#REF!</definedName>
    <definedName name="_516__123Graph_CCHART_8" hidden="1">#REF!</definedName>
    <definedName name="_522__123Graph_ECHART_10" hidden="1">#REF!</definedName>
    <definedName name="_523__123Graph_ECHART_11" hidden="1">#REF!</definedName>
    <definedName name="_524__123Graph_CCHART_9" hidden="1">#REF!</definedName>
    <definedName name="_524__123Graph_ECHART_2" hidden="1">#REF!</definedName>
    <definedName name="_525__123Graph_DCHART_1" hidden="1">#REF!</definedName>
    <definedName name="_525__123Graph_ECHART_66" hidden="1">#REF!</definedName>
    <definedName name="_526__123Graph_ECHART_68" hidden="1">#REF!</definedName>
    <definedName name="_533__123Graph_DCHART_10" hidden="1">#REF!</definedName>
    <definedName name="_534__123Graph_DCHART_11" hidden="1">#REF!</definedName>
    <definedName name="_534__123Graph_FCHART_10" hidden="1">#REF!</definedName>
    <definedName name="_535__123Graph_DCHART_13" hidden="1">#REF!</definedName>
    <definedName name="_536__123Graph_DCHART_16" hidden="1">#REF!</definedName>
    <definedName name="_537__123Graph_DCHART_2" hidden="1">#REF!</definedName>
    <definedName name="_538__123Graph_DCHART_66" hidden="1">#REF!</definedName>
    <definedName name="_539__123Graph_DCHART_68" hidden="1">#REF!</definedName>
    <definedName name="_540__123Graph_DCHART_70" hidden="1">#REF!</definedName>
    <definedName name="_548__123Graph_ECHART_10" hidden="1">#REF!</definedName>
    <definedName name="_548__123Graph_XCHART_10" hidden="1">#REF!</definedName>
    <definedName name="_549__123Graph_ECHART_11" hidden="1">#REF!</definedName>
    <definedName name="_550__123Graph_ECHART_2" hidden="1">#REF!</definedName>
    <definedName name="_551__123Graph_ECHART_66" hidden="1">#REF!</definedName>
    <definedName name="_552__123Graph_ECHART_68" hidden="1">#REF!</definedName>
    <definedName name="_560__123Graph_FCHART_10" hidden="1">#REF!</definedName>
    <definedName name="_562__123Graph_XCHART_11" hidden="1">#REF!</definedName>
    <definedName name="_563__123Graph_XCHART_12" hidden="1">#REF!</definedName>
    <definedName name="_564__123Graph_XCHART_13" hidden="1">#REF!</definedName>
    <definedName name="_565__123Graph_XCHART_14" hidden="1">#REF!</definedName>
    <definedName name="_566__123Graph_XCHART_15" hidden="1">#REF!</definedName>
    <definedName name="_567__123Graph_XCHART_16" hidden="1">#REF!</definedName>
    <definedName name="_575__123Graph_XCHART_10" hidden="1">#REF!</definedName>
    <definedName name="_581__123Graph_XCHART_2" hidden="1">#REF!</definedName>
    <definedName name="_590__123Graph_XCHART_11" hidden="1">#REF!</definedName>
    <definedName name="_591__123Graph_XCHART_12" hidden="1">#REF!</definedName>
    <definedName name="_592__123Graph_XCHART_13" hidden="1">#REF!</definedName>
    <definedName name="_593__123Graph_XCHART_14" hidden="1">#REF!</definedName>
    <definedName name="_594__123Graph_XCHART_15" hidden="1">#REF!</definedName>
    <definedName name="_595__123Graph_XCHART_16" hidden="1">#REF!</definedName>
    <definedName name="_595__123Graph_XCHART_3" hidden="1">#REF!</definedName>
    <definedName name="_596__123Graph_XCHART_35" hidden="1">#REF!</definedName>
    <definedName name="_6__123Graph_BT_OVER" hidden="1">#REF!</definedName>
    <definedName name="_60__123Graph_ACHART_12" hidden="1">#REF!</definedName>
    <definedName name="_610__123Graph_XCHART_2" hidden="1">#REF!</definedName>
    <definedName name="_610__123Graph_XCHART_4" hidden="1">#REF!</definedName>
    <definedName name="_624__123Graph_XCHART_5" hidden="1">#REF!</definedName>
    <definedName name="_625__123Graph_XCHART_3" hidden="1">#REF!</definedName>
    <definedName name="_626__123Graph_XCHART_35" hidden="1">#REF!</definedName>
    <definedName name="_638__123Graph_XCHART_6" hidden="1">#REF!</definedName>
    <definedName name="_64__123Graph_ACHART_12" hidden="1">#REF!</definedName>
    <definedName name="_641__123Graph_XCHART_4" hidden="1">#REF!</definedName>
    <definedName name="_652__123Graph_XCHART_7" hidden="1">#REF!</definedName>
    <definedName name="_653__123Graph_XCHART_71" hidden="1">#REF!</definedName>
    <definedName name="_656__123Graph_XCHART_5" hidden="1">#REF!</definedName>
    <definedName name="_667__123Graph_XCHART_8" hidden="1">#REF!</definedName>
    <definedName name="_671__123Graph_XCHART_6" hidden="1">#REF!</definedName>
    <definedName name="_681__123Graph_XCHART_9" hidden="1">#REF!</definedName>
    <definedName name="_686__123Graph_XCHART_7" hidden="1">#REF!</definedName>
    <definedName name="_687__123Graph_XCHART_71" hidden="1">#REF!</definedName>
    <definedName name="_7__123Graph_C__LTR" hidden="1">#REF!</definedName>
    <definedName name="_702__123Graph_XCHART_8" hidden="1">#REF!</definedName>
    <definedName name="_717__123Graph_XCHART_9" hidden="1">#REF!</definedName>
    <definedName name="_78__123Graph_ACHART_13" hidden="1">#REF!</definedName>
    <definedName name="_79__123Graph_ACHART_14" hidden="1">#REF!</definedName>
    <definedName name="_8__123Graph_CO_S_GAS" hidden="1">#REF!</definedName>
    <definedName name="_80__123Graph_ACHART_15" hidden="1">#REF!</definedName>
    <definedName name="_81__123Graph_ACHART_16" hidden="1">#REF!</definedName>
    <definedName name="_83__123Graph_ACHART_13" hidden="1">#REF!</definedName>
    <definedName name="_84__123Graph_ACHART_14" hidden="1">#REF!</definedName>
    <definedName name="_85__123Graph_ACHART_15" hidden="1">#REF!</definedName>
    <definedName name="_86__123Graph_ACHART_16" hidden="1">#REF!</definedName>
    <definedName name="_9__123Graph_CT_OVER" hidden="1">#REF!</definedName>
    <definedName name="_95__123Graph_ACHART_2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hidden="1">#REF!</definedName>
    <definedName name="_BQ4.19" hidden="1">#REF!</definedName>
    <definedName name="_BQ4.5" hidden="1">#REF!</definedName>
    <definedName name="_BQ4.6" hidden="1">#REF!</definedName>
    <definedName name="_Fill" hidden="1">#REF!</definedName>
    <definedName name="_xlnm._FilterDatabase" hidden="1">#REF!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Key1" hidden="1">#REF!</definedName>
    <definedName name="_Key2" hidden="1">#REF!</definedName>
    <definedName name="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Order1" hidden="1">255</definedName>
    <definedName name="_Order2" hidden="1">255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bba" localSheetId="0" hidden="1">{"Ownership",#N/A,FALSE,"Ownership";"Contents",#N/A,FALSE,"Contents"}</definedName>
    <definedName name="abba" hidden="1">{"Ownership",#N/A,FALSE,"Ownership";"Contents",#N/A,FALSE,"Contents"}</definedName>
    <definedName name="adasdfa345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ri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00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psdhfr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" hidden="1">{#N/A,#N/A,FALSE,"SUM QTR 3";#N/A,#N/A,FALSE,"Detail QTR 3 (w_o ly)"}</definedName>
    <definedName name="AS2DocOpenMode" hidden="1">"AS2DocumentBrowse"</definedName>
    <definedName name="AS2NamedRange" hidden="1">2</definedName>
    <definedName name="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GMYF28R2S8B9QVCX2Q0MFKY" hidden="1">#REF!</definedName>
    <definedName name="BEx00JC31DY11L45SEU4B10BIN6W" hidden="1">#REF!</definedName>
    <definedName name="BEx00KZHZBHP3TDV1YMX4B19B95O" hidden="1">#REF!</definedName>
    <definedName name="BEx00SH8T8K9VNC04KJ9YSNO5IDF" hidden="1">#REF!</definedName>
    <definedName name="BEx00T2T2FQT46NJL0L8MDKW11ZY" hidden="1">#REF!</definedName>
    <definedName name="BEx00WOACHDXJ6I70WQ2OGP79902" hidden="1">#REF!</definedName>
    <definedName name="BEx01DAZE5WX4UTU2TLKODE60MKZ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03PDFJKQW2OHQI7W7CW4LSF2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GZC85YXCQD4K2C3BXTAVCSE" hidden="1">#REF!</definedName>
    <definedName name="BEx1FJZ7GKO99IYTP6GGGF7EUL3Z" hidden="1">#REF!</definedName>
    <definedName name="BEx1FSDBU7WQN41S8RKJEK69AVRU" hidden="1">#REF!</definedName>
    <definedName name="BEx1FZV2CM77TBH1R6YYV9P06KA2" hidden="1">#REF!</definedName>
    <definedName name="BEx1G59AY8195JTUM6P18VXUFJ3E" hidden="1">#REF!</definedName>
    <definedName name="BEx1GDCLOR3BD5H46U1PH5ECMD66" hidden="1">#REF!</definedName>
    <definedName name="BEx1GVBYVO13O10BPURJQKD3L4DD" hidden="1">#REF!</definedName>
    <definedName name="BEx1GVMRHFXUP6XYYY9NR12PV5TF" hidden="1">#REF!</definedName>
    <definedName name="BEx1H6KIT7BHUH6MDDWC935V9N47" hidden="1">#REF!</definedName>
    <definedName name="BEx1H8YTIDTTO90YLC2ZSSNJ7TNN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H266WCSRYYOY23LANSAM8Z1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L21EMOYZ97EOEQ30N9KV83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NC9DE7CANGLXQGIAHI2C92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PJ2JSOQN114PESLM5AHS817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KZZC3KMOCVC65KUPQLQG4VI6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2CEKIG7U2M98E8QT7PXKFJI" hidden="1">#REF!</definedName>
    <definedName name="BEx1M51HHDYGIT8PON7U8ICL2S95" hidden="1">#REF!</definedName>
    <definedName name="BEx1M9DVXW1QKW4BT3H733BJ74CE" hidden="1">#REF!</definedName>
    <definedName name="BEx1MJVIWNE5X8L7TRVWT9WWEUBJ" hidden="1">#REF!</definedName>
    <definedName name="BEx1MMFAHNWB5B2QUWBELI39PCEY" hidden="1">#REF!</definedName>
    <definedName name="BEx1MTRKKVCHOZ0YGID6HZ49LJTO" hidden="1">#REF!</definedName>
    <definedName name="BEx1N0CYK8OCCI654CPSXGPO2B4B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RG2YMOKTWZPWUQYQFKT95AR" hidden="1">#REF!</definedName>
    <definedName name="BEx1ORG3LGKCPSRMVQ2O9REG2US8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34WRUTVZPX177UUQ9BT3Q9X" hidden="1">#REF!</definedName>
    <definedName name="BEx1P7S1J4TKGVJ43C2Q2R3M9WRB" hidden="1">#REF!</definedName>
    <definedName name="BEx1PA11BLPVZM8RC5BL46WX8YB5" hidden="1">#REF!</definedName>
    <definedName name="BEx1PARXRTD8C90CTHDGZ2MZ48RR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L2UM89QA546C0N5UAES7FWW" hidden="1">#REF!</definedName>
    <definedName name="BEx1QM4PKKBHXHR5BZ2NON028UYL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HLLW599ZLQG0S5YT7QI63BA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3BSDAKCI9LVFYLTM3MJY3BE" hidden="1">#REF!</definedName>
    <definedName name="BEx1S5VFNKIXHTTCWSV60UC50EZ8" hidden="1">#REF!</definedName>
    <definedName name="BEx1SEKAWOQJB87D3XQKKK1S7Q7X" hidden="1">#REF!</definedName>
    <definedName name="BEx1SK3U02H0RGKEYXW7ZMCEOF3V" hidden="1">#REF!</definedName>
    <definedName name="BEx1SL0D3RL9MNMJMKKSCKHRMB2U" hidden="1">#REF!</definedName>
    <definedName name="BEx1SSNEZINBJT29QVS62VS1THT4" hidden="1">#REF!</definedName>
    <definedName name="BEx1STULPAG4G6PQYHP3DRYTPCHJ" hidden="1">#REF!</definedName>
    <definedName name="BEx1SVNCHNANBJIDIQVB8AFK4HAN" hidden="1">#REF!</definedName>
    <definedName name="BEx1TJ0WLS9O7KNSGIPWTYHDYI1D" hidden="1">#REF!</definedName>
    <definedName name="BEx1TYR9YIVMD6E36LEX70E5H1UT" hidden="1">#REF!</definedName>
    <definedName name="BEx1U7AVJITLJSXQVVFD7SW3PG16" hidden="1">#REF!</definedName>
    <definedName name="BEx1U7WFO8OZKB1EBF4H386JW91L" hidden="1">#REF!</definedName>
    <definedName name="BEx1U87938YR9N6HYI24KVBKLOS3" hidden="1">#REF!</definedName>
    <definedName name="BEx1UA5BKWQW06WM6TB4PO39DL1F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OOMCXM376QJ65W95MJ4RT3" hidden="1">#REF!</definedName>
    <definedName name="BEx1UUDIQPZ23XQ79GUL0RAWRSCK" hidden="1">#REF!</definedName>
    <definedName name="BEx1V50N55N07Q5LD91VS9QF1WB6" hidden="1">#REF!</definedName>
    <definedName name="BEx1V67SEV778NVW68J8W5SND1J7" hidden="1">#REF!</definedName>
    <definedName name="BEx1VIY9SQLRESD11CC4PHYT0XSG" hidden="1">#REF!</definedName>
    <definedName name="BEx1VUCAPY3N4FHIWFAG0EY2IDQU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XWINNG82OQQSSVCENCJM7PWF" hidden="1">#REF!</definedName>
    <definedName name="BEx1XYBEF60AUNIQ381B562NLYEL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PL8D18BCFDD4AZK12WFXA67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7ZOFGLSCYTIG9VMZOBZ5BQ" hidden="1">#REF!</definedName>
    <definedName name="BEx3D9G6QTSPF9UYI4X0XY0VE896" hidden="1">#REF!</definedName>
    <definedName name="BEx3DCQU9PBRXIMLO62KS5RLH447" hidden="1">#REF!</definedName>
    <definedName name="BEx3DZDFGLYD8RLUYGMKDC4PRP04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ERRE7HC84YCYRFTW3IGBJS0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FZG91H1CY5ASLHP4YHKREYG9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0RFPKED2NN6LBYFK5P5HLK6" hidden="1">#REF!</definedName>
    <definedName name="BEx3H5UX2GZFZZT657YR76RHW5I6" hidden="1">#REF!</definedName>
    <definedName name="BEx3HA1YAMCT0GK89031ZWXQ3VK3" hidden="1">#REF!</definedName>
    <definedName name="BEx3HJ1MIYFNI7Y25LLE6AGZ52U2" hidden="1">#REF!</definedName>
    <definedName name="BEx3HMN4HBR0MZ546XIBTOE5PHAT" hidden="1">#REF!</definedName>
    <definedName name="BEx3HMSEFOP6DBM4R97XA6B7NFG6" hidden="1">#REF!</definedName>
    <definedName name="BEx3HOQN57QKFWCTSFFBV19FE17U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MR61GX9W41FLO58UWSRANKO" hidden="1">#REF!</definedName>
    <definedName name="BEx3IQCO1C0W3USXAADRS1Q10X5F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IYZIVBGXQG29MDJG53D99D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HFTUPUPZJH4ER0RQ5CMQ7ZC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TEN6GRE0LY9ZXOGB3AS8J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LANOTINBHAJ3AOID9T7Y05X" hidden="1">#REF!</definedName>
    <definedName name="BEx3LM1PR4Y7KINKMTMKR984GX8Q" hidden="1">#REF!</definedName>
    <definedName name="BEx3LPCEZ1C0XEKNCM3YT09JWCUO" hidden="1">#REF!</definedName>
    <definedName name="BEx3M1BZ3GQC6D7YTGDIT0JUJ9EC" hidden="1">#REF!</definedName>
    <definedName name="BEx3M1MR1K1NQD03H74BFWOK4MWQ" hidden="1">#REF!</definedName>
    <definedName name="BEx3M4H77MYUKOOD31H9F80NMVK8" hidden="1">#REF!</definedName>
    <definedName name="BEx3M6VO0UGM4OO58SB94R6U0UKE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MSAX474ABZKYQ7WBYQI19FN1" hidden="1">#REF!</definedName>
    <definedName name="BEx3N9JDP50MA4MMRXI6DO38SIEQ" hidden="1">#REF!</definedName>
    <definedName name="BEx3NBS83TP04EO9LQWM9XWO1JEV" hidden="1">#REF!</definedName>
    <definedName name="BEx3NDL42HVLOSCW6X9BEOB0XN9F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37KIVMTEXDNBMSQLK0KFCF6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VDR9BY1SBRX3I92LJ228GPZ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5U1E8DSCYITLNZG4FG813OR" hidden="1">#REF!</definedName>
    <definedName name="BEx3Q7BZ9PUXK2RLIOFSIS9AHU1B" hidden="1">#REF!</definedName>
    <definedName name="BEx3Q8J42S9VU6EAN2Y28MR6DF88" hidden="1">#REF!</definedName>
    <definedName name="BEx3Q8TWT96JPOACM5LZ9LDNHRK2" hidden="1">#REF!</definedName>
    <definedName name="BEx3QEDFOYFY5NBTININ5W4RLD4Q" hidden="1">#REF!</definedName>
    <definedName name="BEx3QIKJ3U962US1Q564NZDLU8LD" hidden="1">#REF!</definedName>
    <definedName name="BEx3QOEY7IL4PZNO1XW0Q5KZ3BPA" hidden="1">#REF!</definedName>
    <definedName name="BEx3QPGNBFAPHNWN14HP5HGBZUHY" hidden="1">#REF!</definedName>
    <definedName name="BEx3QR9D45DHW50VQ7Y3Q1AXPOB9" hidden="1">#REF!</definedName>
    <definedName name="BEx3QS5SHLD7I8Y6BUT2B3IFFLDR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6JNDZ5SKLXPE4E8AGJCT6XV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6YJ4FSE6L232EC7JMBHL9LG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2FG1ZY4WZBQSPCTC91YU2YJ" hidden="1">#REF!</definedName>
    <definedName name="BEx3T4IZGK43ZE6V9H3KCE7P9PTV" hidden="1">#REF!</definedName>
    <definedName name="BEx3T6H1GANMM2I05ZEVPCP6MRU2" hidden="1">#REF!</definedName>
    <definedName name="BEx3T6MJ1QDJ929WMUDVZ0O3UW0Y" hidden="1">#REF!</definedName>
    <definedName name="BEx3TL0EBCEEUJ1A7EWNJRIN2795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WG5S3MUHEHHUE1B2LKH0R" hidden="1">#REF!</definedName>
    <definedName name="BEx3UKOCOQG7S1YQ436S997K1KWV" hidden="1">#REF!</definedName>
    <definedName name="BEx3UM0THK7XHBY53ADQX650TQR3" hidden="1">#REF!</definedName>
    <definedName name="BEx3UO4CSA2W3UIZSAB83N5MOYUI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VA3047K0O5EFD2ACSAEWD6C" hidden="1">#REF!</definedName>
    <definedName name="BEx587EYSS57E3PI8DT973HLJM9E" hidden="1">#REF!</definedName>
    <definedName name="BEx587KFQ3VKCOCY1SA5F24PQGUI" hidden="1">#REF!</definedName>
    <definedName name="BEx589O00VWB2CRMRCLO3I5IX5HO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AZ7IMWYQU6DW5MVTLDMFU8X" hidden="1">#REF!</definedName>
    <definedName name="BEx59BA1KH3RG6K1LHL7YS2VB79N" hidden="1">#REF!</definedName>
    <definedName name="BEx59E9WABJP2TN71QAIKK79HPK9" hidden="1">#REF!</definedName>
    <definedName name="BEx59K9PRQRQS5W70KVXXEIH3Q9E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RE14A35NO42BCK912IP8Y6G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KWQHHP966IXELUOVK2L3J48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CWLOBFBDZZLDMZV6E0Z1VJA6" hidden="1">#REF!</definedName>
    <definedName name="BEx5D7U7MZFE0E9SNH9NX01XLKLP" hidden="1">#REF!</definedName>
    <definedName name="BEx5D8L47OF0WHBPFWXGZINZWUBZ" hidden="1">#REF!</definedName>
    <definedName name="BEx5DAJAHQ2SKUPCKSCR3PYML67L" hidden="1">#REF!</definedName>
    <definedName name="BEx5DAZEGUTH4C1FCHVO3EWOQDU3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EJLW729ROTXH1VWX5876WHE" hidden="1">#REF!</definedName>
    <definedName name="BEx5EGXYIQ0YTJG0LCF9S954QAQH" hidden="1">#REF!</definedName>
    <definedName name="BEx5EIVZH4CP2BDE0BSMQHBY5MQ3" hidden="1">#REF!</definedName>
    <definedName name="BEx5ELQL9B0VR6UT18KP11DHOTFX" hidden="1">#REF!</definedName>
    <definedName name="BEx5ER4TJTFPN7IB1MNEB1ZFR5M6" hidden="1">#REF!</definedName>
    <definedName name="BEx5ERQE4JE8890QDCQFB0IMTC4I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AVIL220VIPAKH02UYIUB7EU" hidden="1">#REF!</definedName>
    <definedName name="BEx5GID9MVBUPFFT9M8K8B5MO9NV" hidden="1">#REF!</definedName>
    <definedName name="BEx5GLD6CMDEYT8QI3HVPGEES2A5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HZV4KY20K2E2E581QT80KGF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FLNF3FADLCRC1334L3LVOSY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7A7V5B87CW37IBINCOQ134P" hidden="1">#REF!</definedName>
    <definedName name="BEx5KPPUWH07Z2O11MRLNQCDXDNV" hidden="1">#REF!</definedName>
    <definedName name="BEx5KYER580I4T7WTLMUN7NLNP5K" hidden="1">#REF!</definedName>
    <definedName name="BEx5L4UOHIBIXCOOD5809ABRZ9A8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546YZ7NO71MCE85UEOMLNNA" hidden="1">#REF!</definedName>
    <definedName name="BEx5M8K77051VPFG26GB653QP5Z8" hidden="1">#REF!</definedName>
    <definedName name="BEx5MB9BR71LZDG7XXQ2EO58JC5F" hidden="1">#REF!</definedName>
    <definedName name="BEx5MLQZM68YQSKARVWTTPINFQ2C" hidden="1">#REF!</definedName>
    <definedName name="BEx5MRL96B0L82YH61D134C2XSGQ" hidden="1">#REF!</definedName>
    <definedName name="BEx5MVHOG4GCI4HKTOTP194VMNRA" hidden="1">#REF!</definedName>
    <definedName name="BEx5MVXTKNBXHNWTL43C670E4KXC" hidden="1">#REF!</definedName>
    <definedName name="BEx5N4XI4PWB1W9PMZ4O5R0HWTYD" hidden="1">#REF!</definedName>
    <definedName name="BEx5N7XD7KVST36P3QB9SQKKS2L8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8N0SPY10WRHN2NNGU5BUWPZ" hidden="1">#REF!</definedName>
    <definedName name="BEx5OAFS0NJ2CB86A02E1JYHMLQ1" hidden="1">#REF!</definedName>
    <definedName name="BEx5OG4RPU8W1ETWDWM234NYYYEN" hidden="1">#REF!</definedName>
    <definedName name="BEx5OI8A918ASPES3DKIOFPMA4SS" hidden="1">#REF!</definedName>
    <definedName name="BEx5OP9Y43F99O2IT69MKCCXGL61" hidden="1">#REF!</definedName>
    <definedName name="BEx5P9Y9RDXNUAJ6CZ2LHMM8IM7T" hidden="1">#REF!</definedName>
    <definedName name="BEx5PFHZ2UN3YUFWK441BHJLXFZ5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FOW04FOAHD3W8FOXUQCGEE0" hidden="1">#REF!</definedName>
    <definedName name="BEx74Q6H3O7133AWQXWC21MI2UFT" hidden="1">#REF!</definedName>
    <definedName name="BEx74SQ5R0VH9X24PI4DADFFLZ9N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M8YU9VISUVICOSCP5YAMZPI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SNOC6R18OVRQYBQ0JGPW2Z7" hidden="1">#REF!</definedName>
    <definedName name="BEx771SMWJDAFC6Y4FKDDGEFBQ4W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KOE3LX3JOLFV1E0VZZVCULJ" hidden="1">#REF!</definedName>
    <definedName name="BEx77P0S3GVMS7BJUL9OWUGJ1B02" hidden="1">#REF!</definedName>
    <definedName name="BEx77QDESURI6WW5582YXSK3A972" hidden="1">#REF!</definedName>
    <definedName name="BEx77T2IH1H0FZ9UCV02Y6BAW0KF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2RUJ1UJ4CWX66KHKUW2D5UU" hidden="1">#REF!</definedName>
    <definedName name="BEx7979PNPDS84LLOBF4WFUS8RGC" hidden="1">#REF!</definedName>
    <definedName name="BEx79JK3E6JO8MX4O35A5G8NZCC8" hidden="1">#REF!</definedName>
    <definedName name="BEx79LCTDQFKD1KV7R8NW15KLAFT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4DUUH15ZB41VSQLFT4KSIE3" hidden="1">#REF!</definedName>
    <definedName name="BEx7A4ZGTC3XLZR6M7XK0UX2T49X" hidden="1">#REF!</definedName>
    <definedName name="BEx7A9S3JA1X7FH4CFSQLTZC4691" hidden="1">#REF!</definedName>
    <definedName name="BEx7ABA2C9IWH5VSLVLLLCY62161" hidden="1">#REF!</definedName>
    <definedName name="BEx7ABKU462F6424CGX2QB38TAZN" hidden="1">#REF!</definedName>
    <definedName name="BEx7AE4LPLX8N85BYB0WCO5S7ZPV" hidden="1">#REF!</definedName>
    <definedName name="BEx7AL0QU1VVBK7KIHAY41UTU69C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BQZ583WKIR8TU4KIQ96W6Z9J" hidden="1">#REF!</definedName>
    <definedName name="BEx7C04AM39DQMC1TIX7CFZ2ADHX" hidden="1">#REF!</definedName>
    <definedName name="BEx7C40F0PQURHPI6YQ39NFIR86Z" hidden="1">#REF!</definedName>
    <definedName name="BEx7C6V0SH1FMSURKPYJFMHOJIKF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1VNJ8XHVTKH78XARJASWDJQ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6XF797M3VAMVIZK8WXZGRE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JZ3R80ES0ROU6ECA8B9SIBT" hidden="1">#REF!</definedName>
    <definedName name="BEx7EQKHX7GZYOLXRDU534TT4H64" hidden="1">#REF!</definedName>
    <definedName name="BEx7ERM6499BJKCAJ9DPN8MU140B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D1P2YDISQM4TTRYZB37K00O" hidden="1">#REF!</definedName>
    <definedName name="BEx7FN32ZGWOAA4TTH79KINTDWR9" hidden="1">#REF!</definedName>
    <definedName name="BEx7FNZGQ0VCWWF19YFCJLIX3Q9Z" hidden="1">#REF!</definedName>
    <definedName name="BEx7FOFQ7MR21UZFTP7X4HI7UWRR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GTN79OJWGSCA62UELE41F0A6" hidden="1">#REF!</definedName>
    <definedName name="BEx7GVL9Q9Y42HM9J5HS29C2THLZ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L7W9TZ7FC8JOMGNE06BJAQG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6CGOHKENN6FQSZ71W7YMB9C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JW2YB57L6MPYI5CXCAC5VO24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RNWHYRP8KY04FDJ7BHTLOMC" hidden="1">#REF!</definedName>
    <definedName name="BEx7M31Y2N8JAG2EB1IU8NFLF3KM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FB22WBK00BOG2H7GYRN05R1" hidden="1">#REF!</definedName>
    <definedName name="BEx7NI062THZAM6I8AJWTFJL91CS" hidden="1">#REF!</definedName>
    <definedName name="BEx8ZRLGUR6D7DSDJNOT3MGNPIHT" hidden="1">#REF!</definedName>
    <definedName name="BEx900ACZ0V1VYSC0W43QEUHOVZS" hidden="1">#REF!</definedName>
    <definedName name="BEx904S75BPRYMHF0083JF7ES4NG" hidden="1">#REF!</definedName>
    <definedName name="BEx90HDD4RWF7JZGA8GCGG7D63MG" hidden="1">#REF!</definedName>
    <definedName name="BEx90LPR7EPY9B2HQPUT8UY7S0EO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6YKM8TTG7PUO1UYIDCBXTWU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JZTWI2NV5R3DXEP4NS1NVLT" hidden="1">#REF!</definedName>
    <definedName name="BEx92PUBDIXAU1FW5ZAXECMAU0LN" hidden="1">#REF!</definedName>
    <definedName name="BEx92S8MHFFIVRQ2YSHZNQGOFUHD" hidden="1">#REF!</definedName>
    <definedName name="BEx92VOMR5U4BPW19GODTNNQPLQS" hidden="1">#REF!</definedName>
    <definedName name="BEx92YOIWN6IEUE1U85XCO40QLR1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3YY393Z5DLMHRK8KZL5903S3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4XK7HTOCAI9XPVFSIIW2YKUT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DPEANYPFX7M8LZ2UWJN17P5" hidden="1">#REF!</definedName>
    <definedName name="BEx96JP7X7K0JLFXG5H49RXRME5R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NV2BWEB1AAJA10SQNXGI2BM" hidden="1">#REF!</definedName>
    <definedName name="BEx97O0DV0K9YPP91QBJAT6MS3RD" hidden="1">#REF!</definedName>
    <definedName name="BEx97RWQLXS0OORDCN69IGA58CWU" hidden="1">#REF!</definedName>
    <definedName name="BEx97YNGGDFIXHTMGFL2IHAQX9MI" hidden="1">#REF!</definedName>
    <definedName name="BEx980G6OO93SXIQ4H0NMENRJJHQ" hidden="1">#REF!</definedName>
    <definedName name="BEx981HW73BUZWT14TBTZHC0ZTJ4" hidden="1">#REF!</definedName>
    <definedName name="BEx9871KU0N99P0900EAK69VFYT2" hidden="1">#REF!</definedName>
    <definedName name="BEx98D1CLKBMYLWXX1CRLTPMZ8KS" hidden="1">#REF!</definedName>
    <definedName name="BEx98IFKNJFGZFLID1YTRFEG1SXY" hidden="1">#REF!</definedName>
    <definedName name="BEx98KZ7LNKCVOT9D2LOYY4QBVY3" hidden="1">#REF!</definedName>
    <definedName name="BEx98VGU9QUYP1365CXZRT20O3L4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CP6QCOAW061B6UVCKU0G78O" hidden="1">#REF!</definedName>
    <definedName name="BEx99Q6PH5F3OQKCCAAO75PYDEFN" hidden="1">#REF!</definedName>
    <definedName name="BEx99UDROAK28GWTG7FXE0N78XY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AOHDIFZFPSM1WYA3RHQ0G9I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8IBATAXNHS7EHMS4TLO3PO0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LT9J5NDVVY4N2UDXPELXQC3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OA9AZX8DJGLEVWAJIIXRVFO" hidden="1">#REF!</definedName>
    <definedName name="BEx9GTJ6YTNR09A1J3DJOTVV6SGI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HLP8FC22WFQ6C2PNR5A9187F" hidden="1">#REF!</definedName>
    <definedName name="BEx9HV57CT0XR7KTSE1SJU1W7VRS" hidden="1">#REF!</definedName>
    <definedName name="BEx9HZ1G1J0CB5PC45ZW4S9Q4EFY" hidden="1">#REF!</definedName>
    <definedName name="BEx9I8XIG7E5NB48QQHXP23FIN60" hidden="1">#REF!</definedName>
    <definedName name="BEx9IMKCBEBXIA88V7M64JLL4FI4" hidden="1">#REF!</definedName>
    <definedName name="BEx9IQRF01ATLVK0YE60ARKQJ68L" hidden="1">#REF!</definedName>
    <definedName name="BEx9IT5QNZWKM6YQ5WER0DC2PMMU" hidden="1">#REF!</definedName>
    <definedName name="BEx9IUNP46GLAWX4BYA9AY38PVL0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7JMQEVLC9IQ0C5BDMVJ0SNE" hidden="1">#REF!</definedName>
    <definedName name="BEx9JJTZKVUJAVPTRE0RAVTEH41G" hidden="1">#REF!</definedName>
    <definedName name="BEx9JLBYK239B3F841C7YG1GT7ST" hidden="1">#REF!</definedName>
    <definedName name="BEx9KLW9GH3AS7L6X2QVYRX4MP47" hidden="1">#REF!</definedName>
    <definedName name="BExAW4IIW5D0MDY6TJ3G4FOLPYIR" hidden="1">#REF!</definedName>
    <definedName name="BExAWEPCKLF5GHCVH6O4GKOE0SW1" hidden="1">#REF!</definedName>
    <definedName name="BExAWMN8563X9T1UZOH7OWA0DH6W" hidden="1">#REF!</definedName>
    <definedName name="BExAX28937OH2SJJ980WOFXSWR07" hidden="1">#REF!</definedName>
    <definedName name="BExAX410NB4F2XOB84OR2197H8M5" hidden="1">#REF!</definedName>
    <definedName name="BExAX6FBAZV45KQY4H0U21PCNPDA" hidden="1">#REF!</definedName>
    <definedName name="BExAX8TNG8LQ5Q4904SAYQIPGBSV" hidden="1">#REF!</definedName>
    <definedName name="BExAXH2FJ8S1SX2XRI17ZABSFERB" hidden="1">#REF!</definedName>
    <definedName name="BExAY0EAT2LXR5MFGM0DLIB45PLO" hidden="1">#REF!</definedName>
    <definedName name="BExAYDA8H0HQ51AQDS0QEQS4IUSJ" hidden="1">#REF!</definedName>
    <definedName name="BExAYE6LNIEBR9DSNI5JGNITGKIT" hidden="1">#REF!</definedName>
    <definedName name="BExAYHMLXGGO25P8HYB2S75DEB4F" hidden="1">#REF!</definedName>
    <definedName name="BExAYHXJ3CVLPZX5R6UR0U1MNDXJ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5WJK9535H42VH6Y0VSS3JA9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AZZQ0QV1ZYLCVLE578WEPBOBQ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713OG4CGOEQ7O0FXSI2FQWZ" hidden="1">#REF!</definedName>
    <definedName name="BExB1FKNY2UO4W5FUGFHJOA2WFGG" hidden="1">#REF!</definedName>
    <definedName name="BExB1GMD0PIDGTFBGQOPRWQSP9I4" hidden="1">#REF!</definedName>
    <definedName name="BExB1PWZDAO1V9N18MU22F75P6Y5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1Z7GTT7CR0FJMG7GTKH7A4KN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2TBPD6APUT2TO3BGE6IU9G7C" hidden="1">#REF!</definedName>
    <definedName name="BExB2TRVKQUUYWEZA4GM0V7NE7IX" hidden="1">#REF!</definedName>
    <definedName name="BExB30IP1DNKNQ6PZ5ERUGR5MK4Z" hidden="1">#REF!</definedName>
    <definedName name="BExB3TL3FFDSU6ZSR25KZABHXJXM" hidden="1">#REF!</definedName>
    <definedName name="BExB42VLHX3FLYCON9QDRE70MBLO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KEQ72L2ONQ7IFMYZAK0153C" hidden="1">#REF!</definedName>
    <definedName name="BExB4M24SMODJ32BDKDH2DWLGTXO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LQ3CUIG99R26KF7ZDT7KB5Y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XXV45EK0IDHSBDE8V0UXZNU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K9L3ECVVHYODX1ITUTEHJTR" hidden="1">#REF!</definedName>
    <definedName name="BExB8QPH8DC5BESEVPSMBCWVN6PO" hidden="1">#REF!</definedName>
    <definedName name="BExB8U5N0D85YR8APKN3PPKG0FWP" hidden="1">#REF!</definedName>
    <definedName name="BExB8WJYEQ55LDAYQH0NXEDCQOVD" hidden="1">#REF!</definedName>
    <definedName name="BExB9AXUUDDTRDLVSC7REODDIYJ2" hidden="1">#REF!</definedName>
    <definedName name="BExB9DHI5I2TJ2LXYPM98EE81L27" hidden="1">#REF!</definedName>
    <definedName name="BExB9Q2MZZHBGW8QQKVEYIMJBPIE" hidden="1">#REF!</definedName>
    <definedName name="BExB9R4HYJ83UNLFWKDKDJ31E2DS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AGDKQLBSZJAFZFOCDTVS99P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4L7S4TYW0N2SXKVDCA3M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303042MO1GR0POO3IQ33MOB" hidden="1">#REF!</definedName>
    <definedName name="BExBD4I559NXSV6J07Q343TKYMVJ" hidden="1">#REF!</definedName>
    <definedName name="BExBD77362J9OENRUETJ6CVQYGZ1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2QTPSTYED3RWGES5QGI7VV" hidden="1">#REF!</definedName>
    <definedName name="BExBDUVGK3E1J4JY9ZYTS7V14BLY" hidden="1">#REF!</definedName>
    <definedName name="BExBE162OSBKD30I7T1DKKPT3I9I" hidden="1">#REF!</definedName>
    <definedName name="BExBE5NWKF3JY3D79JVGRSGJR400" hidden="1">#REF!</definedName>
    <definedName name="BExBE5YOPZ8MJAYGZW8WZ85UDLJF" hidden="1">#REF!</definedName>
    <definedName name="BExBEC9ATLQZF86W1M3APSM4HEOH" hidden="1">#REF!</definedName>
    <definedName name="BExBEF3VXW3Y3SZ6RC9PX7QEB12Y" hidden="1">#REF!</definedName>
    <definedName name="BExBEJG7L9BDVH7L2B9YXRV84GFT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RQWQFIEUV7HE228YUBUUJA9K" hidden="1">#REF!</definedName>
    <definedName name="BExCS1EDDUEAEWHVYXHIP9I1WCJH" hidden="1">#REF!</definedName>
    <definedName name="BExCS4E9E7CKF2RTM6INK6MAILOV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UGZTH68S9G7WRZU0HVIGIKV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GRGLX1AYN8HK7GN3RQ6XWIM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VK8GI44DNT5MTM7AOS4U9N8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MJAP755C7AV2QKTWYDPDSSV" hidden="1">#REF!</definedName>
    <definedName name="BExCWPDPESGZS07QGBLSBWDNVJLZ" hidden="1">#REF!</definedName>
    <definedName name="BExCWSDLJ7DJX3139FQJM3LND72J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K3M8NPWOZZALA6L6RUCBB2J" hidden="1">#REF!</definedName>
    <definedName name="BExCXKZZ6U10NBCECNUV9U56FB6V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FV9Z4OENTUNF9IWT6ELMRCL" hidden="1">#REF!</definedName>
    <definedName name="BExCYPRC5HJE6N2XQTHCT6NXGP8N" hidden="1">#REF!</definedName>
    <definedName name="BExCYUK0I3UEXZNFDW71G6Z6D8XR" hidden="1">#REF!</definedName>
    <definedName name="BExCZ4QTDJA3L8AGID0HLSLRVP6A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7T2KCK97JI9FE1XITCRE8U" hidden="1">#REF!</definedName>
    <definedName name="BExCZUD9FEOJBKDJ51Z3JON9LKJ8" hidden="1">#REF!</definedName>
    <definedName name="BExD0CCO4AZHRMZ3PSLCEN7T63L2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5PVEDBQYR2EAO7B3FB96GXL" hidden="1">#REF!</definedName>
    <definedName name="BExD1OAU9OXQAZA4D70HP72CU6GB" hidden="1">#REF!</definedName>
    <definedName name="BExD1Y1JV61416YA1XRQHKWPZIE7" hidden="1">#REF!</definedName>
    <definedName name="BExD21HKYZH6AN0830NG17ZRUS1T" hidden="1">#REF!</definedName>
    <definedName name="BExD2AHAKLXLHE5UREIETBE22KWM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7QXHXNRAT3KZWRFA3MXHIF8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H6Q0X859YKIX6M8ZEYXI1G6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IHX75GVFK6I80F7IR7955K1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AC4VDV2QBVC73C49W2OU12I" hidden="1">#REF!</definedName>
    <definedName name="BExD6CQA7UMJBXV7AIFAIHUF2ICX" hidden="1">#REF!</definedName>
    <definedName name="BExD6DS52K2CC3509UN77XBR0868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6HTUMONFBQHM7Y5UW4DPHU7X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L7NW9EKGU5ITCE4VJZ2N5W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G2K962VNWXDAYQ4EXMJHEX1" hidden="1">#REF!</definedName>
    <definedName name="BExD9GO5JA4ADLQH22ZFJKY2FEAV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9W3W06TDDVRN5CJ260FOF5ZL" hidden="1">#REF!</definedName>
    <definedName name="BExDA6LD9061UULVKUUI4QP8SK13" hidden="1">#REF!</definedName>
    <definedName name="BExDAGMVMNLQ6QXASB9R6D8DIT12" hidden="1">#REF!</definedName>
    <definedName name="BExDAL4R440JG0CQM6QZM9CCATO7" hidden="1">#REF!</definedName>
    <definedName name="BExDAYBHU9ADLXI8VRC7F608RVGM" hidden="1">#REF!</definedName>
    <definedName name="BExDBDR1XR0FV0CYUCB2OJ7CJCZU" hidden="1">#REF!</definedName>
    <definedName name="BExDBQXTJ9F9DE7FNTJCL0LMOJ21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R8MCJOVBYLHQOJ4XC4TSDLT" hidden="1">#REF!</definedName>
    <definedName name="BExEO387TMFDZIZYFA14K98OH5YE" hidden="1">#REF!</definedName>
    <definedName name="BExEOBX3WECDMYCV9RLN49APTXMM" hidden="1">#REF!</definedName>
    <definedName name="BExEPN9VIYI0FVL0HLZQXJFO6TT0" hidden="1">#REF!</definedName>
    <definedName name="BExEPORSQ4BZ1T2NCGKIGLY1D19M" hidden="1">#REF!</definedName>
    <definedName name="BExEPYT6VDSMR8MU2341Q5GM2Y9V" hidden="1">#REF!</definedName>
    <definedName name="BExEQ1YK2GGF3PCQ5YXT4E5L9FQG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IFTE4JRQ7F1T7L9IE3W0TEB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RX39X2B577E8G980B6146MR4" hidden="1">#REF!</definedName>
    <definedName name="BExES44RHHDL3V7FLV6M20834WF1" hidden="1">#REF!</definedName>
    <definedName name="BExES4A7VE2X3RYYTVRLKZD4I7WU" hidden="1">#REF!</definedName>
    <definedName name="BExES6TU0P9MT54G7H03VE8ZTU0I" hidden="1">#REF!</definedName>
    <definedName name="BExESMKD95A649M0WRSG6CXXP326" hidden="1">#REF!</definedName>
    <definedName name="BExESNWVY914X62GFBPJRODSAZ7B" hidden="1">#REF!</definedName>
    <definedName name="BExESR27ZXJG5VMY4PR9D940VS7T" hidden="1">#REF!</definedName>
    <definedName name="BExESU25LOS36OLUCBS6GANOVO9P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TYO0S2RGTHJQ60TB37B647GU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CDQPJ7PZH6IIJ26ODKAMLH0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MSPJ8NAM530KGLCIZKRIZQ2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1S7T9NR9JGWF19512ER0YC0" hidden="1">#REF!</definedName>
    <definedName name="BExEZGBFNJR8DLPN0V11AU22L6WY" hidden="1">#REF!</definedName>
    <definedName name="BExEZM0KKJJF7WB3ZTYQ6Y00HDUP" hidden="1">#REF!</definedName>
    <definedName name="BExEZWNIZ06IIMDYQSV4BSTCR7UN" hidden="1">#REF!</definedName>
    <definedName name="BExEZXEG4TM0ZW3671Q0LLO7NEJS" hidden="1">#REF!</definedName>
    <definedName name="BExF02Y3V3QEPO2XLDSK47APK9XJ" hidden="1">#REF!</definedName>
    <definedName name="BExF09OS91RT7N7IW8JLMZ121ZP3" hidden="1">#REF!</definedName>
    <definedName name="BExF0C8L8MPMMA1XQ6J8H8CEDPJ9" hidden="1">#REF!</definedName>
    <definedName name="BExF0LOEHV42P2DV7QL8O7HOQ3N9" hidden="1">#REF!</definedName>
    <definedName name="BExF0WRM9VO25RLSO03ZOCE8H7K5" hidden="1">#REF!</definedName>
    <definedName name="BExF0YEVOP1GW6ETJGOVIA7BKBX3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HD1URZND0VTZ5BY2FRCCF7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LWJ8M4NGGKOIOZBJ3TPKQMD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82XL4A8VTMCPJY3C5IWNXCC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D5AXW8T6FZ8O1C78NHR5C3" hidden="1">#REF!</definedName>
    <definedName name="BExF3QT8J6RIF1L3R700MBSKIOKW" hidden="1">#REF!</definedName>
    <definedName name="BExF41WFMNZ2YQ1KBKOBZWROKVHO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KXIG1XOE6UY0ICYSY5JDNTS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B5Q7SUPDSPIJOA1GNG17ZFD" hidden="1">#REF!</definedName>
    <definedName name="BExF5CCUNN10ODYNRYLTJ6DOSQA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90Y20C503FDB3JYBPHX2VD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3W2L5MS2FLCNPQGFZ2DUCP6" hidden="1">FC Corp CAPEX 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N83YDEVXDEZQFACS9ZVES27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F86UR62V3WXM59JUA7U4NEJAT" hidden="1">#REF!</definedName>
    <definedName name="BExF94F5ZD2KMXCLSB4BN3BPWPZW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MPD5LHHQXURM0Y3L44P343X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7DV048A50I5ERW750F4VS9C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MZK2RWS3LUIF04PFESJU6MDU" hidden="1">#REF!</definedName>
    <definedName name="BExGN4I0QATXNZCLZJM1KH1OIJQH" hidden="1">#REF!</definedName>
    <definedName name="BExGN9FZ2RWCMSY1YOBJKZMNIM9R" hidden="1">#REF!</definedName>
    <definedName name="BExGNDN1INYA9ECZDFUDM9J0UKQR" hidden="1">#REF!</definedName>
    <definedName name="BExGNDSIMTHOCXXG6QOGR6DA8SGG" hidden="1">#REF!</definedName>
    <definedName name="BExGNGXPVU95K83SHZNAOX17P52R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2ENVVMIJQENKY6QPV34HDYB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02JCXO7ZLKL3VYXM9XRW3A" hidden="1">#REF!</definedName>
    <definedName name="BExGR9ATP2LVT7B9OCPSLJ11H9SX" hidden="1">#REF!</definedName>
    <definedName name="BExGRA1VE5SDFH8FM4H8YLA70J65" hidden="1">#REF!</definedName>
    <definedName name="BExGREP2D0XVCEBGWU6RQ7KX23Q3" hidden="1">#REF!</definedName>
    <definedName name="BExGRUKVVKDL8483WI70VN2QZDGD" hidden="1">#REF!</definedName>
    <definedName name="BExGRVXD519NRV2E1ZYNYCW0PMW6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ARJTLL2AE6NAMXZ7IGZI2M1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0OSYJ4G1RU3EZR9QY6M3SCB" hidden="1">#REF!</definedName>
    <definedName name="BExGTGVFIF8HOQXR54SK065A8M4K" hidden="1">#REF!</definedName>
    <definedName name="BExGTI2KYBJUSGL2YDFTU3H46W8K" hidden="1">#REF!</definedName>
    <definedName name="BExGTIYX3OWPIINOGY1E4QQYSKHP" hidden="1">#REF!</definedName>
    <definedName name="BExGTKGUN0KUU3C0RL2LK98D8MEK" hidden="1">#REF!</definedName>
    <definedName name="BExGTL2GNL3OOQJZFJUSE2HL0E73" hidden="1">#REF!</definedName>
    <definedName name="BExGTQB6STG5OP8F4WFG4MJ1QG32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DE0K966CA20KN65F326IBA" hidden="1">#REF!</definedName>
    <definedName name="BExGUVIP60TA4B7X2PFGMBFUSKGX" hidden="1">#REF!</definedName>
    <definedName name="BExGUVYZ49VJJQ6ZGHDI0J4Q6VUK" hidden="1">#REF!</definedName>
    <definedName name="BExGUZKF06F209XL1IZWVJEQ82EE" hidden="1">#REF!</definedName>
    <definedName name="BExGV2EVT380QHD4AP2RL9MR8L5L" hidden="1">#REF!</definedName>
    <definedName name="BExGV4NVN9KBLA14SOD5M7JEE632" hidden="1">#REF!</definedName>
    <definedName name="BExGVSCA3HCP1IVDZ0IAS8KEGOX0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WQNKX6U55XS50K72Y3WLJ462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P9PLH9HGLX6X9E31SFWH8E0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JE09NMFU592QN78WBPFJH50" hidden="1">#REF!</definedName>
    <definedName name="BExGYOS6TV2C72PLRFU8RP1I58GY" hidden="1">#REF!</definedName>
    <definedName name="BExGYZF6NJ8J8TCF9W5RBAABK369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YMVDK10COF1CY445MMWH2TK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9VINWGY7QSDNGT9BDVKS3JQ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IDQM8I99T9BKP4XNASNIKR8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EEO5YJEYEI3IYRHYF5MAPJ" hidden="1">#REF!</definedName>
    <definedName name="BExH2GJQR4JALNB314RY0LDI49VH" hidden="1">#REF!</definedName>
    <definedName name="BExH2JZR49T7644JFVE7B3N7RZ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7TLURRTF1YO0TUV9JOJ0C78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5JDFDNKGLHGNDY7U8KIF9NT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RXZ4ILQ2WWPRUWCMMSL1DLM" hidden="1">#REF!</definedName>
    <definedName name="BExIIVZOOUUQ08Q7KUUUZD0JVL8M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M2EOJY1E8YQ1ZS3GHTIQQRM" hidden="1">#REF!</definedName>
    <definedName name="BExIJQ3XPPSZ585U2ER0RSSC71PK" hidden="1">#REF!</definedName>
    <definedName name="BExIJQK80ZEKSTV62E59AYJYUNLI" hidden="1">#REF!</definedName>
    <definedName name="BExIJRLX3M0YQLU1D5Y9V7HM5QNM" hidden="1">#REF!</definedName>
    <definedName name="BExIJU07KGZI9PHSNN9ODB8M4CUN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7CGQS2B8BVWBEP2KKWMVHK9" hidden="1">#REF!</definedName>
    <definedName name="BExIK9L9LK9TN82BD5N4561UUPT0" hidden="1">#REF!</definedName>
    <definedName name="BExIKHTXLQ3C6PPW2YPYVS2A6XD6" hidden="1">#REF!</definedName>
    <definedName name="BExIKHTXPZR5A8OHB6HDP6QWDHAD" hidden="1">#REF!</definedName>
    <definedName name="BExIKMMJOETSAXJYY1SIKM58LMA2" hidden="1">#REF!</definedName>
    <definedName name="BExIKN2SLYNFHS9SQHJSB0NE57OF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2D433Q6FO89722GTVJL3F8V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THIEYYOIUWRZ5LLF1T70AJ7" hidden="1">#REF!</definedName>
    <definedName name="BExIM9DBUB7ZGF4B20FVUO9QGOX2" hidden="1">#REF!</definedName>
    <definedName name="BExIMGK9Z94TFPWWZFMD10HV0IF6" hidden="1">#REF!</definedName>
    <definedName name="BExIMNR83ZD9BEO38CAKDHC70UDK" hidden="1">#REF!</definedName>
    <definedName name="BExIMPEGKG18TELVC33T4OQTNBWC" hidden="1">#REF!</definedName>
    <definedName name="BExIN255I6ZAKBLLKE6S7FM3IQAQ" hidden="1">#REF!</definedName>
    <definedName name="BExIN4OR435DL1US13JQPOQK8GD5" hidden="1">#REF!</definedName>
    <definedName name="BExIN5ACO87Q5P34GNK1QC1WWACK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KTZXH2A908F83ANDHGHNJ07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5TB0T9V3OKFX0GV0526AQ3D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4FK3GUVQXFWKAEBB6FMWW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MV2D77A07E403GAA7CYB8C2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BVWGULCWXZ0NA6HCLFX8VW6" hidden="1">#REF!</definedName>
    <definedName name="BExIRG2Y0ISN5DU9I7FP9VMNBLJI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OL5FNHZHVLEZZZZ47YXZ5QS" hidden="1">#REF!</definedName>
    <definedName name="BExISRFKJYUZ4AKW44IJF7RF9Y90" hidden="1">#REF!</definedName>
    <definedName name="BExIT1MK8TBAK3SNP36A8FKDQSOK" hidden="1">#REF!</definedName>
    <definedName name="BExIT7RP2B89RX2C5P1P5H2DY1CI" hidden="1">#REF!</definedName>
    <definedName name="BExITBNYANV2S8KD56GOGCKW393R" hidden="1">#REF!</definedName>
    <definedName name="BExIU6ZCS275CPHR7BIJ2SCIXCP7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CMY91WXOF56UOYD0AUHJ3N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OH8Z5N2NCDXBL9INQNLC76M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69Y0CM4OW8NEPQXX4ORSAT2" hidden="1">#REF!</definedName>
    <definedName name="BExIXGRJPVJMUDGSG7IHPXPNO69B" hidden="1">#REF!</definedName>
    <definedName name="BExIXKD0BLI75H7ME1HECIQSRJR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BHEX2F02B9VOX3UIRG0YI3B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INL6JE573R3GB2W6M9LF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S2X10QUS4CITNIUIELXAFAJ" hidden="1">#REF!</definedName>
    <definedName name="BExIZY2PUZ0OF9YKK1B13IW0VS6G" hidden="1">#REF!</definedName>
    <definedName name="BExIZYO9AIHMDU2DUFADE30D5TCY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SCG7GD0KHI9T46FKP68270U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DYWMP2XKZPZZ3JN74IZA31I4" hidden="1">#REF!</definedName>
    <definedName name="BExKE1AVXRTWKFUNYIWQQPGA1YRV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TJTGZ5J6MUJ1UXP14KX6XN1" hidden="1">#REF!</definedName>
    <definedName name="BExKGV77YH9YXIQTRKK2331QGYKF" hidden="1">#REF!</definedName>
    <definedName name="BExKGXLJQX4WJ1YCKHSMCPSSKX21" hidden="1">#REF!</definedName>
    <definedName name="BExKH3FTZ5VGTB86W9M4AB39R0G8" hidden="1">#REF!</definedName>
    <definedName name="BExKH3FV5U5O6XZM7STS3NZKQFGJ" hidden="1">#REF!</definedName>
    <definedName name="BExKH4SII9MJNWAVYF9T4ZRU3Q1Q" hidden="1">#REF!</definedName>
    <definedName name="BExKH8JEZRE8MEZ9VRCNMJT15RST" hidden="1">#REF!</definedName>
    <definedName name="BExKHAMUH8NR3HRV0V6FHJE3ROLN" hidden="1">#REF!</definedName>
    <definedName name="BExKHCFKOWFHO2WW0N7Y5XDXEWAO" hidden="1">#REF!</definedName>
    <definedName name="BExKHDMPODAJPZY7M2BN39326C43" hidden="1">#REF!</definedName>
    <definedName name="BExKHIVLONZ46HLMR50DEXKEUNEP" hidden="1">#REF!</definedName>
    <definedName name="BExKHPM9XA0ADDK7TUR0N38EXWEP" hidden="1">#REF!</definedName>
    <definedName name="BExKHVBAHM5Y9XWLCVNMF388YZHG" hidden="1">#REF!</definedName>
    <definedName name="BExKHWNRIZ5D7KKG5MQK7WNAIKUJ" hidden="1">#REF!</definedName>
    <definedName name="BExKI4076KXCDE5KXL79KT36OKLO" hidden="1">#REF!</definedName>
    <definedName name="BExKI7LO70WYISR7Q0Y1ZDWO9M3B" hidden="1">#REF!</definedName>
    <definedName name="BExKI8STNKBGV3XDC4DWP9DUI95F" hidden="1">#REF!</definedName>
    <definedName name="BExKIGQV6TXIZG039HBOJU62WP2U" hidden="1">#REF!</definedName>
    <definedName name="BExKILE008SF3KTAN8WML3XKI1NZ" hidden="1">#REF!</definedName>
    <definedName name="BExKILE0KASW8HUYMPSCDCLPF7G9" hidden="1">#REF!</definedName>
    <definedName name="BExKINSBB6RS7I489QHMCOMU4Z2X" hidden="1">#REF!</definedName>
    <definedName name="BExKIU87ZKSOC2DYZWFK6SAK9I8E" hidden="1">#REF!</definedName>
    <definedName name="BExKJ2BJ6QYNAH9EWOCXSIHVPYY5" hidden="1">#REF!</definedName>
    <definedName name="BExKJ449HLYX2DJ9UF0H9GTPSQ73" hidden="1">#REF!</definedName>
    <definedName name="BExKJ80JCKTCTLIXPIWZCK93PF9N" hidden="1">#REF!</definedName>
    <definedName name="BExKJC7MJKEAMFD3Y9Q6TXP4MP3L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6136BZL98KXU16PG6QG8APU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KXR1RTRRJJ3MJUR28N4J02PP" hidden="1">#REF!</definedName>
    <definedName name="BExKL3AQ1IV1NVX782PTFKU7U16A" hidden="1">#REF!</definedName>
    <definedName name="BExKL53HF7TQ4EB1YOQXSQEBG541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HSPAJPHUEZXSHTFJNWYFCQR" hidden="1">#REF!</definedName>
    <definedName name="BExKMWBX4EH3EYJ07UFEM08NB40Z" hidden="1">#REF!</definedName>
    <definedName name="BExKMX8A5ZOYAIX1JNJ198214P08" hidden="1">#REF!</definedName>
    <definedName name="BExKMYFLWBFTOJ5NQL4G11KXZAEN" hidden="1">#REF!</definedName>
    <definedName name="BExKMYVQK76DINJWDJX5EG3NBECG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TG8WOYHOW9I6K6WBGXTRX0X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65ITMV7ZKUYQ52F67Y4M5EJ" hidden="1">#REF!</definedName>
    <definedName name="BExKPBJJN98NVSALRMK9B8P0823D" hidden="1">#REF!</definedName>
    <definedName name="BExKPEZP0QTKOTLIMMIFSVTHQEEK" hidden="1">#REF!</definedName>
    <definedName name="BExKPIVZA7ZAIKDDY6ZGU9Z4MH4H" hidden="1">#REF!</definedName>
    <definedName name="BExKPLQJX0HJ8OTXBXH9IC9J2V0W" hidden="1">#REF!</definedName>
    <definedName name="BExKPN8C7GN36ZJZHLOB74LU6KT0" hidden="1">#REF!</definedName>
    <definedName name="BExKPOA7KQEO5H53FUG2NPXVNY9Z" hidden="1">#REF!</definedName>
    <definedName name="BExKPWZ3MV9AIHWS8PFU742XQN0T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PLDXXZOE89AAUX3S6BSJMIK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8RZSEHW184G0Z56B4EGNU72" hidden="1">#REF!</definedName>
    <definedName name="BExKRCO7LYZM5H2ESGUGVF5TQICB" hidden="1">#REF!</definedName>
    <definedName name="BExKRKRIT575GO53KC15JKG2VLFG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ADYTB6EPXXFJGZAKEX6H5LW" hidden="1">#REF!</definedName>
    <definedName name="BExKSFMOMSZYDE0WNC94F40S6636" hidden="1">#REF!</definedName>
    <definedName name="BExKSHQ9K79S8KYUWIV5M5LAHHF1" hidden="1">#REF!</definedName>
    <definedName name="BExKSJIZIOQBVTEHBIN269MXJSLL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ANIAETULCMHDF2ZODPC0VO9" hidden="1">#REF!</definedName>
    <definedName name="BExKTQZGN8GI3XGSEXMPCCA3S19H" hidden="1">#REF!</definedName>
    <definedName name="BExKTUKYYU0F6TUW1RXV24LRAZFE" hidden="1">#REF!</definedName>
    <definedName name="BExKTZIWB189ZS2J613U4KZO1QG6" hidden="1">#REF!</definedName>
    <definedName name="BExKU3FBLHQBIUTN6XEZW5GC9OG1" hidden="1">#REF!</definedName>
    <definedName name="BExKU6PVEJJWP8VRA5YJY2K0HNEG" hidden="1">#REF!</definedName>
    <definedName name="BExKU82I99FEUIZLODXJDOJC96CQ" hidden="1">#REF!</definedName>
    <definedName name="BExKUD0FMBF362EUFCQISBRY7WZ0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DI6VT9LE5D9GFPZX51AC4I" hidden="1">#REF!</definedName>
    <definedName name="BExKVFZ3ZZGIC1QI8XN6BYFWN0ZY" hidden="1">#REF!</definedName>
    <definedName name="BExKVG4KGO28KPGTAFL1R8TTZ10N" hidden="1">#REF!</definedName>
    <definedName name="BExKVZR7CUPJCB2M8WO0J2ESDEUX" hidden="1">#REF!</definedName>
    <definedName name="BExKW0CSH7DA02YSNV64PSEIXB2P" hidden="1">#REF!</definedName>
    <definedName name="BExKWG8MR20O13C3YSUIHBD2BWQ2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PLZ9E24DON7Y8H2T6MQ1B5K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Q6BB79Y1S1EZ4BOZ527ZH47" hidden="1">#REF!</definedName>
    <definedName name="BExMBTBHSHFUHXZPKH8T1T26W5AQ" hidden="1">#REF!</definedName>
    <definedName name="BExMBYPQDG9AYDQ5E8IECVFREPO6" hidden="1">#REF!</definedName>
    <definedName name="BExMC7K41G5WMXC4OKZPL523IN5C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I726Y7CQ98CFILJNB189OL7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3GYN2LDARCNPWPZAMRBJJI7" hidden="1">#REF!</definedName>
    <definedName name="BExMD5F6IAV108XYJLXUO9HD0IT6" hidden="1">#REF!</definedName>
    <definedName name="BExMDANV66W9T3XAXID40XFJ0J93" hidden="1">#REF!</definedName>
    <definedName name="BExMDB9N9PYO86JHHFQP7ONO2P9B" hidden="1">#REF!</definedName>
    <definedName name="BExMDFWS9BJGE5SKB9YDJZR8AV48" hidden="1">#REF!</definedName>
    <definedName name="BExMDGD1KQP7NNR78X2ZX4FCBQ1S" hidden="1">#REF!</definedName>
    <definedName name="BExMDIRDK0DI8P86HB7WPH8QWLSQ" hidden="1">#REF!</definedName>
    <definedName name="BExMDJT3GXQN5F3BE6X3BGLJRVP6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7165EDUSONBWV5AZ51HSY4H" hidden="1">#REF!</definedName>
    <definedName name="BExME88DH5DUKMUFI9FNVECXFD2E" hidden="1">#REF!</definedName>
    <definedName name="BExME9A7MOGAK7YTTQYXP5DL6VYA" hidden="1">#REF!</definedName>
    <definedName name="BExME9QAM6E7F2BXLSCC53HEQI5S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JFS7Y0MW1N26ORGBGS696R0" hidden="1">#REF!</definedName>
    <definedName name="BExMFLDTMRTCHKA37LQW67BG8D5C" hidden="1">#REF!</definedName>
    <definedName name="BExMH0XGUY9O1W5KGWNFPGQRE7FI" hidden="1">#REF!</definedName>
    <definedName name="BExMH3H9TW5TJCNU5Z1EWXP3BAEP" hidden="1">#REF!</definedName>
    <definedName name="BExMH42VBWDOG4E4FIXWPDOBDJQ1" hidden="1">#REF!</definedName>
    <definedName name="BExMHFBDKU7SL1XYKYR6CGEO8CEL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ETWI175OVTQ66FIIUOEG2VO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T2FYPP1FNC8XXVV8XLZN532" hidden="1">#REF!</definedName>
    <definedName name="BExMIV0KC8555D5E42ZGWG15Y0MO" hidden="1">#REF!</definedName>
    <definedName name="BExMIZT6AN7E6YMW2S87CTCN2UXH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KF1HGC9W2MK37E42OJJP44E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CUSJIRTSFIE0XASGVYOMQNI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QMYHO8P4UBDPYK2S8W4EQCA" hidden="1">#REF!</definedName>
    <definedName name="BExMNQXWSJGR1IZ33DHEA6H4C8X4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OUHYJ7S5Q4B9QB0G3KR526U3" hidden="1">#REF!</definedName>
    <definedName name="BExMP13C8RR9HAQSONMZ4KBHGVIP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FLC51WC0ZQ3ISX3C0WWY8ON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JGBMBQR02EUGWJB4OYWVQPC" hidden="1">#REF!</definedName>
    <definedName name="BExMRKSTP0XVW3NVUMLECR8PG3SF" hidden="1">#REF!</definedName>
    <definedName name="BExMRRJNUMGRSDD5GGKKGEIZ6FTS" hidden="1">#REF!</definedName>
    <definedName name="BExMRU3ACIU0RD2BNWO55LH5U2BR" hidden="1">#REF!</definedName>
    <definedName name="BExMRYVXZYRCNM005S74K8KVJXSW" hidden="1">#REF!</definedName>
    <definedName name="BExMSQRCC40AP8BDUPL2I2DNC210" hidden="1">#REF!</definedName>
    <definedName name="BExMTLXHZ9H4QYDQ0VMHUXWSVD3Q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TQ079AHR967WGJYSR4QAE4R" hidden="1">#REF!</definedName>
    <definedName name="BExO5XMAHL7CY3X0B1OPKZ28DCJ5" hidden="1">#REF!</definedName>
    <definedName name="BExO66LZJKY4PTQVREELI6POS4AY" hidden="1">#REF!</definedName>
    <definedName name="BExO6A7G3T6F15S63S1OQ24SFQJH" hidden="1">#REF!</definedName>
    <definedName name="BExO6LLHCYTF7CIVHKAO0NMET14Q" hidden="1">#REF!</definedName>
    <definedName name="BExO764GVLC6R6LREFVX7QYWT3RE" hidden="1">#REF!</definedName>
    <definedName name="BExO7L9A53V0L5FUS0PQUBG4XS0R" hidden="1">#REF!</definedName>
    <definedName name="BExO7OUQS3XTUQ2LDKGQ8AAQ3OJJ" hidden="1">#REF!</definedName>
    <definedName name="BExO7VQWA7I6SZNHMVM6QHEOPT7N" hidden="1">#REF!</definedName>
    <definedName name="BExO85HMYXZJ7SONWBKKIAXMCI3C" hidden="1">#REF!</definedName>
    <definedName name="BExO863922O4PBGQMUNEQKGN3K96" hidden="1">#REF!</definedName>
    <definedName name="BExO89ZCBQDFNQMXBL81B6NYT5U3" hidden="1">#REF!</definedName>
    <definedName name="BExO89ZIOXN0HOKHY24F7HDZ87UT" hidden="1">#REF!</definedName>
    <definedName name="BExO8A4S3VKZ6N6VX4CXOWCPKHW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I1E64ENA8Z42JI2J81DKZ8T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100URQWDC51QHO5CELT91P" hidden="1">#REF!</definedName>
    <definedName name="BExO9V2U2YXAY904GYYGU6TD8Y7M" hidden="1">#REF!</definedName>
    <definedName name="BExOA3M8QPKLDQSMPYFUCAQJNK70" hidden="1">#REF!</definedName>
    <definedName name="BExOAFR4YY8GPWAZ4GI5AYC2OHJ4" hidden="1">#REF!</definedName>
    <definedName name="BExOAQ3GKCT7YZW1EMVU3EILSZL2" hidden="1">#REF!</definedName>
    <definedName name="BExOAYHKZA3G2T1MI7GUW1LKI4SY" hidden="1">#REF!</definedName>
    <definedName name="BExOB94K8OJ8QZ4BXB2DJG5VONNA" hidden="1">#REF!</definedName>
    <definedName name="BExOB9KT2THGV4SPLDVFTFXS4B14" hidden="1">#REF!</definedName>
    <definedName name="BExOBARY8ORR3FTR16NG5BCOPOIX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V5NJ50QQ3ZUWOWUTGL34SIH" hidden="1">#REF!</definedName>
    <definedName name="BExOBYAVUCQ0IGM0Y6A75QHP0Q1A" hidden="1">#REF!</definedName>
    <definedName name="BExOC1G3P4Z633NKFJLRITBBHVCY" hidden="1">#REF!</definedName>
    <definedName name="BExOC3UEHB1CZNINSQHZANWJYKR8" hidden="1">#REF!</definedName>
    <definedName name="BExOCBSF3XGO9YJ23LX2H78VOUR7" hidden="1">#REF!</definedName>
    <definedName name="BExOCBSFINGJ4P4IGX8EZ2JAOTBJ" hidden="1">#REF!</definedName>
    <definedName name="BExOCKXFMOW6WPFEVX1I7R7FNDSS" hidden="1">#REF!</definedName>
    <definedName name="BExOCWWZTGTAKUL8MMNN9EOE2DVH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RR3JZBGPM0JUHNGZKIHF51J" hidden="1">#REF!</definedName>
    <definedName name="BExOETUH0P9C7B0TJPBHO6O8LDPO" hidden="1">#REF!</definedName>
    <definedName name="BExOEV1S6JJVO5PP4BZ20SNGZR7D" hidden="1">#REF!</definedName>
    <definedName name="BExOF8J5ENHOI8E3NE2IDX8Q1PAA" hidden="1">#REF!</definedName>
    <definedName name="BExOFEDNCYI2TPTMQ8SJN3AW4YMF" hidden="1">#REF!</definedName>
    <definedName name="BExOFVLXVD6RVHSQO8KZOOACSV24" hidden="1">#REF!</definedName>
    <definedName name="BExOFVWR29JOZ66F7LOP8BWQPXPI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Q6I69R7MDSMN5LOOKPGDL6E" hidden="1">#REF!</definedName>
    <definedName name="BExOGR2VS4QGVJ34NR8UE7CLMPQ0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KLJYVQSS6GVLW8T2GOARV4J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V8IXM34DQ1XLXTJDNWLOQF9" hidden="1">#REF!</definedName>
    <definedName name="BExOHX6Q6NJI793PGX59O5EKTP4G" hidden="1">#REF!</definedName>
    <definedName name="BExOHY8LCO3ZHOEH1ZTL0MQTYQOL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NTMI04AUDW5J41CESW52YMP" hidden="1">#REF!</definedName>
    <definedName name="BExOJXEUJJ9SYRJXKYYV2NCCDT2R" hidden="1">#REF!</definedName>
    <definedName name="BExOK0EQYM9JUMAGWOUN7QDH7VMZ" hidden="1">#REF!</definedName>
    <definedName name="BExOK10DPUX7E7X0CT199QVBODEW" hidden="1">#REF!</definedName>
    <definedName name="BExOK4WM9O7QNG6O57FOASI5QSN1" hidden="1">#REF!</definedName>
    <definedName name="BExOK8SVNS9DXWU2QWBNB1YVNR7L" hidden="1">#REF!</definedName>
    <definedName name="BExOKF3GH3XG3I708CZPZD86ZVL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8RN4G537EFMWEFGIWRPYDZ8" hidden="1">#REF!</definedName>
    <definedName name="BExOLE5P4BERQUOGV34XYTRQMJ67" hidden="1">#REF!</definedName>
    <definedName name="BExOLICXFHJLILCJVFMJE5MGGWKR" hidden="1">#REF!</definedName>
    <definedName name="BExOLMUQP54SNJ4377CSQ2W2VRVE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ATSM3O2HLV7ZXYCJJANWKW1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5P2OD5NSKR8O5KK74ICUSO2" hidden="1">#REF!</definedName>
    <definedName name="BExONB3A7CO4YD8RB41PHC93BQ9M" hidden="1">#REF!</definedName>
    <definedName name="BExONFQH6UUXF8V0GI4BRIST9RFO" hidden="1">#REF!</definedName>
    <definedName name="BExONH34JHZ9VP2WPUBTIVZOCPM6" hidden="1">#REF!</definedName>
    <definedName name="BExONHU65LML12UB9EWV7FQBQBNE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OUOOR1038J07BOYJJU106NFS" hidden="1">#REF!</definedName>
    <definedName name="BExOOUZHJUFHENA2ET6S02TMZRNP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PL26WA8DVFW4UQLIBW3HVSQL" hidden="1">#REF!</definedName>
    <definedName name="BExOQ1JN4SAC44RTMZIGHSW023WA" hidden="1">#REF!</definedName>
    <definedName name="BExOQ256YMF115DJL3KBPNKABJ90" hidden="1">#REF!</definedName>
    <definedName name="BExOQ31LFF5V955K4N7NSFG61GNX" hidden="1">#REF!</definedName>
    <definedName name="BExQ19DEUOLC11IW32E2AMVZLFF1" hidden="1">#REF!</definedName>
    <definedName name="BExQ1J9FM9APIRBV1P93CISOUOPN" hidden="1">#REF!</definedName>
    <definedName name="BExQ1SJXKHE45NHA4Y912ZWK0BVS" hidden="1">#REF!</definedName>
    <definedName name="BExQ1V922YTT0W39UMN4F4HNC5AS" hidden="1">#REF!</definedName>
    <definedName name="BExQ1WG83K960T15H8A2VLMPXVU0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1YI1MP6GUMQYF1OMB5P5GOE" hidden="1">#REF!</definedName>
    <definedName name="BExQ38JVNZHQEVM20T8PEG1GP01R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M04XQFHM953TPL217CAK4ZP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ITIC66SDM614FOSP325TOY5" hidden="1">#REF!</definedName>
    <definedName name="BExQ5KX3Z668H1KUCKZ9J24HUQ1F" hidden="1">#REF!</definedName>
    <definedName name="BExQ5SPLEYLGXSVLD9HO5BKQXKIP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BW4OE2LJPN7H8XKFK42SCJA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6XRSPHARKJTKTB0NOV3SBZIW" hidden="1">#REF!</definedName>
    <definedName name="BExQ783XTMM2A9I3UKCFWJH1PP2N" hidden="1">#REF!</definedName>
    <definedName name="BExQ79LX01ZPQB8EGD1ZHR2VK2H3" hidden="1">#REF!</definedName>
    <definedName name="BExQ7ANJWDL69ZUG3AW5S2HJL4GL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9PYX7QKH887T258CNA7DPDG" hidden="1">#REF!</definedName>
    <definedName name="BExQ8A0RPE3IMIFIZLUE7KD2N21W" hidden="1">#REF!</definedName>
    <definedName name="BExQ8ABK6H1ADV2R2OYT8NFFYG2N" hidden="1">#REF!</definedName>
    <definedName name="BExQ8B2GTATY2SYZWYQKTTDGONE4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OI3AFYS7CTELHWZ9F8PCOR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C0EAV6PKQT8I8C3GLEZDMZL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P0EE3PKTDKVOL04IOBUGZ6F" hidden="1">#REF!</definedName>
    <definedName name="BExQCRPJCDKQQIBYGE5391OQXNQ7" hidden="1">#REF!</definedName>
    <definedName name="BExQD3ZVGTFSCD9MSWY8NN45FLM3" hidden="1">#REF!</definedName>
    <definedName name="BExQD571YWOXKR2SX85K5MKQ0AO2" hidden="1">#REF!</definedName>
    <definedName name="BExQD7AKUWKH58PNJCJZNN1COR9E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32AI2WOKFCB98XJZ6D7SAOF" hidden="1">#REF!</definedName>
    <definedName name="BExQEG918FUBEWTF0HLT9G5I5XRJ" hidden="1">#REF!</definedName>
    <definedName name="BExQEK54SZATP11ZZ75GH6P9GFQ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54F62R5B3N9BG47XYK8T6XS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K9CM9S7VEN838EI8DKI9WSL" hidden="1">#REF!</definedName>
    <definedName name="BExQFOGG5ULYNV6XAFVJ1T69RAUZ" hidden="1">#REF!</definedName>
    <definedName name="BExQFPNFKA36IAPS22LAUMBDI4KE" hidden="1">#REF!</definedName>
    <definedName name="BExQFPSWEMA8WBUZ4WK20LR13VSU" hidden="1">#REF!</definedName>
    <definedName name="BExQFSYARQ5AIUI2V7O1EDCDM882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GZ7H6ND6DRMZMKKTMXLFYHJC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3DXXZX5BWEIV17DNSO0EB6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M3J1Y2DOI3BDUM8WV3BMSIN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FBF3KAMSKYCE9AX0C3FDWJE" hidden="1">#REF!</definedName>
    <definedName name="BExQJIBC34O4SDXEWBX0XXJ9F93B" hidden="1">#REF!</definedName>
    <definedName name="BExQJJYSDX8B0J1QGF2HL071KKA3" hidden="1">#REF!</definedName>
    <definedName name="BExQJL0FR3OWBYI6TVYE6R6KPU28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RZR0LVVK3899VBSAJ65GT2E3B" hidden="1">#REF!</definedName>
    <definedName name="BExS0ASQBKRTPDWFK0KUDFOS9LE5" hidden="1">#REF!</definedName>
    <definedName name="BExS0GHQUF6YT0RU3TKDEO8CSJYB" hidden="1">#REF!</definedName>
    <definedName name="BExS0JSDQ1GV78JIPV6TBXM2DTJL" hidden="1">#REF!</definedName>
    <definedName name="BExS0K8IHC45I78DMZBOJ1P13KQA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1VL8PBT2LUQ4ZEAPPFJ4XW2N" hidden="1">#REF!</definedName>
    <definedName name="BExS226HTWL5WVC76MP5A1IBI8WD" hidden="1">#REF!</definedName>
    <definedName name="BExS26OI2QNNAH2WMDD95Z400048" hidden="1">#REF!</definedName>
    <definedName name="BExS2BH5B8XAQLRCALR1KDKIS6AP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FMRX3LHIDMNRZT9X7Q9I9B2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DSSYMU66HS480YWZC1VZML6" hidden="1">#REF!</definedName>
    <definedName name="BExS4JN3Y6SVBKILQK0R9HS45Y52" hidden="1">#REF!</definedName>
    <definedName name="BExS4LQMUTP91FH4M5NM9Y7L6XN6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5TCGLYOBBY10G49VWHGM40DJ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CSJZR2R51S2LFXJ1OO82L9R" hidden="1">#REF!</definedName>
    <definedName name="BExS7TKQYLRZGM93UY3ZJZJBQNFJ" hidden="1">#REF!</definedName>
    <definedName name="BExS7Y2LNGVHSIBKC7C3R6X4LDR6" hidden="1">#REF!</definedName>
    <definedName name="BExS7YDEJWVULTHX3SF8FS5KQAPB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R1778VV7DHWQTG4B927FMB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6Q4LPS2XW49NMVPAVI6Y2PQ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1QQVF4PNV7K3S1BMNPN0TK8" hidden="1">#REF!</definedName>
    <definedName name="BExSA5HP306TN9XJS0TU619DLRR7" hidden="1">#REF!</definedName>
    <definedName name="BExSAAVWQOOIA6B3JHQVGP08HFEM" hidden="1">#REF!</definedName>
    <definedName name="BExSABS96AQZ56MKQWBDQWUWTPX5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85FV73BJGCHMB5WBRYZT69Z" hidden="1">#REF!</definedName>
    <definedName name="BExSBD8TZE1B5CZK6VNCCA977BCZ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RAPD4F1ENO6Q7M8FSCSMREW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UEOM0DE6ENOXB9XUONYJI7X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60TZAT2SKO046IKGMD8SGUE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EPPAC5VNZNBFZ6X4J18CUCB" hidden="1">#REF!</definedName>
    <definedName name="BExSGIB6UEU4H2UHIK30B61ELOCC" hidden="1">#REF!</definedName>
    <definedName name="BExSGLB2URTLBCKBB4Y885W925F2" hidden="1">#REF!</definedName>
    <definedName name="BExSGM25R69NWJV48BYBJO2J24VT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QO1L8X0LZLRFIGPEK60LN5P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XDIWLJS33T33GOZENENX702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S8U0EZLJRZ2MIUYGE8U301G" hidden="1">#REF!</definedName>
    <definedName name="BExTVZQLP9VFLEYQ9280W13X7E8K" hidden="1">#REF!</definedName>
    <definedName name="BExTW5QDSCAJ7RXS743LW6RL5SJ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11TGMK4J1I8SCX5QV40L2NX" hidden="1">#REF!</definedName>
    <definedName name="BExTX1NDJMYRERGKCYTBGJXXUSGU" hidden="1">#REF!</definedName>
    <definedName name="BExTX476KI0RNB71XI5TYMANSGBG" hidden="1">#REF!</definedName>
    <definedName name="BExTX8UBV7014XRKCDCLI03YH4R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KCEFJ83LZM95M1V7CSFQVEA" hidden="1">#REF!</definedName>
    <definedName name="BExTYNHRQ0T9YWN16KKDWXQ3D73B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CNYJOB7B7OI7V27ZVLV1X2D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RI5JZ4A251Y611W94RCOSWH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GTRJDB0T7KEE27AHPJ1VG21" hidden="1">#REF!</definedName>
    <definedName name="BExU0HKTO8WJDQDWRTUK5TETM3HS" hidden="1">#REF!</definedName>
    <definedName name="BExU0HQ4TX5Q172958BE5EAUX5J9" hidden="1">#REF!</definedName>
    <definedName name="BExU0MO3IK2BK6Z03N91DRPAM4ZL" hidden="1">#REF!</definedName>
    <definedName name="BExU0MTJQPE041ZN7H8UKGV6MZT7" hidden="1">#REF!</definedName>
    <definedName name="BExU0V279SQQZ2OOHNLK0LYLXALV" hidden="1">#REF!</definedName>
    <definedName name="BExU0XWRUGFUSOVL9IX14W0517FO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CQSGHIYEUTB4X944L0P5KO6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1FMG5EZ3RLMEW3HTVQ1N7XG" hidden="1">#REF!</definedName>
    <definedName name="BExU3B66MCKJFSKT3HL8B5EJGVX0" hidden="1">#REF!</definedName>
    <definedName name="BExU3RYEDSJFAKYWNZXCULXMIK83" hidden="1">#REF!</definedName>
    <definedName name="BExU3UNI9NR1RNZR07NSLSZMDOQQ" hidden="1">#REF!</definedName>
    <definedName name="BExU401R18N6XKZKL7CNFOZQCM14" hidden="1">#REF!</definedName>
    <definedName name="BExU41UI1HPSMTWQ49N53B0N2Y8P" hidden="1">#REF!</definedName>
    <definedName name="BExU42QVGY7TK39W1BIN6CDRG2OE" hidden="1">#REF!</definedName>
    <definedName name="BExU46CCJ3OAXXF669QU83U8505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9WK17RXBRY6DNZSMRYEZFUD" hidden="1">#REF!</definedName>
    <definedName name="BExU5DSTBWXLN6E59B757KRWRI6E" hidden="1">#REF!</definedName>
    <definedName name="BExU5TDWM8NNDHYPQ7OQODTQ368A" hidden="1">#REF!</definedName>
    <definedName name="BExU5U4T9X5KDP3VK3NW53ZHZR0J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ECYWW93VXVS8TAIJBYECM1V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ES0XCYMF26C2IBWVI4GIYRC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8ZKKDINBKQPVOBFCFBCNK8RG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D618VJT7Y268F09VY8TCB6I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08T2BYPVAJVBMXLIDWLL1OE" hidden="1">#REF!</definedName>
    <definedName name="BExUB33EK29TFQ0BN3SU5AAHUXYI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BWBAQDH3CAWZ4R4K50QVAO9Z" hidden="1">#REF!</definedName>
    <definedName name="BExUBWBBDMQYIMES51STJPTYF2KB" hidden="1">#REF!</definedName>
    <definedName name="BExUC623BDYEODBN0N4DO6PJQ7NU" hidden="1">#REF!</definedName>
    <definedName name="BExUC8G72O2YXWX0KZM5IEBC5NYF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J7DYJ87DXRZ8X55DX7WPECP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SFF20PCW4U8ETRBU8GKPJ09" hidden="1">#REF!</definedName>
    <definedName name="BExVSK5E1T5C3Z7L1TS7KHBIC1EB" hidden="1">#REF!</definedName>
    <definedName name="BExVSL787C8E4HFQZ2NVLT35I2XV" hidden="1">#REF!</definedName>
    <definedName name="BExVSTFTVV14SFGHQUOJL5SQ5TX9" hidden="1">#REF!</definedName>
    <definedName name="BExVT2QBVD5W0ZHB69JPOCXYAUR3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ULPY4GSSJVTEJZ6XZ3P43PV" hidden="1">#REF!</definedName>
    <definedName name="BExVTXLMYR87BC04D1ERALPUFVPG" hidden="1">#REF!</definedName>
    <definedName name="BExVUL9V3H8ZF6Y72LQBBN639YAA" hidden="1">#REF!</definedName>
    <definedName name="BExVV4WOJHBCFS30YPAH56TF8XV7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JAKR0OH8T15R52V6Z4K8OAI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5O60DAWDALWYLP29FXHNYB" hidden="1">#REF!</definedName>
    <definedName name="BExVWINKCH0V0NUWH363SMXAZE62" hidden="1">#REF!</definedName>
    <definedName name="BExVWSZWDVO3AP2D6EDY5H1QYOXC" hidden="1">#REF!</definedName>
    <definedName name="BExVWYU8EK669NP172GEIGCTVPPA" hidden="1">#REF!</definedName>
    <definedName name="BExVX2VZNPKLDHY7OGN2A2H5HC14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8GALJI83YRQSC210IEPVCS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TYYVCWBF2IES4QCOV0426AZ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VZYQCU2I82W5UAYV4GQJ2JL8U" hidden="1">#REF!</definedName>
    <definedName name="BExW02MMAYD9RIPXIGRXIWU01SWU" hidden="1">#REF!</definedName>
    <definedName name="BExW0386REQRCQCVT9BCX80UPTRY" hidden="1">#REF!</definedName>
    <definedName name="BExW0CIOA9SK0V6OKKWTZOS8F5C5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D8ARQ40LJ1AAM6R5SHDDYEX" hidden="1">#REF!</definedName>
    <definedName name="BExW1F1220628FOMTW5UAATHRJHK" hidden="1">#REF!</definedName>
    <definedName name="BExW1RX03DZ35EAWTOIKB7PS5VV7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NJ8EILHC8GHK3EOST8J05U0" hidden="1">#REF!</definedName>
    <definedName name="BExW2SMO90FU9W8DVVES6Q4E6BZR" hidden="1">#REF!</definedName>
    <definedName name="BExW2X4IJSLQHE9FU2QSU9ICGNU1" hidden="1">#REF!</definedName>
    <definedName name="BExW2ZITSE40OUTU5LH01FV5JEA3" hidden="1">#REF!</definedName>
    <definedName name="BExW36V9N91OHCUMGWJQL3I5P4JK" hidden="1">#REF!</definedName>
    <definedName name="BExW3E7HW3NMLQEPIHSOP33UGJEC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4KVCR3RB81KUPAYDCBUJSBB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4ZLNV6FJGQP2WOU4NKG3GNYO" hidden="1">#REF!</definedName>
    <definedName name="BExW57U9T36MHXWXN8J2YD6F0KWK" hidden="1">#REF!</definedName>
    <definedName name="BExW5AZNT6IAZGNF2C879ODHY1B8" hidden="1">#REF!</definedName>
    <definedName name="BExW5FMU99PBR9I4QY9LWERMXPCD" hidden="1">#REF!</definedName>
    <definedName name="BExW5W49QO947ET3384SKBE3YCX3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AY8KWN3C31NX1MZHXBFTSK7" hidden="1">#REF!</definedName>
    <definedName name="BExW6EJPHAP1TWT380AZLXNHR22P" hidden="1">#REF!</definedName>
    <definedName name="BExW6G1PJ38H10DVLL8WPQ736OEB" hidden="1">#REF!</definedName>
    <definedName name="BExW75OA5AS517IHUYDHRJXDDOWS" hidden="1">#REF!</definedName>
    <definedName name="BExW787XKP4YCU38PAK9CUFFZ8FB" hidden="1">#REF!</definedName>
    <definedName name="BExW794A74Z5F2K8LVQLD6VSKXUE" hidden="1">#REF!</definedName>
    <definedName name="BExW7H7MHCUHD1MA5VUKYPO21U2I" hidden="1">#REF!</definedName>
    <definedName name="BExW7O3S5FIOKIM535S9J7PKA52A" hidden="1">#REF!</definedName>
    <definedName name="BExW7RUK8CJ81J4KZCOOP63WMXTX" hidden="1">#REF!</definedName>
    <definedName name="BExW886OBR91JIW5EKLII4CQO6E4" hidden="1">#REF!</definedName>
    <definedName name="BExW8AFIEPGHQDY6PZGJPQ7YFTB1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JYBFUWD4HN6WTKX2CX41JCA" hidden="1">#REF!</definedName>
    <definedName name="BExXMOLHIAHDLFSA31PUB36SC3I9" hidden="1">#REF!</definedName>
    <definedName name="BExXMT8T5Z3M2JBQN65X2LKH0YQI" hidden="1">#REF!</definedName>
    <definedName name="BExXMZU5QRXO4VTGHQGYZ1EEOGNS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F4F0489IITD5JLD8XFY5JNZ" hidden="1">#REF!</definedName>
    <definedName name="BExXNHDA2WVQBP5BYLKJ40W658I3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8N5ROLIUVFKV9AVT4EASFRY" hidden="1">#REF!</definedName>
    <definedName name="BExXO9ZLKVJW7SXKGDCUBHF12QR7" hidden="1">#REF!</definedName>
    <definedName name="BExXOBHOP0WGFHI2Y9AO4L440UVQ" hidden="1">#REF!</definedName>
    <definedName name="BExXOHSAD2NSHOLLMZ2JWA4I3I1R" hidden="1">#REF!</definedName>
    <definedName name="BExXOKH8LRQ9BNMQSYR3RTWXFPLJ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LXY0H93MFKJ5WQCZHXQYOUA" hidden="1">#REF!</definedName>
    <definedName name="BExXPM8PRBF112HYL41356RR1JK1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0550UX7PZCHV6RMVWU8PH7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BTWU29UW9CQTYEG4QFPE3VY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LKJ6CS4AJYAEHD0WH96AEBA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S1LUZIBBQ6X7INQ2042R3HZF" hidden="1">#REF!</definedName>
    <definedName name="BExXS63O4OMWMNXXAODZQFSDG33N" hidden="1">#REF!</definedName>
    <definedName name="BExXS702KUBW3EFNSAYMW64C95M3" hidden="1">#REF!</definedName>
    <definedName name="BExXS81QMRSIH9MRKHX3J2XO8A21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5RGFJHY3SWR2QZCX7GJQUOO" hidden="1">#REF!</definedName>
    <definedName name="BExXTA9CMTC19FSCX4UIQBV2C7R9" hidden="1">#REF!</definedName>
    <definedName name="BExXTHLRNL82GN7KZY3TOLO508N7" hidden="1">#REF!</definedName>
    <definedName name="BExXTIY89DH3YOJMAQ0Q8WTGODVQ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4ZC2TLLQLLN5Z55LSE6D0AG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EV8QPATH32AX9XYWBHUVOO8" hidden="1">#REF!</definedName>
    <definedName name="BExXUFRM82XQIN2T8KGLDQL1IBQW" hidden="1">#REF!</definedName>
    <definedName name="BExXUFX23FE72H6IM4JSHIQV4VNK" hidden="1">#REF!</definedName>
    <definedName name="BExXUM27VX063JGHF9FYOOLNOP4V" hidden="1">#REF!</definedName>
    <definedName name="BExXUQEQBF6FI240ZGIF9YXZSRAU" hidden="1">#REF!</definedName>
    <definedName name="BExXUYND6EJO7CJ5KRICV4O1JNWK" hidden="1">#REF!</definedName>
    <definedName name="BExXV3LG12X440HUOAJXFCK9NX6J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VNRJK2QSK3UMZRFRADS2G4" hidden="1">#REF!</definedName>
    <definedName name="BExXVVRJB3HO2VD2XCCRRUFKTRES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LJG5TBEL46BL8CA7MCLGTUZ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TG1GQYWM6PO30LVLHV2Q33X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CBSIHFUY3BDHNBY5TMPFMGL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3LNUGA4E1LWS1MPLGG3LXKD" hidden="1">#REF!</definedName>
    <definedName name="BExXZFVV4YB42AZ3H1I40YG3JAPU" hidden="1">#REF!</definedName>
    <definedName name="BExXZHJ9T2JELF12CHHGD54J1B0C" hidden="1">#REF!</definedName>
    <definedName name="BExXZMBX5F1N53KQHPU92S4B5ZZ4" hidden="1">#REF!</definedName>
    <definedName name="BExXZNJ2X1TK2LRK5ZY3MX49H5T7" hidden="1">#REF!</definedName>
    <definedName name="BExXZOVPCEP495TQSON6PSRQ8XCY" hidden="1">#REF!</definedName>
    <definedName name="BExXZS0XCQNYYY1DP75R3PCXFSRH" hidden="1">#REF!</definedName>
    <definedName name="BExXZXKH7NBARQQAZM69Z57IH1MM" hidden="1">#REF!</definedName>
    <definedName name="BExY06EUGA7EW4VVDQKIUQW4P39O" hidden="1">#REF!</definedName>
    <definedName name="BExY07WSDH5QEVM7BJXJK2ZRAI1O" hidden="1">#REF!</definedName>
    <definedName name="BExY0BI99V6MXLHXBCSPUL0OPF3M" hidden="1">#REF!</definedName>
    <definedName name="BExY0C3UBVC4M59JIRXVQ8OWAJC1" hidden="1">#REF!</definedName>
    <definedName name="BExY0N1K6XFGR26YH5NSEE627RBN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V4VNPA7ZZUMJNNU0ZHE1KOH" hidden="1">#REF!</definedName>
    <definedName name="BExY0XTZLHN49J2JH94BYTKBJLT3" hidden="1">#REF!</definedName>
    <definedName name="BExY11FH9TXHERUYGG8FE50U7H7J" hidden="1">#REF!</definedName>
    <definedName name="BExY16IWJ7CI1QGWVNBVHPYS9JPN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HBBZWCVKT5KEBLCKMKR9LKK" hidden="1">#REF!</definedName>
    <definedName name="BExY1JKAZRX115882TBCLNSDWLAA" hidden="1">#REF!</definedName>
    <definedName name="BExY1NWOXXFV9GGZ3PX444LZ8TVX" hidden="1">#REF!</definedName>
    <definedName name="BExY1TQZQFWKT6O5QIU1TXC6JZG1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5O3XSWT6MQU6R33GI3YUAUM" hidden="1">#REF!</definedName>
    <definedName name="BExY4ET3RLNWSSJL6DIXQZOTATID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V3UFTA5NUDN1GI8BVHFL1ZK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CYXTDLM412P6E5FAC4YB5M" hidden="1">#REF!</definedName>
    <definedName name="BExZJ7I9T8XU4MZRKJ1VVU76V2LZ" hidden="1">#REF!</definedName>
    <definedName name="BExZJL5B371SHX5YN9IQ2GF888EP" hidden="1">#REF!</definedName>
    <definedName name="BExZJMY170JCUU1RWASNZ1HJPRTA" hidden="1">#REF!</definedName>
    <definedName name="BExZJOQR77H0P4SUKVYACDCFBBXO" hidden="1">#REF!</definedName>
    <definedName name="BExZJPN5GR1O28GF1XLDY5EH968X" hidden="1">#REF!</definedName>
    <definedName name="BExZJS6RG34ODDY9HMZ0O34MEMSB" hidden="1">#REF!</definedName>
    <definedName name="BExZJWDUEYTV7TBR6HSM97T24VTT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5SJD92M56CQDWESAKXHOGSL" hidden="1">#REF!</definedName>
    <definedName name="BExZL6E4YVXRUN7ZGF2BIGIXFR8K" hidden="1">#REF!</definedName>
    <definedName name="BExZLGVLMKTPFXG42QYT0PO81G7F" hidden="1">#REF!</definedName>
    <definedName name="BExZLJ9XQBSJZFBY8GZ1Y9U1TMNE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MCNFLS6EUF357U7TXQ4U84V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8TVZX68PZ4ENQ8QOILK16OS" hidden="1">#REF!</definedName>
    <definedName name="BExZOAH4GDULQO35ZGF099VIFGNC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C8M5K7Q2UCY7H5XZLIGR6BZ" hidden="1">#REF!</definedName>
    <definedName name="BExZPIU08CG16AZ72BD0PB5ISUQE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BLMR2P2GZNI8IW6QBSS5ZV9" hidden="1">#REF!</definedName>
    <definedName name="BExZQIHTGHK7OOI2Y2PN3JYBY82I" hidden="1">#REF!</definedName>
    <definedName name="BExZQJJMGU5MHQOILGXGJPAQI5XI" hidden="1">#REF!</definedName>
    <definedName name="BExZQP3CUHU0IRXBVRJLP1KYRDVE" hidden="1">#REF!</definedName>
    <definedName name="BExZQRHGZ7WP7RQ2CX0H6W1CIP9U" hidden="1">#REF!</definedName>
    <definedName name="BExZQWFMANQLA8Z37ZECN1VLXVSB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RZUBL5A1WH7YZJXBZG8HPWC7" hidden="1">#REF!</definedName>
    <definedName name="BExZSD14AZGXB1I4H73PZY0TKWV1" hidden="1">#REF!</definedName>
    <definedName name="BExZSI9USDLZAN8LI8M4YYQL24GZ" hidden="1">#REF!</definedName>
    <definedName name="BExZSS0LA2JY4ZLJ1Z5YCMLJJZCH" hidden="1">#REF!</definedName>
    <definedName name="BExZT394ULBLT8EUHBM7KV741HQI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HWEEZO4WXP5DG5P4U6A70KN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6BT23LNC2E6HR6HT1BC5R77" hidden="1">#REF!</definedName>
    <definedName name="BExZVBQ29OM0V8XAL3HL0JIM0MMU" hidden="1">#REF!</definedName>
    <definedName name="BExZVBQ3B8IIQW88DDLAW5BA4PL4" hidden="1">#REF!</definedName>
    <definedName name="BExZVLM4T9ORS4ZWHME46U4Q103C" hidden="1">#REF!</definedName>
    <definedName name="BExZVM7OZWPPRH5YQW50EYMMIW1A" hidden="1">#REF!</definedName>
    <definedName name="BExZVP7KJEUGEZ1AZ15Z29XW6KAH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B8KPDQGF787P51Y0GON31FF" hidden="1">#REF!</definedName>
    <definedName name="BExZWKDP0QSA9SPSF40ZMQ81QV13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WTE9WR6HD25GAGPMXCNVB2Z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HY0PBOVDNV2NSZ1Y4G6WMNK" hidden="1">#REF!</definedName>
    <definedName name="BExZXOJDELULNLEH7WG0OYJT0NJ4" hidden="1">#REF!</definedName>
    <definedName name="BExZXOOTRNUK8LGEAZ8ZCFW9KXQ1" hidden="1">#REF!</definedName>
    <definedName name="BExZXQSD2T3TQZ268XCC2NG9O3JQ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8VO1HB3783L61XHP87HBCB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ellReference">_xlfn.LAMBDA(_xlpm.linkedCells,     _xlfn.LET(         _xlpm.firstCell, ADDRESS(MIN(ROW(_xlpm.linkedCells)), MIN(COLUMN(_xlpm.linkedCells)), 4),         _xlpm.lastCell, ADDRESS(MAX(ROW(_xlpm.linkedCells)), MAX(COLUMN(_xlpm.linkedCells)), 4),         _xlpm.result, IF(ROWS(_xlpm.linkedCells) * COLUMNS(_xlpm.linkedCells) = 1, _xlpm.firstCell, _xlpm.firstCell &amp; ":" &amp; _xlpm.lastCell),         _xlpm.result     ) )</definedName>
    <definedName name="cp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CP_span">CONCATENATE(CRCP_y1, " to ",CRCP_y5)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fg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ME_BeforeCloseCompleted" hidden="1">"False"</definedName>
    <definedName name="DME_Dirty" hidden="1">"False"</definedName>
    <definedName name="dms_PRCP_BaseYear" localSheetId="1">'Revised Proposal'!$D$24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hidden="1">{"'kpi2-1'!$E$4"}</definedName>
    <definedName name="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CP_1to5">"2015-16 to 2019-20"</definedName>
    <definedName name="FRCP_span">CONCATENATE(FRCP_y1, " to ", FRCP_y5)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hidden="1">{#N/A,#N/A,FALSE,"pcf";#N/A,#N/A,FALSE,"pcr"}</definedName>
    <definedName name="HTML_CodePage" hidden="1">1252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ai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n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kmhjyuk" hidden="1">{#N/A,#N/A,FALSE,"pcf";#N/A,#N/A,FALSE,"pcr"}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AN" localSheetId="0" hidden="1">{"Ownership",#N/A,FALSE,"Ownership";"Contents",#N/A,FALSE,"Contents"}</definedName>
    <definedName name="LAN" hidden="1">{"Ownership",#N/A,FALSE,"Ownership";"Contents",#N/A,FALSE,"Contents"}</definedName>
    <definedName name="limcount" hidden="1">2</definedName>
    <definedName name="nhdtyjdf" hidden="1">{#N/A,#N/A,FALSE,"pcf";#N/A,#N/A,FALSE,"pcr"}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CP_1to5">"2015-16 to 2019-20"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bv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asdf" hidden="1">{#N/A,#N/A,FALSE,"pcf";#N/A,#N/A,FALSE,"pcr"}</definedName>
    <definedName name="sdfga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ncount" hidden="1">2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eetName">_xlfn.LAMBDA(_xlpm.cell, MID(CELL("filename", _xlpm.cell), FIND("]", CELL("filename", _xlpm.cell)) + 1, LEN(CELL("filename", _xlpm.cell)) - FIND("]", CELL("filename", _xlpm.cell))))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eest" localSheetId="0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hidden="1">{"Ownership",#N/A,FALSE,"Ownership";"Contents",#N/A,FALSE,"Contents"}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vCube" hidden="1">#REF!</definedName>
    <definedName name="vFormulas" hidden="1">#REF!</definedName>
    <definedName name="vGetRange" hidden="1">#REF!</definedName>
    <definedName name="vPasteBackFrom" hidden="1">#REF!</definedName>
    <definedName name="vPasteBackTo" hidden="1">#REF!</definedName>
    <definedName name="vProjectEntry" hidden="1">#REF!</definedName>
    <definedName name="vProjectPaste" hidden="1">#REF!</definedName>
    <definedName name="vSendStatus" hidden="1">#REF!</definedName>
    <definedName name="vServer" hidden="1">#REF!</definedName>
    <definedName name="w" hidden="1">{#N/A,#N/A,FALSE,"pcf";#N/A,#N/A,FALSE,"pcr"}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pp._.Custodians." localSheetId="0" hidden="1">{"Ownership",#N/A,FALSE,"Ownership";"Contents",#N/A,FALSE,"Contents"}</definedName>
    <definedName name="wrn.App._.Custodians." hidden="1">{"Ownership",#N/A,FALSE,"Ownership";"Contents",#N/A,FALSE,"Contents"}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Dividend._.Schedule." hidden="1">{"Dividend",#N/A,FALSE,"Cash 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Print._.Summary.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wrn.Summary.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TEST." hidden="1">{#N/A,#N/A,FALSE,"MGH income-Support";#N/A,#N/A,FALSE,"MGN balance sheet-Support"}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ht" hidden="1">{#N/A,#N/A,FALSE,"SUM QTR 3";#N/A,#N/A,FALSE,"Detail QTR 3 (w_o ly)"}</definedName>
    <definedName name="Z_194E5B9A_53B1_414D_85B4_862268EA3FD8_.wvu.Cols" hidden="1">#REF!,#REF!</definedName>
    <definedName name="Z_457C99E0_B489_11D4_9586_D18A69491E44_.wvu.FilterData" hidden="1">#REF!</definedName>
    <definedName name="Z_4A79B72B_DC22_4363_885C_85183B73F539_.wvu.Cols" hidden="1">#REF!,#REF!</definedName>
    <definedName name="Z_6664BF98_58A8_4AA7_B274_16B63D099514_.wvu.PrintTitles" hidden="1">#REF!</definedName>
    <definedName name="Z_6664BF98_58A8_4AA7_B274_16B63D099514_.wvu.Rows" hidden="1">#REF!</definedName>
    <definedName name="Z_7BA556F5_54D8_11D5_A01A_F3F642D11487_.wvu.PrintTitles" hidden="1">#REF!</definedName>
    <definedName name="Z_82A713E0_6943_11D4_BE9F_0010A4B0D9C7_.wvu.Cols" hidden="1">#REF!</definedName>
    <definedName name="Z_82A713E0_6943_11D4_BE9F_0010A4B0D9C7_.wvu.Rows" hidden="1">#REF!,#REF!</definedName>
    <definedName name="Z_86D17A40_67AF_11D4_BE9F_0010A4C47286_.wvu.FilterData" hidden="1">#REF!</definedName>
    <definedName name="Z_86D17A4F_67AF_11D4_BE9F_0010A4C47286_.wvu.FilterData" hidden="1">#REF!</definedName>
    <definedName name="Z_954171C1_B0CF_11D4_9586_C4C4470EA652_.wvu.FilterData" hidden="1">#REF!</definedName>
    <definedName name="Z_954171C6_B0CF_11D4_9586_C4C4470EA652_.wvu.FilterData" hidden="1">#REF!</definedName>
    <definedName name="Z_B353C461_E47E_11D3_9F17_9F7735ADF445_.wvu.PrintArea" hidden="1">#REF!</definedName>
    <definedName name="Z_B6615E22_B0C4_11D4_9586_D4E81DC95A44_.wvu.FilterData" hidden="1">#REF!</definedName>
    <definedName name="Z_CFB7B7F4_1D0A_11D5_9586_DD7024B77949_.wvu.FilterData" hidden="1">#REF!</definedName>
    <definedName name="ze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</definedNames>
  <calcPr calcId="191029" calcOnSave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0" l="1"/>
  <c r="D13" i="10" l="1"/>
  <c r="N6" i="9" l="1"/>
  <c r="M6" i="9" l="1"/>
  <c r="D31" i="9" l="1"/>
  <c r="C14" i="9"/>
  <c r="I18" i="9" l="1"/>
  <c r="Q18" i="9" s="1"/>
  <c r="Q31" i="9" s="1"/>
  <c r="M4" i="9"/>
  <c r="L4" i="9" s="1"/>
  <c r="K4" i="9" s="1"/>
  <c r="J4" i="9" s="1"/>
  <c r="I4" i="9" s="1"/>
  <c r="H4" i="9" s="1"/>
  <c r="G4" i="9" s="1"/>
  <c r="F4" i="9" s="1"/>
  <c r="E4" i="9" s="1"/>
  <c r="D4" i="9" s="1"/>
  <c r="C4" i="9" s="1"/>
  <c r="I31" i="9" l="1"/>
  <c r="H18" i="9"/>
  <c r="F18" i="9"/>
  <c r="E18" i="9"/>
  <c r="G18" i="9"/>
  <c r="F26" i="9"/>
  <c r="D41" i="9"/>
  <c r="C41" i="9"/>
  <c r="K31" i="9"/>
  <c r="C31" i="9"/>
  <c r="D26" i="9"/>
  <c r="C26" i="9"/>
  <c r="K18" i="9"/>
  <c r="C18" i="9"/>
  <c r="L6" i="9"/>
  <c r="K6" i="9"/>
  <c r="J6" i="9"/>
  <c r="I6" i="9"/>
  <c r="H6" i="9"/>
  <c r="G6" i="9"/>
  <c r="F6" i="9"/>
  <c r="E6" i="9"/>
  <c r="O18" i="9" l="1"/>
  <c r="O31" i="9" s="1"/>
  <c r="G31" i="9"/>
  <c r="E31" i="9"/>
  <c r="M18" i="9"/>
  <c r="M31" i="9" s="1"/>
  <c r="F31" i="9"/>
  <c r="N18" i="9"/>
  <c r="N31" i="9" s="1"/>
  <c r="H31" i="9"/>
  <c r="P18" i="9"/>
  <c r="P31" i="9" s="1"/>
  <c r="G26" i="9"/>
  <c r="H26" i="9"/>
  <c r="H41" i="9"/>
  <c r="M7" i="9"/>
  <c r="E26" i="9"/>
  <c r="F41" i="9"/>
  <c r="I26" i="9"/>
  <c r="P32" i="9" l="1"/>
  <c r="P34" i="9"/>
  <c r="P37" i="9"/>
  <c r="P39" i="9"/>
  <c r="L7" i="9"/>
  <c r="P40" i="9"/>
  <c r="P35" i="9"/>
  <c r="P38" i="9"/>
  <c r="P36" i="9"/>
  <c r="O34" i="9" l="1"/>
  <c r="O35" i="9"/>
  <c r="O39" i="9"/>
  <c r="O32" i="9"/>
  <c r="O40" i="9"/>
  <c r="O36" i="9"/>
  <c r="K7" i="9"/>
  <c r="P41" i="9"/>
  <c r="N32" i="9" l="1"/>
  <c r="N40" i="9"/>
  <c r="N35" i="9"/>
  <c r="N37" i="9"/>
  <c r="N38" i="9"/>
  <c r="N36" i="9"/>
  <c r="N34" i="9"/>
  <c r="J7" i="9"/>
  <c r="N39" i="9"/>
  <c r="M34" i="9" l="1"/>
  <c r="I7" i="9"/>
  <c r="M35" i="9"/>
  <c r="M38" i="9"/>
  <c r="M37" i="9"/>
  <c r="M40" i="9"/>
  <c r="M32" i="9"/>
  <c r="M39" i="9"/>
  <c r="N41" i="9"/>
  <c r="L37" i="9" l="1"/>
  <c r="O24" i="9"/>
  <c r="O19" i="9"/>
  <c r="Q23" i="9"/>
  <c r="Q25" i="9"/>
  <c r="L39" i="9"/>
  <c r="M21" i="9"/>
  <c r="Q19" i="9"/>
  <c r="M25" i="9"/>
  <c r="L36" i="9"/>
  <c r="Q22" i="9"/>
  <c r="O22" i="9"/>
  <c r="M23" i="9"/>
  <c r="O25" i="9"/>
  <c r="L32" i="9"/>
  <c r="N21" i="9"/>
  <c r="O21" i="9"/>
  <c r="L35" i="9"/>
  <c r="L34" i="9"/>
  <c r="P21" i="9"/>
  <c r="P19" i="9"/>
  <c r="H7" i="9"/>
  <c r="M22" i="9"/>
  <c r="N23" i="9"/>
  <c r="L38" i="9"/>
  <c r="P25" i="9"/>
  <c r="M24" i="9"/>
  <c r="P23" i="9"/>
  <c r="N19" i="9"/>
  <c r="P22" i="9"/>
  <c r="L40" i="9"/>
  <c r="Q21" i="9"/>
  <c r="N25" i="9"/>
  <c r="Q24" i="9"/>
  <c r="P24" i="9"/>
  <c r="N22" i="9"/>
  <c r="N24" i="9"/>
  <c r="M19" i="9"/>
  <c r="O23" i="9"/>
  <c r="G7" i="9" l="1"/>
  <c r="O26" i="9"/>
  <c r="L41" i="9"/>
  <c r="M26" i="9"/>
  <c r="P26" i="9"/>
  <c r="Q26" i="9"/>
  <c r="N26" i="9"/>
  <c r="K40" i="9" l="1"/>
  <c r="K38" i="9"/>
  <c r="K36" i="9"/>
  <c r="K34" i="9"/>
  <c r="K32" i="9"/>
  <c r="K39" i="9"/>
  <c r="K35" i="9"/>
  <c r="K37" i="9"/>
  <c r="Q41" i="9"/>
  <c r="F7" i="9"/>
  <c r="Q44" i="9" l="1"/>
  <c r="U54" i="9" s="1"/>
  <c r="E7" i="9"/>
  <c r="K41" i="9"/>
  <c r="D7" i="9"/>
  <c r="V54" i="9" l="1"/>
  <c r="V55" i="9" s="1"/>
  <c r="V57" i="9" s="1"/>
  <c r="S54" i="9"/>
  <c r="R54" i="9"/>
  <c r="T54" i="9"/>
  <c r="L19" i="9"/>
  <c r="K19" i="9"/>
  <c r="K24" i="9"/>
  <c r="K23" i="9"/>
  <c r="L21" i="9"/>
  <c r="L23" i="9"/>
  <c r="L25" i="9"/>
  <c r="K25" i="9"/>
  <c r="K22" i="9"/>
  <c r="L24" i="9"/>
  <c r="L22" i="9"/>
  <c r="K21" i="9"/>
  <c r="L26" i="9" l="1"/>
  <c r="K26" i="9"/>
  <c r="O37" i="9" l="1"/>
  <c r="O38" i="9"/>
  <c r="O41" i="9" l="1"/>
  <c r="G41" i="9"/>
  <c r="O44" i="9" l="1"/>
  <c r="P44" i="9"/>
  <c r="T53" i="9" l="1"/>
  <c r="U53" i="9"/>
  <c r="U55" i="9" s="1"/>
  <c r="Q53" i="9"/>
  <c r="S53" i="9"/>
  <c r="R53" i="9"/>
  <c r="T52" i="9"/>
  <c r="P52" i="9"/>
  <c r="S52" i="9"/>
  <c r="Q52" i="9"/>
  <c r="R52" i="9"/>
  <c r="T55" i="9" l="1"/>
  <c r="U57" i="9"/>
  <c r="T57" i="9" l="1"/>
  <c r="E41" i="9" l="1"/>
  <c r="M36" i="9"/>
  <c r="M41" i="9" s="1"/>
  <c r="M44" i="9" l="1"/>
  <c r="N44" i="9"/>
  <c r="P51" i="9" l="1"/>
  <c r="Q51" i="9"/>
  <c r="O51" i="9"/>
  <c r="R51" i="9"/>
  <c r="S51" i="9"/>
  <c r="S55" i="9" s="1"/>
  <c r="R50" i="9"/>
  <c r="O50" i="9"/>
  <c r="P50" i="9"/>
  <c r="Q50" i="9"/>
  <c r="N50" i="9"/>
  <c r="R55" i="9" l="1"/>
  <c r="S57" i="9"/>
  <c r="W55" i="9"/>
  <c r="R57" i="9" l="1"/>
  <c r="W57" i="9" l="1"/>
</calcChain>
</file>

<file path=xl/sharedStrings.xml><?xml version="1.0" encoding="utf-8"?>
<sst xmlns="http://schemas.openxmlformats.org/spreadsheetml/2006/main" count="97" uniqueCount="74">
  <si>
    <t>Actual and estimated inflation</t>
  </si>
  <si>
    <t>Actual</t>
  </si>
  <si>
    <t>Estimated</t>
  </si>
  <si>
    <t>ABS CPI index - June</t>
  </si>
  <si>
    <t xml:space="preserve">Inflation rate (per cent) </t>
  </si>
  <si>
    <t>Base year used to forecast opex for the current period (drop down menu)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</si>
  <si>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</si>
  <si>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</si>
  <si>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</si>
  <si>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</si>
  <si>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</si>
  <si>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 xml:space="preserve">$m, Actual </t>
  </si>
  <si>
    <t xml:space="preserve">Total opex </t>
  </si>
  <si>
    <t>Approved excludable costs</t>
  </si>
  <si>
    <t>Movements in provisions related to opex</t>
  </si>
  <si>
    <t>2022-23</t>
  </si>
  <si>
    <t>Carryover</t>
  </si>
  <si>
    <t>Forthcoming regulatory control period</t>
  </si>
  <si>
    <t>Total</t>
  </si>
  <si>
    <t>2019-20</t>
  </si>
  <si>
    <t>2020-21</t>
  </si>
  <si>
    <t>2021-22</t>
  </si>
  <si>
    <t>2023-24</t>
  </si>
  <si>
    <t>2024-25</t>
  </si>
  <si>
    <t>2025-26</t>
  </si>
  <si>
    <t>2026-27</t>
  </si>
  <si>
    <t>2027-28</t>
  </si>
  <si>
    <t>2028-29</t>
  </si>
  <si>
    <t>$m, real June 2025</t>
  </si>
  <si>
    <t>$m, real June 2020</t>
  </si>
  <si>
    <t>Incremental gain $m, real June 2025</t>
  </si>
  <si>
    <t>Total Carryover Amount ($m, June 2025)</t>
  </si>
  <si>
    <t>PTRM inputs ($m, June 2025)</t>
  </si>
  <si>
    <t>2029-30</t>
  </si>
  <si>
    <t>2017-18</t>
  </si>
  <si>
    <t>$m, real June 2015</t>
  </si>
  <si>
    <t>Actual opex for ECM purposes</t>
  </si>
  <si>
    <t>Forecast opex for ECM purposes</t>
  </si>
  <si>
    <t>7.5.1.2 - Actual and estimated opex applicable to ECM</t>
  </si>
  <si>
    <t xml:space="preserve">Other adjustments or exclusions required by the ECM </t>
  </si>
  <si>
    <t>7.5.1 -  The carryover amounts that arise from applying the ECM during the current regulatory control period</t>
  </si>
  <si>
    <t>7.5.1.1 - Opex allowance applicable to ECM (ECM target)</t>
  </si>
  <si>
    <t>JGN to nominate base year used to forecast opex 
(drop down menu)</t>
  </si>
  <si>
    <t>Unaccounted for gas (UAG) (clause 12.1(h)(i)</t>
  </si>
  <si>
    <t>Licence Fees (clause 12.1(h)(ii))</t>
  </si>
  <si>
    <t>Debt raising costs (clause 12.1(h)(iii))</t>
  </si>
  <si>
    <t>Carbon costs (clause 12.1(h)(iv)))</t>
  </si>
  <si>
    <t>Remove SaaS implementation costs</t>
  </si>
  <si>
    <t>Reconstructed cumulative index (2024-25=1)</t>
  </si>
  <si>
    <t>Base year non-recurrent efficiency gain $m, real June 2025</t>
  </si>
  <si>
    <t>Carbon costs (clause 12.1(h)(iv))</t>
  </si>
  <si>
    <t>Unaccounted for gas (UAG) (clause 12.1(h)(i))</t>
  </si>
  <si>
    <t>Change Log</t>
  </si>
  <si>
    <t>Model change log</t>
  </si>
  <si>
    <t>Starting model name ----&gt;</t>
  </si>
  <si>
    <t>Model changes to above model</t>
  </si>
  <si>
    <t>Model sheet</t>
  </si>
  <si>
    <t>Reference</t>
  </si>
  <si>
    <t>Cell reference</t>
  </si>
  <si>
    <t>Type</t>
  </si>
  <si>
    <t>Legend</t>
  </si>
  <si>
    <t>Comments</t>
  </si>
  <si>
    <t>End</t>
  </si>
  <si>
    <t>AER - Draft decision - JGN 2025–30 - ECM model - November 2024 - Public.xlsx</t>
  </si>
  <si>
    <t>Inputs</t>
  </si>
  <si>
    <t>Updated FY24 actuals</t>
  </si>
  <si>
    <t>Updated FY25 forecast inflation for Nov 2024 RBA MPS</t>
  </si>
  <si>
    <t>ECM</t>
  </si>
  <si>
    <t>Revised Proposal</t>
  </si>
  <si>
    <t>H32:H39</t>
  </si>
  <si>
    <t>N5</t>
  </si>
  <si>
    <t>C3:N3</t>
  </si>
  <si>
    <t>Updated labels for inflation</t>
  </si>
  <si>
    <t>Labelling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</si>
</sst>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$&quot;* #,##0.00_);_(&quot;$&quot;* \(#,##0.00\);_(&quot;$&quot;* &quot;-&quot;??_);_(@_)"/>
    <numFmt numFmtId="165" formatCode="0.0"/>
    <numFmt numFmtId="166" formatCode="_(* #,##0.00_);_(* \(#,##0.00\);_(* &quot;-&quot;??_);_(@_)"/>
    <numFmt numFmtId="167" formatCode="0.000"/>
    <numFmt numFmtId="168" formatCode="_-* #,##0_-;\-* #,##0_-;_-* &quot;-&quot;??_-;_-@_-"/>
    <numFmt numFmtId="169" formatCode="0.0;\–0.0;&quot;–&quot;"/>
    <numFmt numFmtId="170" formatCode="#,##0;\(#,##0\)"/>
    <numFmt numFmtId="171" formatCode="#,##0.0_ ;\-#,##0.0\ "/>
    <numFmt numFmtId="172" formatCode="0.00;\–0.00;&quot;–&quot;"/>
    <numFmt numFmtId="173" formatCode="_(#,##0_);\(#,##0\);_(&quot;-&quot;_)"/>
    <numFmt numFmtId="174" formatCode="0.00000000"/>
    <numFmt numFmtId="175" formatCode="[$-C09]dd\-mmm\-yy;@"/>
    <numFmt numFmtId="176" formatCode="&quot;Change&quot;\ 0"/>
  </numFmts>
  <fonts count="32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EAF1DD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A5B6CA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3F3F3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1A0C8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1A0C8"/>
        <bgColor indexed="64"/>
      </patternFill>
    </fill>
  </fills>
  <borders count="1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/>
      <bottom style="medium">
        <color rgb="FF000000"/>
      </bottom>
      <diagonal/>
    </border>
    <border>
      <left/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000000"/>
      </right>
      <top/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medium">
        <color rgb="FF000000"/>
      </bottom>
      <diagonal/>
    </border>
    <border>
      <left/>
      <right style="thin">
        <color rgb="FFA5A5A5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000000"/>
      </right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 style="thin">
        <color rgb="FF000000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5A5A5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indexed="64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indexed="64"/>
      </right>
      <top style="thin">
        <color rgb="FFA5A5A5"/>
      </top>
      <bottom style="medium">
        <color rgb="FF000000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indexed="64"/>
      </right>
      <top/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medium">
        <color rgb="FF000000"/>
      </top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thin">
        <color rgb="FFA5A5A5"/>
      </bottom>
      <diagonal/>
    </border>
    <border>
      <left/>
      <right style="medium">
        <color indexed="64"/>
      </right>
      <top style="thin">
        <color rgb="FFA5A5A5"/>
      </top>
      <bottom style="thin">
        <color rgb="FFA5A5A5"/>
      </bottom>
      <diagonal/>
    </border>
    <border>
      <left/>
      <right style="medium">
        <color indexed="64"/>
      </right>
      <top style="thin">
        <color rgb="FFA5A5A5"/>
      </top>
      <bottom style="medium">
        <color rgb="FF000000"/>
      </bottom>
      <diagonal/>
    </border>
    <border>
      <left style="medium">
        <color indexed="64"/>
      </left>
      <right style="thin">
        <color rgb="FFA5A5A5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medium">
        <color indexed="64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medium">
        <color indexed="64"/>
      </bottom>
      <diagonal/>
    </border>
    <border>
      <left/>
      <right style="thin">
        <color rgb="FFA5A5A5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medium">
        <color indexed="64"/>
      </left>
      <right style="thin">
        <color rgb="FFA5A5A5"/>
      </right>
      <top style="medium">
        <color indexed="64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medium">
        <color indexed="64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5A5A5"/>
      </left>
      <right style="thin">
        <color indexed="64"/>
      </right>
      <top style="medium">
        <color indexed="64"/>
      </top>
      <bottom style="thin">
        <color rgb="FFA5A5A5"/>
      </bottom>
      <diagonal/>
    </border>
    <border>
      <left style="thin">
        <color rgb="FFA5A5A5"/>
      </left>
      <right style="thin">
        <color indexed="64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indexed="64"/>
      </right>
      <top style="thin">
        <color rgb="FFA5A5A5"/>
      </top>
      <bottom style="medium">
        <color indexed="64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000000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medium">
        <color indexed="64"/>
      </right>
      <top/>
      <bottom style="thin">
        <color rgb="FFBFBFBF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A5A5A5"/>
      </right>
      <top style="thin">
        <color rgb="FF000000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BFBFBF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A5A5A5"/>
      </top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 style="medium">
        <color indexed="64"/>
      </bottom>
      <diagonal/>
    </border>
    <border>
      <left/>
      <right style="medium">
        <color indexed="64"/>
      </right>
      <top style="thin">
        <color rgb="FFA5A5A5"/>
      </top>
      <bottom style="medium">
        <color indexed="64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otted">
        <color indexed="64"/>
      </bottom>
      <diagonal/>
    </border>
  </borders>
  <cellStyleXfs count="15">
    <xf numFmtId="0" fontId="0" fillId="0" borderId="0"/>
    <xf numFmtId="0" fontId="18" fillId="0" borderId="0"/>
    <xf numFmtId="0" fontId="19" fillId="0" borderId="0" applyNumberFormat="0" applyFill="0" applyBorder="0" applyAlignment="0" applyProtection="0"/>
    <xf numFmtId="9" fontId="18" fillId="0" borderId="0" applyFont="0" applyFill="0" applyBorder="0" applyAlignment="0" applyProtection="0"/>
    <xf numFmtId="173" fontId="20" fillId="0" borderId="72">
      <alignment horizontal="right" vertical="center"/>
      <protection locked="0"/>
    </xf>
    <xf numFmtId="0" fontId="22" fillId="0" borderId="0"/>
    <xf numFmtId="0" fontId="23" fillId="18" borderId="0">
      <alignment horizontal="left" vertical="center"/>
      <protection locked="0"/>
    </xf>
    <xf numFmtId="9" fontId="21" fillId="0" borderId="0" applyFont="0" applyFill="0" applyBorder="0" applyAlignment="0" applyProtection="0"/>
    <xf numFmtId="0" fontId="24" fillId="17" borderId="0">
      <alignment vertical="center"/>
      <protection locked="0"/>
    </xf>
    <xf numFmtId="49" fontId="22" fillId="19" borderId="84" applyAlignment="0">
      <alignment horizontal="left" vertical="center" wrapText="1"/>
      <protection locked="0"/>
    </xf>
    <xf numFmtId="0" fontId="21" fillId="0" borderId="0"/>
    <xf numFmtId="0" fontId="22" fillId="0" borderId="0"/>
    <xf numFmtId="0" fontId="18" fillId="0" borderId="0"/>
    <xf numFmtId="0" fontId="18" fillId="0" borderId="0"/>
    <xf numFmtId="168" fontId="27" fillId="26" borderId="0" applyNumberFormat="0" applyFont="0" applyBorder="0" applyAlignment="0" applyProtection="0"/>
  </cellStyleXfs>
  <cellXfs count="27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3" borderId="0" xfId="0" applyFont="1" applyFill="1"/>
    <xf numFmtId="0" fontId="1" fillId="2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165" fontId="3" fillId="2" borderId="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wrapText="1" indent="1"/>
    </xf>
    <xf numFmtId="10" fontId="5" fillId="3" borderId="10" xfId="0" applyNumberFormat="1" applyFont="1" applyFill="1" applyBorder="1" applyAlignment="1">
      <alignment horizontal="right" vertical="center" wrapText="1"/>
    </xf>
    <xf numFmtId="10" fontId="5" fillId="3" borderId="11" xfId="0" applyNumberFormat="1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left" vertical="center" wrapText="1" indent="1"/>
    </xf>
    <xf numFmtId="165" fontId="3" fillId="2" borderId="13" xfId="0" applyNumberFormat="1" applyFont="1" applyFill="1" applyBorder="1" applyAlignment="1">
      <alignment vertical="center"/>
    </xf>
    <xf numFmtId="2" fontId="5" fillId="3" borderId="14" xfId="0" applyNumberFormat="1" applyFont="1" applyFill="1" applyBorder="1" applyAlignment="1">
      <alignment horizontal="right" vertical="center" wrapText="1"/>
    </xf>
    <xf numFmtId="2" fontId="5" fillId="3" borderId="15" xfId="0" applyNumberFormat="1" applyFont="1" applyFill="1" applyBorder="1" applyAlignment="1">
      <alignment horizontal="right" vertical="center" wrapText="1"/>
    </xf>
    <xf numFmtId="2" fontId="5" fillId="3" borderId="16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 wrapText="1" indent="1"/>
    </xf>
    <xf numFmtId="0" fontId="6" fillId="0" borderId="0" xfId="0" applyFont="1"/>
    <xf numFmtId="167" fontId="6" fillId="0" borderId="0" xfId="0" applyNumberFormat="1" applyFont="1"/>
    <xf numFmtId="165" fontId="5" fillId="3" borderId="0" xfId="0" applyNumberFormat="1" applyFont="1" applyFill="1" applyAlignment="1">
      <alignment horizontal="right" vertical="center" wrapText="1"/>
    </xf>
    <xf numFmtId="2" fontId="3" fillId="0" borderId="0" xfId="0" applyNumberFormat="1" applyFont="1" applyAlignment="1">
      <alignment horizontal="center"/>
    </xf>
    <xf numFmtId="0" fontId="6" fillId="3" borderId="0" xfId="0" applyFont="1" applyFill="1"/>
    <xf numFmtId="0" fontId="7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9" fillId="0" borderId="17" xfId="0" applyFont="1" applyBorder="1"/>
    <xf numFmtId="0" fontId="10" fillId="5" borderId="17" xfId="0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2" fillId="3" borderId="0" xfId="0" applyFont="1" applyFill="1"/>
    <xf numFmtId="0" fontId="3" fillId="8" borderId="23" xfId="0" applyFont="1" applyFill="1" applyBorder="1" applyAlignment="1">
      <alignment horizontal="right" vertical="center"/>
    </xf>
    <xf numFmtId="168" fontId="3" fillId="0" borderId="0" xfId="0" applyNumberFormat="1" applyFont="1"/>
    <xf numFmtId="169" fontId="3" fillId="10" borderId="40" xfId="0" applyNumberFormat="1" applyFont="1" applyFill="1" applyBorder="1" applyAlignment="1">
      <alignment horizontal="right" wrapText="1"/>
    </xf>
    <xf numFmtId="169" fontId="3" fillId="10" borderId="38" xfId="0" applyNumberFormat="1" applyFont="1" applyFill="1" applyBorder="1" applyAlignment="1">
      <alignment horizontal="right" wrapText="1"/>
    </xf>
    <xf numFmtId="169" fontId="3" fillId="10" borderId="39" xfId="0" applyNumberFormat="1" applyFont="1" applyFill="1" applyBorder="1" applyAlignment="1">
      <alignment horizontal="right" wrapText="1"/>
    </xf>
    <xf numFmtId="0" fontId="13" fillId="0" borderId="41" xfId="0" applyFont="1" applyBorder="1" applyAlignment="1">
      <alignment vertical="center"/>
    </xf>
    <xf numFmtId="0" fontId="13" fillId="0" borderId="0" xfId="0" applyFont="1" applyAlignment="1">
      <alignment vertical="center"/>
    </xf>
    <xf numFmtId="165" fontId="14" fillId="0" borderId="0" xfId="0" applyNumberFormat="1" applyFont="1"/>
    <xf numFmtId="0" fontId="6" fillId="0" borderId="41" xfId="0" applyFont="1" applyBorder="1"/>
    <xf numFmtId="0" fontId="6" fillId="0" borderId="0" xfId="0" applyFont="1" applyAlignment="1">
      <alignment horizontal="right"/>
    </xf>
    <xf numFmtId="170" fontId="4" fillId="5" borderId="17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6" fillId="2" borderId="5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54" xfId="0" applyFont="1" applyFill="1" applyBorder="1"/>
    <xf numFmtId="0" fontId="2" fillId="2" borderId="43" xfId="0" applyFont="1" applyFill="1" applyBorder="1"/>
    <xf numFmtId="169" fontId="5" fillId="9" borderId="40" xfId="0" applyNumberFormat="1" applyFont="1" applyFill="1" applyBorder="1" applyAlignment="1">
      <alignment horizontal="right" vertical="center"/>
    </xf>
    <xf numFmtId="169" fontId="5" fillId="9" borderId="38" xfId="0" applyNumberFormat="1" applyFont="1" applyFill="1" applyBorder="1" applyAlignment="1">
      <alignment horizontal="right" vertical="center"/>
    </xf>
    <xf numFmtId="169" fontId="5" fillId="9" borderId="3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6" fillId="2" borderId="18" xfId="0" applyFont="1" applyFill="1" applyBorder="1" applyAlignment="1">
      <alignment horizontal="left" vertical="center"/>
    </xf>
    <xf numFmtId="0" fontId="16" fillId="2" borderId="44" xfId="0" applyFont="1" applyFill="1" applyBorder="1" applyAlignment="1">
      <alignment horizontal="left" vertical="center"/>
    </xf>
    <xf numFmtId="0" fontId="3" fillId="14" borderId="55" xfId="0" applyFont="1" applyFill="1" applyBorder="1" applyAlignment="1">
      <alignment horizontal="centerContinuous" vertical="center"/>
    </xf>
    <xf numFmtId="0" fontId="3" fillId="14" borderId="56" xfId="0" applyFont="1" applyFill="1" applyBorder="1" applyAlignment="1">
      <alignment horizontal="centerContinuous" vertical="center"/>
    </xf>
    <xf numFmtId="0" fontId="3" fillId="14" borderId="57" xfId="0" applyFont="1" applyFill="1" applyBorder="1" applyAlignment="1">
      <alignment horizontal="centerContinuous" vertical="center"/>
    </xf>
    <xf numFmtId="0" fontId="3" fillId="14" borderId="58" xfId="0" applyFont="1" applyFill="1" applyBorder="1" applyAlignment="1">
      <alignment horizontal="centerContinuous" vertical="center"/>
    </xf>
    <xf numFmtId="171" fontId="17" fillId="16" borderId="2" xfId="0" applyNumberFormat="1" applyFont="1" applyFill="1" applyBorder="1" applyAlignment="1">
      <alignment horizontal="right"/>
    </xf>
    <xf numFmtId="169" fontId="17" fillId="16" borderId="68" xfId="0" applyNumberFormat="1" applyFont="1" applyFill="1" applyBorder="1" applyAlignment="1">
      <alignment horizontal="right"/>
    </xf>
    <xf numFmtId="171" fontId="3" fillId="3" borderId="0" xfId="0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0" fontId="3" fillId="3" borderId="18" xfId="0" applyFont="1" applyFill="1" applyBorder="1" applyAlignment="1">
      <alignment horizontal="left" wrapText="1"/>
    </xf>
    <xf numFmtId="0" fontId="17" fillId="16" borderId="69" xfId="0" applyFont="1" applyFill="1" applyBorder="1" applyAlignment="1">
      <alignment vertical="center"/>
    </xf>
    <xf numFmtId="0" fontId="17" fillId="16" borderId="70" xfId="0" applyFont="1" applyFill="1" applyBorder="1" applyAlignment="1">
      <alignment vertical="center"/>
    </xf>
    <xf numFmtId="2" fontId="3" fillId="16" borderId="70" xfId="0" applyNumberFormat="1" applyFont="1" applyFill="1" applyBorder="1" applyAlignment="1">
      <alignment horizontal="right"/>
    </xf>
    <xf numFmtId="169" fontId="17" fillId="16" borderId="71" xfId="0" applyNumberFormat="1" applyFont="1" applyFill="1" applyBorder="1" applyAlignment="1">
      <alignment horizontal="right"/>
    </xf>
    <xf numFmtId="169" fontId="5" fillId="15" borderId="0" xfId="0" applyNumberFormat="1" applyFont="1" applyFill="1" applyAlignment="1">
      <alignment horizontal="left" vertical="center"/>
    </xf>
    <xf numFmtId="169" fontId="5" fillId="3" borderId="10" xfId="0" applyNumberFormat="1" applyFont="1" applyFill="1" applyBorder="1" applyAlignment="1">
      <alignment horizontal="right" vertical="center"/>
    </xf>
    <xf numFmtId="169" fontId="5" fillId="3" borderId="59" xfId="0" applyNumberFormat="1" applyFont="1" applyFill="1" applyBorder="1" applyAlignment="1">
      <alignment horizontal="right" vertical="center"/>
    </xf>
    <xf numFmtId="169" fontId="5" fillId="3" borderId="7" xfId="0" applyNumberFormat="1" applyFont="1" applyFill="1" applyBorder="1" applyAlignment="1">
      <alignment horizontal="right" vertical="center"/>
    </xf>
    <xf numFmtId="169" fontId="5" fillId="15" borderId="0" xfId="0" applyNumberFormat="1" applyFont="1" applyFill="1" applyAlignment="1">
      <alignment horizontal="right" vertical="center"/>
    </xf>
    <xf numFmtId="169" fontId="2" fillId="9" borderId="42" xfId="0" applyNumberFormat="1" applyFont="1" applyFill="1" applyBorder="1"/>
    <xf numFmtId="169" fontId="5" fillId="3" borderId="21" xfId="0" applyNumberFormat="1" applyFont="1" applyFill="1" applyBorder="1" applyAlignment="1">
      <alignment horizontal="right" vertical="center"/>
    </xf>
    <xf numFmtId="169" fontId="5" fillId="3" borderId="60" xfId="0" applyNumberFormat="1" applyFont="1" applyFill="1" applyBorder="1" applyAlignment="1">
      <alignment horizontal="right" vertical="center"/>
    </xf>
    <xf numFmtId="169" fontId="5" fillId="3" borderId="34" xfId="0" applyNumberFormat="1" applyFont="1" applyFill="1" applyBorder="1" applyAlignment="1">
      <alignment horizontal="right" vertical="center"/>
    </xf>
    <xf numFmtId="169" fontId="5" fillId="3" borderId="12" xfId="0" applyNumberFormat="1" applyFont="1" applyFill="1" applyBorder="1" applyAlignment="1">
      <alignment horizontal="right" vertical="center"/>
    </xf>
    <xf numFmtId="169" fontId="5" fillId="3" borderId="61" xfId="0" applyNumberFormat="1" applyFont="1" applyFill="1" applyBorder="1" applyAlignment="1">
      <alignment horizontal="right" vertical="center"/>
    </xf>
    <xf numFmtId="169" fontId="5" fillId="15" borderId="54" xfId="0" applyNumberFormat="1" applyFont="1" applyFill="1" applyBorder="1" applyAlignment="1">
      <alignment horizontal="right" vertical="center"/>
    </xf>
    <xf numFmtId="169" fontId="5" fillId="3" borderId="62" xfId="0" applyNumberFormat="1" applyFont="1" applyFill="1" applyBorder="1" applyAlignment="1">
      <alignment horizontal="right" vertical="center"/>
    </xf>
    <xf numFmtId="169" fontId="5" fillId="3" borderId="63" xfId="0" applyNumberFormat="1" applyFont="1" applyFill="1" applyBorder="1" applyAlignment="1">
      <alignment horizontal="right" vertical="center"/>
    </xf>
    <xf numFmtId="169" fontId="5" fillId="15" borderId="41" xfId="0" applyNumberFormat="1" applyFont="1" applyFill="1" applyBorder="1" applyAlignment="1">
      <alignment horizontal="right" vertical="center"/>
    </xf>
    <xf numFmtId="169" fontId="5" fillId="3" borderId="64" xfId="0" applyNumberFormat="1" applyFont="1" applyFill="1" applyBorder="1" applyAlignment="1">
      <alignment horizontal="right" vertical="center"/>
    </xf>
    <xf numFmtId="169" fontId="5" fillId="3" borderId="65" xfId="0" applyNumberFormat="1" applyFont="1" applyFill="1" applyBorder="1" applyAlignment="1">
      <alignment horizontal="right" vertical="center"/>
    </xf>
    <xf numFmtId="169" fontId="5" fillId="3" borderId="66" xfId="0" applyNumberFormat="1" applyFont="1" applyFill="1" applyBorder="1" applyAlignment="1">
      <alignment horizontal="right" vertical="center"/>
    </xf>
    <xf numFmtId="169" fontId="5" fillId="3" borderId="67" xfId="0" applyNumberFormat="1" applyFont="1" applyFill="1" applyBorder="1" applyAlignment="1">
      <alignment horizontal="right" vertical="center"/>
    </xf>
    <xf numFmtId="0" fontId="5" fillId="0" borderId="24" xfId="0" applyFont="1" applyBorder="1" applyAlignment="1">
      <alignment vertical="center" wrapText="1"/>
    </xf>
    <xf numFmtId="0" fontId="13" fillId="9" borderId="27" xfId="0" applyFont="1" applyFill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9" fontId="6" fillId="3" borderId="0" xfId="0" applyNumberFormat="1" applyFont="1" applyFill="1"/>
    <xf numFmtId="169" fontId="5" fillId="7" borderId="25" xfId="0" applyNumberFormat="1" applyFont="1" applyFill="1" applyBorder="1" applyAlignment="1">
      <alignment horizontal="right" vertical="center" wrapText="1"/>
    </xf>
    <xf numFmtId="169" fontId="5" fillId="3" borderId="26" xfId="0" applyNumberFormat="1" applyFont="1" applyFill="1" applyBorder="1" applyAlignment="1">
      <alignment horizontal="right" vertical="center" wrapText="1"/>
    </xf>
    <xf numFmtId="169" fontId="5" fillId="3" borderId="6" xfId="0" applyNumberFormat="1" applyFont="1" applyFill="1" applyBorder="1" applyAlignment="1">
      <alignment horizontal="right" vertical="center" wrapText="1"/>
    </xf>
    <xf numFmtId="169" fontId="3" fillId="2" borderId="28" xfId="0" applyNumberFormat="1" applyFont="1" applyFill="1" applyBorder="1" applyAlignment="1" applyProtection="1">
      <alignment vertical="center"/>
      <protection locked="0"/>
    </xf>
    <xf numFmtId="169" fontId="3" fillId="2" borderId="29" xfId="0" applyNumberFormat="1" applyFont="1" applyFill="1" applyBorder="1" applyAlignment="1" applyProtection="1">
      <alignment vertical="center"/>
      <protection locked="0"/>
    </xf>
    <xf numFmtId="169" fontId="3" fillId="2" borderId="30" xfId="0" applyNumberFormat="1" applyFont="1" applyFill="1" applyBorder="1" applyAlignment="1" applyProtection="1">
      <alignment vertical="center"/>
      <protection locked="0"/>
    </xf>
    <xf numFmtId="169" fontId="6" fillId="0" borderId="0" xfId="0" applyNumberFormat="1" applyFont="1"/>
    <xf numFmtId="169" fontId="3" fillId="2" borderId="31" xfId="0" applyNumberFormat="1" applyFont="1" applyFill="1" applyBorder="1" applyAlignment="1">
      <alignment horizontal="left"/>
    </xf>
    <xf numFmtId="169" fontId="3" fillId="2" borderId="32" xfId="0" applyNumberFormat="1" applyFont="1" applyFill="1" applyBorder="1" applyAlignment="1">
      <alignment horizontal="left"/>
    </xf>
    <xf numFmtId="169" fontId="3" fillId="2" borderId="33" xfId="0" applyNumberFormat="1" applyFont="1" applyFill="1" applyBorder="1" applyAlignment="1">
      <alignment horizontal="left"/>
    </xf>
    <xf numFmtId="169" fontId="3" fillId="2" borderId="34" xfId="0" applyNumberFormat="1" applyFont="1" applyFill="1" applyBorder="1" applyAlignment="1">
      <alignment horizontal="left"/>
    </xf>
    <xf numFmtId="169" fontId="5" fillId="5" borderId="28" xfId="0" applyNumberFormat="1" applyFont="1" applyFill="1" applyBorder="1" applyAlignment="1" applyProtection="1">
      <alignment vertical="center" wrapText="1"/>
      <protection locked="0"/>
    </xf>
    <xf numFmtId="169" fontId="5" fillId="5" borderId="29" xfId="0" applyNumberFormat="1" applyFont="1" applyFill="1" applyBorder="1" applyAlignment="1" applyProtection="1">
      <alignment vertical="center" wrapText="1"/>
      <protection locked="0"/>
    </xf>
    <xf numFmtId="169" fontId="5" fillId="5" borderId="30" xfId="0" applyNumberFormat="1" applyFont="1" applyFill="1" applyBorder="1" applyAlignment="1" applyProtection="1">
      <alignment vertical="center" wrapText="1"/>
      <protection locked="0"/>
    </xf>
    <xf numFmtId="169" fontId="5" fillId="7" borderId="32" xfId="0" applyNumberFormat="1" applyFont="1" applyFill="1" applyBorder="1" applyAlignment="1">
      <alignment horizontal="right" wrapText="1"/>
    </xf>
    <xf numFmtId="169" fontId="5" fillId="3" borderId="33" xfId="0" applyNumberFormat="1" applyFont="1" applyFill="1" applyBorder="1" applyAlignment="1">
      <alignment horizontal="right" wrapText="1"/>
    </xf>
    <xf numFmtId="169" fontId="3" fillId="0" borderId="0" xfId="0" applyNumberFormat="1" applyFont="1"/>
    <xf numFmtId="169" fontId="5" fillId="5" borderId="35" xfId="0" applyNumberFormat="1" applyFont="1" applyFill="1" applyBorder="1" applyAlignment="1" applyProtection="1">
      <alignment vertical="center" wrapText="1"/>
      <protection locked="0"/>
    </xf>
    <xf numFmtId="169" fontId="5" fillId="5" borderId="36" xfId="0" applyNumberFormat="1" applyFont="1" applyFill="1" applyBorder="1" applyAlignment="1" applyProtection="1">
      <alignment vertical="center" wrapText="1"/>
      <protection locked="0"/>
    </xf>
    <xf numFmtId="169" fontId="5" fillId="5" borderId="37" xfId="0" applyNumberFormat="1" applyFont="1" applyFill="1" applyBorder="1" applyAlignment="1" applyProtection="1">
      <alignment vertical="center" wrapText="1"/>
      <protection locked="0"/>
    </xf>
    <xf numFmtId="169" fontId="5" fillId="7" borderId="22" xfId="0" applyNumberFormat="1" applyFont="1" applyFill="1" applyBorder="1" applyAlignment="1">
      <alignment horizontal="right" wrapText="1"/>
    </xf>
    <xf numFmtId="169" fontId="5" fillId="3" borderId="14" xfId="0" applyNumberFormat="1" applyFont="1" applyFill="1" applyBorder="1" applyAlignment="1">
      <alignment horizontal="right" wrapText="1"/>
    </xf>
    <xf numFmtId="169" fontId="3" fillId="2" borderId="33" xfId="0" applyNumberFormat="1" applyFont="1" applyFill="1" applyBorder="1" applyProtection="1">
      <protection locked="0"/>
    </xf>
    <xf numFmtId="169" fontId="3" fillId="2" borderId="34" xfId="0" applyNumberFormat="1" applyFont="1" applyFill="1" applyBorder="1" applyProtection="1">
      <protection locked="0"/>
    </xf>
    <xf numFmtId="169" fontId="3" fillId="2" borderId="32" xfId="0" applyNumberFormat="1" applyFont="1" applyFill="1" applyBorder="1" applyProtection="1">
      <protection locked="0"/>
    </xf>
    <xf numFmtId="169" fontId="3" fillId="2" borderId="45" xfId="0" applyNumberFormat="1" applyFont="1" applyFill="1" applyBorder="1" applyProtection="1">
      <protection locked="0"/>
    </xf>
    <xf numFmtId="169" fontId="3" fillId="2" borderId="42" xfId="0" applyNumberFormat="1" applyFont="1" applyFill="1" applyBorder="1" applyAlignment="1">
      <alignment horizontal="right"/>
    </xf>
    <xf numFmtId="169" fontId="5" fillId="5" borderId="34" xfId="0" applyNumberFormat="1" applyFont="1" applyFill="1" applyBorder="1" applyAlignment="1" applyProtection="1">
      <alignment vertical="center" wrapText="1"/>
      <protection locked="0"/>
    </xf>
    <xf numFmtId="169" fontId="5" fillId="5" borderId="33" xfId="0" applyNumberFormat="1" applyFont="1" applyFill="1" applyBorder="1" applyAlignment="1" applyProtection="1">
      <alignment vertical="center" wrapText="1"/>
      <protection locked="0"/>
    </xf>
    <xf numFmtId="169" fontId="5" fillId="3" borderId="31" xfId="0" applyNumberFormat="1" applyFont="1" applyFill="1" applyBorder="1" applyAlignment="1">
      <alignment horizontal="right" vertical="center"/>
    </xf>
    <xf numFmtId="169" fontId="5" fillId="3" borderId="32" xfId="0" applyNumberFormat="1" applyFont="1" applyFill="1" applyBorder="1" applyAlignment="1">
      <alignment horizontal="right" vertical="center"/>
    </xf>
    <xf numFmtId="169" fontId="5" fillId="3" borderId="33" xfId="0" applyNumberFormat="1" applyFont="1" applyFill="1" applyBorder="1" applyAlignment="1">
      <alignment horizontal="right" vertical="center"/>
    </xf>
    <xf numFmtId="169" fontId="6" fillId="2" borderId="42" xfId="0" applyNumberFormat="1" applyFont="1" applyFill="1" applyBorder="1"/>
    <xf numFmtId="169" fontId="5" fillId="3" borderId="22" xfId="0" applyNumberFormat="1" applyFont="1" applyFill="1" applyBorder="1" applyAlignment="1">
      <alignment horizontal="right" vertical="center"/>
    </xf>
    <xf numFmtId="169" fontId="5" fillId="3" borderId="14" xfId="0" applyNumberFormat="1" applyFont="1" applyFill="1" applyBorder="1" applyAlignment="1">
      <alignment horizontal="right" vertical="center"/>
    </xf>
    <xf numFmtId="169" fontId="6" fillId="2" borderId="43" xfId="0" applyNumberFormat="1" applyFont="1" applyFill="1" applyBorder="1"/>
    <xf numFmtId="169" fontId="10" fillId="5" borderId="17" xfId="0" applyNumberFormat="1" applyFont="1" applyFill="1" applyBorder="1" applyProtection="1">
      <protection locked="0"/>
    </xf>
    <xf numFmtId="172" fontId="6" fillId="12" borderId="52" xfId="0" applyNumberFormat="1" applyFont="1" applyFill="1" applyBorder="1" applyProtection="1">
      <protection locked="0"/>
    </xf>
    <xf numFmtId="174" fontId="6" fillId="0" borderId="0" xfId="0" applyNumberFormat="1" applyFont="1" applyAlignment="1">
      <alignment horizontal="left" wrapText="1"/>
    </xf>
    <xf numFmtId="0" fontId="3" fillId="2" borderId="73" xfId="0" applyFont="1" applyFill="1" applyBorder="1" applyAlignment="1">
      <alignment horizontal="right" vertical="center"/>
    </xf>
    <xf numFmtId="0" fontId="5" fillId="0" borderId="74" xfId="0" applyFont="1" applyBorder="1" applyAlignment="1">
      <alignment vertical="top" wrapText="1"/>
    </xf>
    <xf numFmtId="0" fontId="13" fillId="9" borderId="76" xfId="0" applyFont="1" applyFill="1" applyBorder="1" applyAlignment="1">
      <alignment vertical="top" wrapText="1"/>
    </xf>
    <xf numFmtId="169" fontId="3" fillId="2" borderId="77" xfId="0" applyNumberFormat="1" applyFont="1" applyFill="1" applyBorder="1" applyAlignment="1" applyProtection="1">
      <alignment vertical="center"/>
      <protection locked="0"/>
    </xf>
    <xf numFmtId="49" fontId="5" fillId="5" borderId="78" xfId="0" applyNumberFormat="1" applyFont="1" applyFill="1" applyBorder="1" applyAlignment="1" applyProtection="1">
      <alignment vertical="top"/>
      <protection locked="0"/>
    </xf>
    <xf numFmtId="169" fontId="5" fillId="5" borderId="77" xfId="0" applyNumberFormat="1" applyFont="1" applyFill="1" applyBorder="1" applyAlignment="1" applyProtection="1">
      <alignment vertical="center" wrapText="1"/>
      <protection locked="0"/>
    </xf>
    <xf numFmtId="0" fontId="5" fillId="0" borderId="76" xfId="0" applyFont="1" applyBorder="1" applyAlignment="1">
      <alignment vertical="top"/>
    </xf>
    <xf numFmtId="0" fontId="5" fillId="0" borderId="79" xfId="0" applyFont="1" applyBorder="1" applyAlignment="1">
      <alignment vertical="top" wrapText="1"/>
    </xf>
    <xf numFmtId="169" fontId="5" fillId="5" borderId="80" xfId="0" applyNumberFormat="1" applyFont="1" applyFill="1" applyBorder="1" applyAlignment="1" applyProtection="1">
      <alignment vertical="center" wrapText="1"/>
      <protection locked="0"/>
    </xf>
    <xf numFmtId="0" fontId="3" fillId="10" borderId="81" xfId="0" applyFont="1" applyFill="1" applyBorder="1" applyAlignment="1">
      <alignment vertical="top" wrapText="1"/>
    </xf>
    <xf numFmtId="169" fontId="3" fillId="10" borderId="82" xfId="0" applyNumberFormat="1" applyFont="1" applyFill="1" applyBorder="1" applyAlignment="1" applyProtection="1">
      <alignment horizontal="right" wrapText="1"/>
      <protection locked="0"/>
    </xf>
    <xf numFmtId="169" fontId="3" fillId="10" borderId="83" xfId="0" applyNumberFormat="1" applyFont="1" applyFill="1" applyBorder="1" applyAlignment="1" applyProtection="1">
      <alignment horizontal="right" wrapText="1"/>
      <protection locked="0"/>
    </xf>
    <xf numFmtId="0" fontId="5" fillId="0" borderId="27" xfId="0" applyFont="1" applyBorder="1" applyAlignment="1">
      <alignment horizontal="left" vertical="center" wrapText="1" indent="2"/>
    </xf>
    <xf numFmtId="0" fontId="11" fillId="2" borderId="44" xfId="0" applyFont="1" applyFill="1" applyBorder="1" applyAlignment="1">
      <alignment horizontal="left" vertical="center"/>
    </xf>
    <xf numFmtId="0" fontId="3" fillId="2" borderId="95" xfId="0" applyFont="1" applyFill="1" applyBorder="1" applyAlignment="1">
      <alignment horizontal="right" vertical="center"/>
    </xf>
    <xf numFmtId="0" fontId="3" fillId="8" borderId="96" xfId="0" applyFont="1" applyFill="1" applyBorder="1" applyAlignment="1">
      <alignment horizontal="right" vertical="center"/>
    </xf>
    <xf numFmtId="169" fontId="5" fillId="7" borderId="97" xfId="0" applyNumberFormat="1" applyFont="1" applyFill="1" applyBorder="1" applyAlignment="1">
      <alignment horizontal="right" vertical="center" wrapText="1"/>
    </xf>
    <xf numFmtId="169" fontId="5" fillId="3" borderId="98" xfId="0" applyNumberFormat="1" applyFont="1" applyFill="1" applyBorder="1" applyAlignment="1">
      <alignment horizontal="right" vertical="center" wrapText="1"/>
    </xf>
    <xf numFmtId="169" fontId="3" fillId="2" borderId="99" xfId="0" applyNumberFormat="1" applyFont="1" applyFill="1" applyBorder="1" applyAlignment="1">
      <alignment horizontal="left"/>
    </xf>
    <xf numFmtId="169" fontId="3" fillId="2" borderId="100" xfId="0" applyNumberFormat="1" applyFont="1" applyFill="1" applyBorder="1" applyAlignment="1">
      <alignment horizontal="left"/>
    </xf>
    <xf numFmtId="169" fontId="5" fillId="7" borderId="99" xfId="0" applyNumberFormat="1" applyFont="1" applyFill="1" applyBorder="1" applyAlignment="1">
      <alignment horizontal="right" wrapText="1"/>
    </xf>
    <xf numFmtId="169" fontId="5" fillId="3" borderId="101" xfId="0" applyNumberFormat="1" applyFont="1" applyFill="1" applyBorder="1" applyAlignment="1">
      <alignment horizontal="right" wrapText="1"/>
    </xf>
    <xf numFmtId="169" fontId="5" fillId="7" borderId="95" xfId="0" applyNumberFormat="1" applyFont="1" applyFill="1" applyBorder="1" applyAlignment="1">
      <alignment horizontal="right" wrapText="1"/>
    </xf>
    <xf numFmtId="169" fontId="5" fillId="3" borderId="102" xfId="0" applyNumberFormat="1" applyFont="1" applyFill="1" applyBorder="1" applyAlignment="1">
      <alignment horizontal="right" wrapText="1"/>
    </xf>
    <xf numFmtId="169" fontId="3" fillId="10" borderId="103" xfId="0" applyNumberFormat="1" applyFont="1" applyFill="1" applyBorder="1" applyAlignment="1">
      <alignment horizontal="right" wrapText="1"/>
    </xf>
    <xf numFmtId="169" fontId="3" fillId="10" borderId="82" xfId="0" applyNumberFormat="1" applyFont="1" applyFill="1" applyBorder="1" applyAlignment="1">
      <alignment horizontal="right" wrapText="1"/>
    </xf>
    <xf numFmtId="169" fontId="3" fillId="10" borderId="83" xfId="0" applyNumberFormat="1" applyFont="1" applyFill="1" applyBorder="1" applyAlignment="1">
      <alignment horizontal="right" wrapText="1"/>
    </xf>
    <xf numFmtId="0" fontId="4" fillId="3" borderId="0" xfId="0" applyFont="1" applyFill="1" applyBorder="1" applyAlignment="1">
      <alignment vertical="center" wrapText="1"/>
    </xf>
    <xf numFmtId="0" fontId="5" fillId="0" borderId="41" xfId="0" applyFont="1" applyBorder="1" applyAlignment="1">
      <alignment horizontal="left" vertical="center" wrapText="1" indent="1"/>
    </xf>
    <xf numFmtId="169" fontId="5" fillId="5" borderId="9" xfId="0" applyNumberFormat="1" applyFont="1" applyFill="1" applyBorder="1" applyAlignment="1" applyProtection="1">
      <alignment vertical="center" wrapText="1"/>
      <protection locked="0"/>
    </xf>
    <xf numFmtId="0" fontId="3" fillId="2" borderId="104" xfId="0" applyFont="1" applyFill="1" applyBorder="1" applyAlignment="1">
      <alignment horizontal="right" vertical="center"/>
    </xf>
    <xf numFmtId="0" fontId="3" fillId="2" borderId="105" xfId="0" applyFont="1" applyFill="1" applyBorder="1" applyAlignment="1">
      <alignment horizontal="right" vertical="center"/>
    </xf>
    <xf numFmtId="0" fontId="3" fillId="8" borderId="106" xfId="0" applyFont="1" applyFill="1" applyBorder="1" applyAlignment="1">
      <alignment horizontal="right" vertical="center"/>
    </xf>
    <xf numFmtId="0" fontId="3" fillId="8" borderId="86" xfId="0" applyFont="1" applyFill="1" applyBorder="1" applyAlignment="1">
      <alignment horizontal="right" vertical="center"/>
    </xf>
    <xf numFmtId="0" fontId="5" fillId="0" borderId="107" xfId="0" applyFont="1" applyBorder="1" applyAlignment="1">
      <alignment vertical="center" wrapText="1"/>
    </xf>
    <xf numFmtId="169" fontId="5" fillId="5" borderId="62" xfId="0" applyNumberFormat="1" applyFont="1" applyFill="1" applyBorder="1" applyAlignment="1" applyProtection="1">
      <alignment vertical="center" wrapText="1"/>
      <protection locked="0"/>
    </xf>
    <xf numFmtId="169" fontId="5" fillId="5" borderId="108" xfId="0" applyNumberFormat="1" applyFont="1" applyFill="1" applyBorder="1" applyAlignment="1" applyProtection="1">
      <alignment vertical="center" wrapText="1"/>
      <protection locked="0"/>
    </xf>
    <xf numFmtId="0" fontId="3" fillId="10" borderId="109" xfId="0" applyFont="1" applyFill="1" applyBorder="1" applyAlignment="1">
      <alignment wrapText="1"/>
    </xf>
    <xf numFmtId="169" fontId="3" fillId="10" borderId="110" xfId="0" applyNumberFormat="1" applyFont="1" applyFill="1" applyBorder="1" applyAlignment="1" applyProtection="1">
      <alignment horizontal="right" wrapText="1"/>
      <protection locked="0"/>
    </xf>
    <xf numFmtId="169" fontId="3" fillId="10" borderId="111" xfId="0" applyNumberFormat="1" applyFont="1" applyFill="1" applyBorder="1" applyAlignment="1" applyProtection="1">
      <alignment horizontal="right" wrapText="1"/>
      <protection locked="0"/>
    </xf>
    <xf numFmtId="169" fontId="5" fillId="5" borderId="112" xfId="0" applyNumberFormat="1" applyFont="1" applyFill="1" applyBorder="1" applyAlignment="1" applyProtection="1">
      <alignment vertical="center" wrapText="1"/>
      <protection locked="0"/>
    </xf>
    <xf numFmtId="169" fontId="3" fillId="2" borderId="113" xfId="0" applyNumberFormat="1" applyFont="1" applyFill="1" applyBorder="1" applyProtection="1">
      <protection locked="0"/>
    </xf>
    <xf numFmtId="169" fontId="5" fillId="5" borderId="113" xfId="0" applyNumberFormat="1" applyFont="1" applyFill="1" applyBorder="1" applyAlignment="1" applyProtection="1">
      <alignment vertical="center" wrapText="1"/>
      <protection locked="0"/>
    </xf>
    <xf numFmtId="169" fontId="5" fillId="5" borderId="114" xfId="0" applyNumberFormat="1" applyFont="1" applyFill="1" applyBorder="1" applyAlignment="1" applyProtection="1">
      <alignment vertical="center" wrapText="1"/>
      <protection locked="0"/>
    </xf>
    <xf numFmtId="0" fontId="5" fillId="0" borderId="76" xfId="0" applyFont="1" applyBorder="1" applyAlignment="1">
      <alignment horizontal="left" vertical="top" indent="2"/>
    </xf>
    <xf numFmtId="169" fontId="5" fillId="5" borderId="115" xfId="0" applyNumberFormat="1" applyFont="1" applyFill="1" applyBorder="1" applyAlignment="1" applyProtection="1">
      <alignment vertical="center" wrapText="1"/>
      <protection locked="0"/>
    </xf>
    <xf numFmtId="169" fontId="5" fillId="5" borderId="116" xfId="0" applyNumberFormat="1" applyFont="1" applyFill="1" applyBorder="1" applyAlignment="1" applyProtection="1">
      <alignment vertical="center" wrapText="1"/>
      <protection locked="0"/>
    </xf>
    <xf numFmtId="169" fontId="5" fillId="5" borderId="117" xfId="0" applyNumberFormat="1" applyFont="1" applyFill="1" applyBorder="1" applyAlignment="1" applyProtection="1">
      <alignment vertical="center" wrapText="1"/>
      <protection locked="0"/>
    </xf>
    <xf numFmtId="169" fontId="5" fillId="5" borderId="118" xfId="0" applyNumberFormat="1" applyFont="1" applyFill="1" applyBorder="1" applyAlignment="1" applyProtection="1">
      <alignment vertical="center" wrapText="1"/>
      <protection locked="0"/>
    </xf>
    <xf numFmtId="0" fontId="1" fillId="2" borderId="53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166" fontId="3" fillId="2" borderId="19" xfId="0" applyNumberFormat="1" applyFont="1" applyFill="1" applyBorder="1" applyAlignment="1">
      <alignment horizontal="left"/>
    </xf>
    <xf numFmtId="165" fontId="5" fillId="5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120" xfId="0" applyFont="1" applyFill="1" applyBorder="1" applyAlignment="1">
      <alignment horizontal="right" vertical="center"/>
    </xf>
    <xf numFmtId="0" fontId="4" fillId="4" borderId="121" xfId="0" applyFont="1" applyFill="1" applyBorder="1" applyAlignment="1">
      <alignment horizontal="right" vertical="center"/>
    </xf>
    <xf numFmtId="0" fontId="4" fillId="4" borderId="122" xfId="0" applyFont="1" applyFill="1" applyBorder="1" applyAlignment="1">
      <alignment horizontal="right" vertical="center"/>
    </xf>
    <xf numFmtId="169" fontId="5" fillId="3" borderId="19" xfId="0" applyNumberFormat="1" applyFont="1" applyFill="1" applyBorder="1" applyAlignment="1">
      <alignment horizontal="right" vertical="center"/>
    </xf>
    <xf numFmtId="169" fontId="5" fillId="3" borderId="20" xfId="0" applyNumberFormat="1" applyFont="1" applyFill="1" applyBorder="1" applyAlignment="1">
      <alignment horizontal="right" vertical="center"/>
    </xf>
    <xf numFmtId="169" fontId="5" fillId="3" borderId="9" xfId="0" applyNumberFormat="1" applyFont="1" applyFill="1" applyBorder="1" applyAlignment="1">
      <alignment horizontal="right" vertical="center"/>
    </xf>
    <xf numFmtId="169" fontId="3" fillId="2" borderId="42" xfId="0" applyNumberFormat="1" applyFont="1" applyFill="1" applyBorder="1" applyAlignment="1">
      <alignment horizontal="left"/>
    </xf>
    <xf numFmtId="169" fontId="5" fillId="3" borderId="13" xfId="0" applyNumberFormat="1" applyFont="1" applyFill="1" applyBorder="1" applyAlignment="1">
      <alignment horizontal="right" vertical="center"/>
    </xf>
    <xf numFmtId="169" fontId="5" fillId="3" borderId="11" xfId="0" applyNumberFormat="1" applyFont="1" applyFill="1" applyBorder="1" applyAlignment="1">
      <alignment horizontal="right" vertical="center"/>
    </xf>
    <xf numFmtId="0" fontId="4" fillId="9" borderId="126" xfId="0" applyFont="1" applyFill="1" applyBorder="1"/>
    <xf numFmtId="0" fontId="2" fillId="14" borderId="127" xfId="0" applyFont="1" applyFill="1" applyBorder="1" applyAlignment="1">
      <alignment horizontal="centerContinuous"/>
    </xf>
    <xf numFmtId="0" fontId="3" fillId="8" borderId="128" xfId="0" applyFont="1" applyFill="1" applyBorder="1" applyAlignment="1">
      <alignment horizontal="right" vertical="center"/>
    </xf>
    <xf numFmtId="0" fontId="3" fillId="13" borderId="128" xfId="0" applyFont="1" applyFill="1" applyBorder="1" applyAlignment="1">
      <alignment horizontal="right" vertical="center"/>
    </xf>
    <xf numFmtId="0" fontId="10" fillId="9" borderId="129" xfId="0" applyFont="1" applyFill="1" applyBorder="1"/>
    <xf numFmtId="0" fontId="3" fillId="8" borderId="130" xfId="0" applyFont="1" applyFill="1" applyBorder="1" applyAlignment="1">
      <alignment horizontal="right" vertical="center"/>
    </xf>
    <xf numFmtId="0" fontId="17" fillId="16" borderId="54" xfId="0" applyFont="1" applyFill="1" applyBorder="1"/>
    <xf numFmtId="0" fontId="17" fillId="16" borderId="41" xfId="0" applyFont="1" applyFill="1" applyBorder="1" applyAlignment="1">
      <alignment wrapText="1"/>
    </xf>
    <xf numFmtId="0" fontId="3" fillId="3" borderId="88" xfId="0" applyFont="1" applyFill="1" applyBorder="1" applyAlignment="1">
      <alignment horizontal="left"/>
    </xf>
    <xf numFmtId="0" fontId="3" fillId="3" borderId="87" xfId="0" applyFont="1" applyFill="1" applyBorder="1" applyAlignment="1">
      <alignment horizontal="left"/>
    </xf>
    <xf numFmtId="0" fontId="3" fillId="3" borderId="89" xfId="0" applyFont="1" applyFill="1" applyBorder="1" applyAlignment="1">
      <alignment horizontal="left"/>
    </xf>
    <xf numFmtId="0" fontId="3" fillId="3" borderId="85" xfId="0" applyFont="1" applyFill="1" applyBorder="1" applyAlignment="1">
      <alignment horizontal="left"/>
    </xf>
    <xf numFmtId="165" fontId="5" fillId="20" borderId="11" xfId="0" applyNumberFormat="1" applyFont="1" applyFill="1" applyBorder="1" applyAlignment="1" applyProtection="1">
      <alignment horizontal="right" vertical="center" wrapText="1"/>
      <protection locked="0"/>
    </xf>
    <xf numFmtId="169" fontId="5" fillId="20" borderId="10" xfId="0" applyNumberFormat="1" applyFont="1" applyFill="1" applyBorder="1" applyAlignment="1" applyProtection="1">
      <alignment vertical="center" wrapText="1"/>
      <protection locked="0"/>
    </xf>
    <xf numFmtId="169" fontId="5" fillId="20" borderId="34" xfId="0" applyNumberFormat="1" applyFont="1" applyFill="1" applyBorder="1" applyAlignment="1" applyProtection="1">
      <alignment vertical="center" wrapText="1"/>
      <protection locked="0"/>
    </xf>
    <xf numFmtId="0" fontId="18" fillId="21" borderId="0" xfId="12" applyFill="1"/>
    <xf numFmtId="0" fontId="25" fillId="21" borderId="0" xfId="12" applyFont="1" applyFill="1" applyAlignment="1">
      <alignment horizontal="left" vertical="center"/>
    </xf>
    <xf numFmtId="0" fontId="18" fillId="21" borderId="134" xfId="12" applyFill="1" applyBorder="1"/>
    <xf numFmtId="0" fontId="26" fillId="21" borderId="134" xfId="12" applyFont="1" applyFill="1" applyBorder="1" applyAlignment="1">
      <alignment horizontal="left"/>
    </xf>
    <xf numFmtId="168" fontId="27" fillId="22" borderId="0" xfId="12" applyNumberFormat="1" applyFont="1" applyFill="1"/>
    <xf numFmtId="0" fontId="18" fillId="23" borderId="135" xfId="12" applyFill="1" applyBorder="1"/>
    <xf numFmtId="0" fontId="28" fillId="23" borderId="135" xfId="12" applyFont="1" applyFill="1" applyBorder="1"/>
    <xf numFmtId="0" fontId="29" fillId="23" borderId="135" xfId="12" applyFont="1" applyFill="1" applyBorder="1" applyAlignment="1">
      <alignment vertical="center"/>
    </xf>
    <xf numFmtId="0" fontId="18" fillId="23" borderId="135" xfId="12" applyFill="1" applyBorder="1" applyAlignment="1">
      <alignment wrapText="1"/>
    </xf>
    <xf numFmtId="164" fontId="29" fillId="23" borderId="135" xfId="12" applyNumberFormat="1" applyFont="1" applyFill="1" applyBorder="1" applyAlignment="1">
      <alignment horizontal="center" wrapText="1"/>
    </xf>
    <xf numFmtId="0" fontId="18" fillId="22" borderId="0" xfId="12" applyFill="1" applyAlignment="1">
      <alignment wrapText="1"/>
    </xf>
    <xf numFmtId="0" fontId="18" fillId="22" borderId="0" xfId="12" applyFill="1"/>
    <xf numFmtId="0" fontId="18" fillId="0" borderId="0" xfId="12"/>
    <xf numFmtId="168" fontId="27" fillId="0" borderId="0" xfId="12" applyNumberFormat="1" applyFont="1"/>
    <xf numFmtId="168" fontId="27" fillId="0" borderId="0" xfId="13" applyNumberFormat="1" applyFont="1"/>
    <xf numFmtId="168" fontId="30" fillId="0" borderId="0" xfId="12" applyNumberFormat="1" applyFont="1" applyAlignment="1">
      <alignment vertical="center"/>
    </xf>
    <xf numFmtId="168" fontId="31" fillId="24" borderId="136" xfId="13" applyNumberFormat="1" applyFont="1" applyFill="1" applyBorder="1" applyAlignment="1">
      <alignment vertical="center"/>
    </xf>
    <xf numFmtId="175" fontId="27" fillId="24" borderId="137" xfId="13" applyNumberFormat="1" applyFont="1" applyFill="1" applyBorder="1"/>
    <xf numFmtId="168" fontId="27" fillId="24" borderId="137" xfId="13" applyNumberFormat="1" applyFont="1" applyFill="1" applyBorder="1"/>
    <xf numFmtId="168" fontId="27" fillId="24" borderId="138" xfId="13" applyNumberFormat="1" applyFont="1" applyFill="1" applyBorder="1"/>
    <xf numFmtId="168" fontId="27" fillId="25" borderId="0" xfId="13" applyNumberFormat="1" applyFont="1" applyFill="1"/>
    <xf numFmtId="168" fontId="27" fillId="25" borderId="0" xfId="12" applyNumberFormat="1" applyFont="1" applyFill="1"/>
    <xf numFmtId="168" fontId="31" fillId="25" borderId="0" xfId="13" applyNumberFormat="1" applyFont="1" applyFill="1"/>
    <xf numFmtId="175" fontId="27" fillId="25" borderId="0" xfId="13" applyNumberFormat="1" applyFont="1" applyFill="1"/>
    <xf numFmtId="168" fontId="30" fillId="0" borderId="0" xfId="12" applyNumberFormat="1" applyFont="1"/>
    <xf numFmtId="168" fontId="30" fillId="0" borderId="0" xfId="12" applyNumberFormat="1" applyFont="1" applyAlignment="1">
      <alignment horizontal="center"/>
    </xf>
    <xf numFmtId="168" fontId="30" fillId="0" borderId="0" xfId="12" applyNumberFormat="1" applyFont="1" applyAlignment="1">
      <alignment horizontal="left" indent="1"/>
    </xf>
    <xf numFmtId="168" fontId="31" fillId="0" borderId="0" xfId="13" applyNumberFormat="1" applyFont="1"/>
    <xf numFmtId="175" fontId="27" fillId="0" borderId="0" xfId="13" applyNumberFormat="1" applyFont="1" applyAlignment="1">
      <alignment horizontal="left" indent="1"/>
    </xf>
    <xf numFmtId="176" fontId="27" fillId="0" borderId="0" xfId="13" applyNumberFormat="1" applyFont="1" applyAlignment="1">
      <alignment horizontal="center"/>
    </xf>
    <xf numFmtId="168" fontId="27" fillId="0" borderId="0" xfId="13" applyNumberFormat="1" applyFont="1" applyAlignment="1">
      <alignment horizontal="center"/>
    </xf>
    <xf numFmtId="168" fontId="27" fillId="27" borderId="0" xfId="14" applyNumberFormat="1" applyFont="1" applyFill="1"/>
    <xf numFmtId="168" fontId="20" fillId="0" borderId="0" xfId="13" applyNumberFormat="1" applyFont="1" applyAlignment="1">
      <alignment horizontal="left" indent="1"/>
    </xf>
    <xf numFmtId="168" fontId="27" fillId="0" borderId="139" xfId="12" applyNumberFormat="1" applyFont="1" applyBorder="1" applyAlignment="1">
      <alignment horizontal="left" indent="1"/>
    </xf>
    <xf numFmtId="168" fontId="31" fillId="0" borderId="139" xfId="13" applyNumberFormat="1" applyFont="1" applyBorder="1"/>
    <xf numFmtId="168" fontId="27" fillId="0" borderId="139" xfId="13" applyNumberFormat="1" applyFont="1" applyBorder="1"/>
    <xf numFmtId="165" fontId="3" fillId="20" borderId="92" xfId="0" applyNumberFormat="1" applyFont="1" applyFill="1" applyBorder="1" applyAlignment="1">
      <alignment horizontal="center" vertical="center"/>
    </xf>
    <xf numFmtId="165" fontId="3" fillId="20" borderId="90" xfId="0" applyNumberFormat="1" applyFont="1" applyFill="1" applyBorder="1" applyAlignment="1">
      <alignment horizontal="center" vertical="center"/>
    </xf>
    <xf numFmtId="165" fontId="3" fillId="20" borderId="91" xfId="0" applyNumberFormat="1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91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3" fillId="8" borderId="90" xfId="0" applyFont="1" applyFill="1" applyBorder="1" applyAlignment="1">
      <alignment horizontal="center" vertical="center"/>
    </xf>
    <xf numFmtId="0" fontId="3" fillId="8" borderId="91" xfId="0" applyFont="1" applyFill="1" applyBorder="1" applyAlignment="1">
      <alignment horizontal="center" vertical="center"/>
    </xf>
    <xf numFmtId="0" fontId="3" fillId="8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94" xfId="0" applyFont="1" applyFill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19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/>
    </xf>
    <xf numFmtId="0" fontId="5" fillId="3" borderId="101" xfId="0" applyFont="1" applyFill="1" applyBorder="1" applyAlignment="1">
      <alignment horizontal="center"/>
    </xf>
    <xf numFmtId="0" fontId="5" fillId="3" borderId="132" xfId="0" applyFont="1" applyFill="1" applyBorder="1" applyAlignment="1">
      <alignment horizontal="center"/>
    </xf>
    <xf numFmtId="0" fontId="5" fillId="3" borderId="133" xfId="0" applyFont="1" applyFill="1" applyBorder="1" applyAlignment="1">
      <alignment horizontal="center"/>
    </xf>
    <xf numFmtId="0" fontId="15" fillId="11" borderId="46" xfId="0" applyFont="1" applyFill="1" applyBorder="1" applyAlignment="1">
      <alignment horizontal="center" vertical="center" wrapText="1"/>
    </xf>
    <xf numFmtId="0" fontId="15" fillId="11" borderId="47" xfId="0" applyFont="1" applyFill="1" applyBorder="1" applyAlignment="1">
      <alignment horizontal="center" vertical="center" wrapText="1"/>
    </xf>
    <xf numFmtId="0" fontId="15" fillId="11" borderId="48" xfId="0" applyFont="1" applyFill="1" applyBorder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 wrapText="1"/>
    </xf>
    <xf numFmtId="0" fontId="15" fillId="11" borderId="50" xfId="0" applyFont="1" applyFill="1" applyBorder="1" applyAlignment="1">
      <alignment horizontal="center" vertical="center" wrapText="1"/>
    </xf>
    <xf numFmtId="0" fontId="15" fillId="11" borderId="51" xfId="0" applyFont="1" applyFill="1" applyBorder="1" applyAlignment="1">
      <alignment horizontal="center" vertical="center" wrapText="1"/>
    </xf>
    <xf numFmtId="0" fontId="4" fillId="8" borderId="75" xfId="0" applyFont="1" applyFill="1" applyBorder="1" applyAlignment="1">
      <alignment horizontal="center" vertical="center"/>
    </xf>
    <xf numFmtId="0" fontId="4" fillId="8" borderId="123" xfId="0" applyFont="1" applyFill="1" applyBorder="1" applyAlignment="1">
      <alignment horizontal="center" vertical="center"/>
    </xf>
    <xf numFmtId="0" fontId="4" fillId="13" borderId="124" xfId="0" applyFont="1" applyFill="1" applyBorder="1" applyAlignment="1">
      <alignment horizontal="center" vertical="center" wrapText="1"/>
    </xf>
    <xf numFmtId="0" fontId="4" fillId="13" borderId="125" xfId="0" applyFont="1" applyFill="1" applyBorder="1" applyAlignment="1">
      <alignment horizontal="center" vertical="center" wrapText="1"/>
    </xf>
  </cellXfs>
  <cellStyles count="15">
    <cellStyle name="Assumptions Right Number" xfId="4" xr:uid="{72D62164-21BC-43FB-A7F3-2C31B86012AD}"/>
    <cellStyle name="CH Change" xfId="14" xr:uid="{90C3209A-2D65-4C5C-B4ED-077E578CE8FD}"/>
    <cellStyle name="dms_Row1" xfId="9" xr:uid="{AF073535-42E8-488B-B25A-41AED5EB4E72}"/>
    <cellStyle name="Hyperlink 2" xfId="2" xr:uid="{0515225D-6C3A-4E0A-8FB0-9E87017079ED}"/>
    <cellStyle name="Normal" xfId="0" builtinId="0"/>
    <cellStyle name="Normal 10" xfId="5" xr:uid="{9DA7158A-98A4-4031-B38D-563A1299C4A2}"/>
    <cellStyle name="Normal 13" xfId="11" xr:uid="{77BD464F-3268-4304-896A-1EB3CFDC0E46}"/>
    <cellStyle name="Normal 2" xfId="1" xr:uid="{CAC1AA63-C65B-4903-AAA7-BD5FABF0453A}"/>
    <cellStyle name="Normal 3 5" xfId="10" xr:uid="{42A7AC2F-B7BD-40F6-9ABD-84FC12D1251C}"/>
    <cellStyle name="Normal 5 25" xfId="13" xr:uid="{E6238912-772B-410E-BA75-070D09B02845}"/>
    <cellStyle name="Normal 7" xfId="12" xr:uid="{85D96AE2-1271-49EF-AAF8-90C7DCC95B12}"/>
    <cellStyle name="Percent 2" xfId="3" xr:uid="{2B50C6DE-F4A2-4DEF-B193-FA51A5F24ED0}"/>
    <cellStyle name="Percent 3" xfId="7" xr:uid="{06D2344B-8D6F-4E81-95C9-AEE142CFF0A3}"/>
    <cellStyle name="TableLvl2" xfId="6" xr:uid="{9B5AF9FC-B52C-464A-A8E4-517C0B23015C}"/>
    <cellStyle name="TableLvl3" xfId="8" xr:uid="{E274E486-97D1-4879-A529-18B03C0E2160}"/>
  </cellStyles>
  <dxfs count="14"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</dxfs>
  <tableStyles count="0" defaultTableStyle="TableStyleMedium2" defaultPivotStyle="PivotStyleLight16"/>
  <colors>
    <mruColors>
      <color rgb="FFB1A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0F6B-3FBF-472D-889F-02425A7285C3}">
  <sheetPr>
    <tabColor theme="1"/>
  </sheetPr>
  <dimension ref="A1:AL99"/>
  <sheetViews>
    <sheetView showGridLines="0" tabSelected="1" workbookViewId="0"/>
  </sheetViews>
  <sheetFormatPr defaultColWidth="0" defaultRowHeight="0" customHeight="1" zeroHeight="1" x14ac:dyDescent="0.2"/>
  <cols>
    <col min="1" max="2" width="1.140625" style="223" customWidth="1"/>
    <col min="3" max="3" width="21.140625" style="223" customWidth="1"/>
    <col min="4" max="4" width="12.7109375" style="223" customWidth="1"/>
    <col min="5" max="5" width="16.5703125" style="223" customWidth="1"/>
    <col min="6" max="6" width="8.7109375" style="223" customWidth="1"/>
    <col min="7" max="7" width="8.28515625" style="223" customWidth="1"/>
    <col min="8" max="14" width="8.85546875" style="223" customWidth="1"/>
    <col min="15" max="15" width="90.42578125" style="223" customWidth="1"/>
    <col min="16" max="16" width="1.5703125" style="223" customWidth="1"/>
    <col min="17" max="33" width="8.85546875" style="223" hidden="1" customWidth="1"/>
    <col min="34" max="38" width="8.42578125" style="223" hidden="1" customWidth="1"/>
    <col min="39" max="16384" width="8.140625" style="223" hidden="1"/>
  </cols>
  <sheetData>
    <row r="1" spans="1:30" s="210" customFormat="1" ht="15.75" customHeight="1" x14ac:dyDescent="0.2">
      <c r="B1" s="211" t="s">
        <v>67</v>
      </c>
      <c r="C1" s="211"/>
    </row>
    <row r="2" spans="1:30" s="212" customFormat="1" ht="13.7" customHeight="1" thickBot="1" x14ac:dyDescent="0.25">
      <c r="B2" s="213" t="s">
        <v>52</v>
      </c>
      <c r="C2" s="213"/>
      <c r="I2" s="210"/>
    </row>
    <row r="3" spans="1:30" s="214" customFormat="1" ht="3.2" customHeight="1" x14ac:dyDescent="0.2"/>
    <row r="4" spans="1:30" s="222" customFormat="1" ht="12.75" x14ac:dyDescent="0.2">
      <c r="A4" s="215"/>
      <c r="B4" s="216" t="s">
        <v>53</v>
      </c>
      <c r="C4" s="215"/>
      <c r="D4" s="215"/>
      <c r="E4" s="215"/>
      <c r="F4" s="217"/>
      <c r="G4" s="217"/>
      <c r="H4" s="217"/>
      <c r="I4" s="217"/>
      <c r="J4" s="218"/>
      <c r="K4" s="219"/>
      <c r="L4" s="218"/>
      <c r="M4" s="219"/>
      <c r="N4" s="218"/>
      <c r="O4" s="218"/>
      <c r="P4" s="218"/>
      <c r="Q4" s="218"/>
      <c r="R4" s="218"/>
      <c r="S4" s="218"/>
      <c r="T4" s="218"/>
      <c r="U4" s="218"/>
      <c r="V4" s="219"/>
      <c r="W4" s="219"/>
      <c r="X4" s="220"/>
      <c r="Y4" s="220"/>
      <c r="Z4" s="220"/>
      <c r="AA4" s="220"/>
      <c r="AB4" s="220"/>
      <c r="AC4" s="221"/>
      <c r="AD4" s="221"/>
    </row>
    <row r="5" spans="1:30" ht="11.25" customHeight="1" x14ac:dyDescent="0.2"/>
    <row r="6" spans="1:30" s="224" customFormat="1" ht="17.45" customHeight="1" x14ac:dyDescent="0.2">
      <c r="C6" s="225" t="s">
        <v>54</v>
      </c>
      <c r="D6" s="226" t="s">
        <v>63</v>
      </c>
      <c r="E6" s="227"/>
      <c r="F6" s="227"/>
      <c r="G6" s="228"/>
      <c r="H6" s="229"/>
    </row>
    <row r="7" spans="1:30" ht="11.25" customHeight="1" x14ac:dyDescent="0.2"/>
    <row r="8" spans="1:30" s="230" customFormat="1" ht="11.25" x14ac:dyDescent="0.2">
      <c r="B8" s="231"/>
      <c r="C8" s="231" t="s">
        <v>55</v>
      </c>
      <c r="D8" s="232"/>
      <c r="F8" s="233"/>
    </row>
    <row r="9" spans="1:30" ht="11.25" customHeight="1" x14ac:dyDescent="0.2"/>
    <row r="10" spans="1:30" ht="11.25" customHeight="1" x14ac:dyDescent="0.2">
      <c r="C10" s="234" t="s">
        <v>56</v>
      </c>
      <c r="D10" s="235" t="s">
        <v>57</v>
      </c>
      <c r="E10" s="235" t="s">
        <v>58</v>
      </c>
      <c r="F10" s="235" t="s">
        <v>59</v>
      </c>
      <c r="G10" s="235" t="s">
        <v>60</v>
      </c>
      <c r="H10" s="236" t="s">
        <v>61</v>
      </c>
    </row>
    <row r="11" spans="1:30" ht="11.25" customHeight="1" x14ac:dyDescent="0.2">
      <c r="C11" s="224"/>
      <c r="D11" s="224"/>
      <c r="E11" s="237"/>
      <c r="F11" s="224"/>
      <c r="G11" s="224"/>
      <c r="H11" s="238"/>
    </row>
    <row r="12" spans="1:30" ht="11.25" customHeight="1" x14ac:dyDescent="0.2">
      <c r="C12" s="222" t="s">
        <v>68</v>
      </c>
      <c r="D12" s="239">
        <v>1</v>
      </c>
      <c r="E12" s="240" t="s">
        <v>69</v>
      </c>
      <c r="F12" s="240" t="s">
        <v>64</v>
      </c>
      <c r="G12" s="241"/>
      <c r="H12" s="242" t="s">
        <v>65</v>
      </c>
    </row>
    <row r="13" spans="1:30" ht="11.25" customHeight="1" x14ac:dyDescent="0.2">
      <c r="C13" s="222" t="s">
        <v>68</v>
      </c>
      <c r="D13" s="239">
        <f>+D12+1</f>
        <v>2</v>
      </c>
      <c r="E13" s="240" t="s">
        <v>70</v>
      </c>
      <c r="F13" s="240" t="s">
        <v>64</v>
      </c>
      <c r="G13" s="241"/>
      <c r="H13" s="242" t="s">
        <v>66</v>
      </c>
    </row>
    <row r="14" spans="1:30" ht="11.25" customHeight="1" x14ac:dyDescent="0.2">
      <c r="C14" s="222" t="s">
        <v>68</v>
      </c>
      <c r="D14" s="239">
        <f>+D13+1</f>
        <v>3</v>
      </c>
      <c r="E14" s="240" t="s">
        <v>71</v>
      </c>
      <c r="F14" s="240" t="s">
        <v>73</v>
      </c>
      <c r="G14" s="241"/>
      <c r="H14" s="242" t="s">
        <v>72</v>
      </c>
    </row>
    <row r="15" spans="1:30" ht="11.25" x14ac:dyDescent="0.2">
      <c r="C15" s="243"/>
      <c r="D15" s="244"/>
      <c r="E15" s="244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</row>
    <row r="16" spans="1:30" ht="11.25" customHeight="1" x14ac:dyDescent="0.2">
      <c r="A16" s="215"/>
      <c r="B16" s="216" t="s">
        <v>62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9"/>
      <c r="W16" s="219"/>
    </row>
    <row r="17" ht="11.25" customHeight="1" x14ac:dyDescent="0.2"/>
    <row r="18" ht="11.25" customHeight="1" x14ac:dyDescent="0.2"/>
    <row r="19" ht="11.25" customHeight="1" x14ac:dyDescent="0.2"/>
    <row r="20" ht="11.25" customHeight="1" x14ac:dyDescent="0.2"/>
    <row r="21" ht="11.25" customHeight="1" x14ac:dyDescent="0.2"/>
    <row r="22" ht="11.25" customHeight="1" x14ac:dyDescent="0.2"/>
    <row r="23" ht="11.25" customHeight="1" x14ac:dyDescent="0.2"/>
    <row r="24" ht="11.25" customHeight="1" x14ac:dyDescent="0.2"/>
    <row r="25" ht="11.25" customHeight="1" x14ac:dyDescent="0.2"/>
    <row r="26" ht="11.25" customHeight="1" x14ac:dyDescent="0.2"/>
    <row r="27" ht="11.25" customHeight="1" x14ac:dyDescent="0.2"/>
    <row r="28" ht="11.25" customHeight="1" x14ac:dyDescent="0.2"/>
    <row r="29" ht="11.25" customHeight="1" x14ac:dyDescent="0.2"/>
    <row r="30" ht="11.25" customHeight="1" x14ac:dyDescent="0.2"/>
    <row r="31" ht="11.25" customHeight="1" x14ac:dyDescent="0.2"/>
    <row r="32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2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</sheetData>
  <pageMargins left="0.7" right="0.7" top="0.75" bottom="0.75" header="0.3" footer="0.3"/>
  <pageSetup paperSize="9" orientation="portrait" verticalDpi="4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2A71-571F-4FDD-B32D-B947ACC26A33}">
  <sheetPr codeName="Sheet1"/>
  <dimension ref="B1:W68"/>
  <sheetViews>
    <sheetView showGridLines="0" zoomScaleNormal="100" workbookViewId="0"/>
  </sheetViews>
  <sheetFormatPr defaultRowHeight="15" x14ac:dyDescent="0.25"/>
  <cols>
    <col min="1" max="1" width="2.85546875" customWidth="1"/>
    <col min="2" max="2" width="66.5703125" customWidth="1"/>
    <col min="3" max="23" width="10.140625" customWidth="1"/>
  </cols>
  <sheetData>
    <row r="1" spans="2:23" ht="15.75" thickBot="1" x14ac:dyDescent="0.3"/>
    <row r="2" spans="2:23" ht="16.5" thickBot="1" x14ac:dyDescent="0.3">
      <c r="B2" s="1" t="s">
        <v>0</v>
      </c>
      <c r="C2" s="181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  <c r="O2" s="2"/>
      <c r="P2" s="2"/>
      <c r="Q2" s="2"/>
      <c r="R2" s="2"/>
      <c r="S2" s="2"/>
      <c r="T2" s="2"/>
      <c r="U2" s="2"/>
      <c r="V2" s="2"/>
      <c r="W2" s="2"/>
    </row>
    <row r="3" spans="2:23" ht="15.75" x14ac:dyDescent="0.25">
      <c r="B3" s="3"/>
      <c r="C3" s="247" t="s">
        <v>1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6" t="s">
        <v>2</v>
      </c>
      <c r="O3" s="4"/>
      <c r="P3" s="4"/>
      <c r="Q3" s="4"/>
      <c r="R3" s="4"/>
      <c r="S3" s="4"/>
      <c r="T3" s="4"/>
      <c r="U3" s="4"/>
      <c r="V3" s="4"/>
      <c r="W3" s="4"/>
    </row>
    <row r="4" spans="2:23" ht="16.5" thickBot="1" x14ac:dyDescent="0.3">
      <c r="B4" s="3"/>
      <c r="C4" s="186" t="str">
        <f t="shared" ref="C4:L4" si="0">LEFT(D4,4)-1&amp;"-"&amp;RIGHT(D4,2)-1</f>
        <v>2013-14</v>
      </c>
      <c r="D4" s="187" t="str">
        <f t="shared" si="0"/>
        <v>2014-15</v>
      </c>
      <c r="E4" s="187" t="str">
        <f t="shared" si="0"/>
        <v>2015-16</v>
      </c>
      <c r="F4" s="187" t="str">
        <f t="shared" si="0"/>
        <v>2016-17</v>
      </c>
      <c r="G4" s="187" t="str">
        <f t="shared" si="0"/>
        <v>2017-18</v>
      </c>
      <c r="H4" s="187" t="str">
        <f t="shared" si="0"/>
        <v>2018-19</v>
      </c>
      <c r="I4" s="187" t="str">
        <f t="shared" si="0"/>
        <v>2019-20</v>
      </c>
      <c r="J4" s="187" t="str">
        <f t="shared" si="0"/>
        <v>2020-21</v>
      </c>
      <c r="K4" s="187" t="str">
        <f t="shared" si="0"/>
        <v>2021-22</v>
      </c>
      <c r="L4" s="187" t="str">
        <f t="shared" si="0"/>
        <v>2022-23</v>
      </c>
      <c r="M4" s="187" t="str">
        <f>LEFT(N4,4)-1&amp;"-"&amp;RIGHT(N4,2)-1</f>
        <v>2023-24</v>
      </c>
      <c r="N4" s="188" t="s">
        <v>23</v>
      </c>
      <c r="O4" s="2"/>
      <c r="P4" s="2"/>
      <c r="Q4" s="2"/>
      <c r="R4" s="2"/>
      <c r="S4" s="2"/>
      <c r="T4" s="2"/>
      <c r="U4" s="2"/>
      <c r="V4" s="2"/>
      <c r="W4" s="2"/>
    </row>
    <row r="5" spans="2:23" x14ac:dyDescent="0.25">
      <c r="B5" s="5" t="s">
        <v>3</v>
      </c>
      <c r="C5" s="184"/>
      <c r="D5" s="185">
        <v>107.5</v>
      </c>
      <c r="E5" s="185">
        <v>108.6</v>
      </c>
      <c r="F5" s="185">
        <v>110.7</v>
      </c>
      <c r="G5" s="185">
        <v>113</v>
      </c>
      <c r="H5" s="185">
        <v>114.8</v>
      </c>
      <c r="I5" s="185">
        <v>114.4</v>
      </c>
      <c r="J5" s="185">
        <v>118.8</v>
      </c>
      <c r="K5" s="185">
        <v>126.1</v>
      </c>
      <c r="L5" s="185">
        <v>133.69999999999999</v>
      </c>
      <c r="M5" s="185">
        <v>138.80000000000001</v>
      </c>
      <c r="N5" s="207">
        <v>142.27000000000001</v>
      </c>
      <c r="O5" s="2"/>
      <c r="P5" s="2"/>
      <c r="Q5" s="2"/>
      <c r="R5" s="2"/>
      <c r="S5" s="2"/>
      <c r="T5" s="2"/>
      <c r="U5" s="2"/>
      <c r="V5" s="2"/>
      <c r="W5" s="2"/>
    </row>
    <row r="6" spans="2:23" x14ac:dyDescent="0.25">
      <c r="B6" s="6" t="s">
        <v>4</v>
      </c>
      <c r="C6" s="7"/>
      <c r="D6" s="8"/>
      <c r="E6" s="9">
        <f t="shared" ref="E6:N6" si="1">+E5/D5-1</f>
        <v>1.0232558139534831E-2</v>
      </c>
      <c r="F6" s="9">
        <f t="shared" si="1"/>
        <v>1.9337016574585641E-2</v>
      </c>
      <c r="G6" s="9">
        <f t="shared" si="1"/>
        <v>2.0776874435411097E-2</v>
      </c>
      <c r="H6" s="9">
        <f t="shared" si="1"/>
        <v>1.5929203539823078E-2</v>
      </c>
      <c r="I6" s="9">
        <f t="shared" si="1"/>
        <v>-3.4843205574912606E-3</v>
      </c>
      <c r="J6" s="9">
        <f t="shared" si="1"/>
        <v>3.8461538461538325E-2</v>
      </c>
      <c r="K6" s="9">
        <f t="shared" si="1"/>
        <v>6.1447811447811418E-2</v>
      </c>
      <c r="L6" s="9">
        <f t="shared" si="1"/>
        <v>6.0269627279936566E-2</v>
      </c>
      <c r="M6" s="9">
        <f t="shared" si="1"/>
        <v>3.8145100972326373E-2</v>
      </c>
      <c r="N6" s="10">
        <f t="shared" si="1"/>
        <v>2.4999999999999911E-2</v>
      </c>
      <c r="O6" s="2"/>
      <c r="P6" s="2"/>
      <c r="Q6" s="2"/>
      <c r="R6" s="2"/>
      <c r="S6" s="2"/>
      <c r="T6" s="2"/>
      <c r="U6" s="2"/>
      <c r="V6" s="2"/>
      <c r="W6" s="2"/>
    </row>
    <row r="7" spans="2:23" ht="15.75" thickBot="1" x14ac:dyDescent="0.3">
      <c r="B7" s="11" t="s">
        <v>48</v>
      </c>
      <c r="C7" s="12"/>
      <c r="D7" s="13">
        <f t="shared" ref="D7:M7" si="2">E7/(1+E6)</f>
        <v>0.75560553876432135</v>
      </c>
      <c r="E7" s="14">
        <f t="shared" si="2"/>
        <v>0.76333731637028179</v>
      </c>
      <c r="F7" s="14">
        <f t="shared" si="2"/>
        <v>0.7780979827089336</v>
      </c>
      <c r="G7" s="14">
        <f t="shared" si="2"/>
        <v>0.79426442679412379</v>
      </c>
      <c r="H7" s="14">
        <f t="shared" si="2"/>
        <v>0.80691642651296824</v>
      </c>
      <c r="I7" s="14">
        <f t="shared" si="2"/>
        <v>0.8041048710198917</v>
      </c>
      <c r="J7" s="14">
        <f t="shared" si="2"/>
        <v>0.83503198144373358</v>
      </c>
      <c r="K7" s="14">
        <f t="shared" si="2"/>
        <v>0.88634286919238048</v>
      </c>
      <c r="L7" s="14">
        <f t="shared" si="2"/>
        <v>0.93976242356083484</v>
      </c>
      <c r="M7" s="14">
        <f t="shared" si="2"/>
        <v>0.97560975609756106</v>
      </c>
      <c r="N7" s="15">
        <v>1</v>
      </c>
      <c r="O7" s="2"/>
      <c r="P7" s="2"/>
      <c r="Q7" s="2"/>
      <c r="R7" s="2"/>
      <c r="S7" s="2"/>
      <c r="T7" s="2"/>
      <c r="U7" s="2"/>
      <c r="V7" s="2"/>
      <c r="W7" s="2"/>
    </row>
    <row r="8" spans="2:23" x14ac:dyDescent="0.25">
      <c r="B8" s="16"/>
      <c r="C8" s="17"/>
      <c r="D8" s="17"/>
      <c r="E8" s="18"/>
      <c r="F8" s="18"/>
      <c r="G8" s="18"/>
      <c r="H8" s="18"/>
      <c r="I8" s="18"/>
      <c r="J8" s="19"/>
      <c r="K8" s="20"/>
      <c r="L8" s="19"/>
      <c r="M8" s="21"/>
      <c r="N8" s="20"/>
      <c r="O8" s="19"/>
      <c r="P8" s="19"/>
      <c r="Q8" s="19"/>
      <c r="R8" s="19"/>
      <c r="S8" s="20"/>
      <c r="T8" s="20"/>
      <c r="U8" s="20"/>
      <c r="V8" s="20"/>
      <c r="W8" s="20"/>
    </row>
    <row r="9" spans="2:23" x14ac:dyDescent="0.25">
      <c r="B9" s="16"/>
      <c r="C9" s="17"/>
      <c r="D9" s="17"/>
      <c r="E9" s="17"/>
      <c r="F9" s="17"/>
      <c r="G9" s="17"/>
      <c r="H9" s="17"/>
      <c r="I9" s="17"/>
      <c r="J9" s="19"/>
      <c r="K9" s="2"/>
      <c r="L9" s="2"/>
      <c r="M9" s="2"/>
      <c r="N9" s="2"/>
      <c r="O9" s="2"/>
      <c r="P9" s="2"/>
      <c r="Q9" s="2"/>
      <c r="R9" s="19"/>
      <c r="S9" s="20"/>
      <c r="T9" s="20"/>
      <c r="U9" s="20"/>
      <c r="V9" s="20"/>
      <c r="W9" s="20"/>
    </row>
    <row r="10" spans="2:23" x14ac:dyDescent="0.25">
      <c r="B10" s="16"/>
      <c r="C10" s="17"/>
      <c r="D10" s="17"/>
      <c r="E10" s="17"/>
      <c r="F10" s="17"/>
      <c r="G10" s="17"/>
      <c r="H10" s="17"/>
      <c r="I10" s="17"/>
      <c r="J10" s="19"/>
      <c r="K10" s="20"/>
      <c r="L10" s="19"/>
      <c r="M10" s="21"/>
      <c r="N10" s="20"/>
      <c r="O10" s="19"/>
      <c r="P10" s="19"/>
      <c r="Q10" s="19"/>
      <c r="R10" s="19"/>
      <c r="S10" s="20"/>
      <c r="T10" s="20"/>
      <c r="U10" s="20"/>
      <c r="V10" s="20"/>
      <c r="W10" s="20"/>
    </row>
    <row r="11" spans="2:23" ht="18.75" x14ac:dyDescent="0.25">
      <c r="B11" s="22" t="s">
        <v>40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2:23" ht="15.75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2:23" ht="15.75" thickBot="1" x14ac:dyDescent="0.3">
      <c r="B13" s="24" t="s">
        <v>5</v>
      </c>
      <c r="C13" s="25" t="s">
        <v>34</v>
      </c>
      <c r="D13" s="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2:23" ht="15.75" thickBot="1" x14ac:dyDescent="0.3">
      <c r="B14" s="24"/>
      <c r="C14" s="129">
        <f>-25.0848855829998*0</f>
        <v>0</v>
      </c>
      <c r="D14" s="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2:23" ht="16.5" thickBot="1" x14ac:dyDescent="0.3">
      <c r="B15" s="26" t="s">
        <v>41</v>
      </c>
      <c r="C15" s="27"/>
      <c r="D15" s="27"/>
      <c r="E15" s="27"/>
      <c r="F15" s="27"/>
      <c r="G15" s="27"/>
      <c r="H15" s="27"/>
      <c r="I15" s="27"/>
      <c r="J15" s="28"/>
      <c r="K15" s="27"/>
      <c r="L15" s="27"/>
      <c r="M15" s="27"/>
      <c r="N15" s="27"/>
      <c r="O15" s="27"/>
      <c r="P15" s="27"/>
      <c r="Q15" s="145"/>
      <c r="R15" s="29"/>
      <c r="S15" s="29"/>
      <c r="T15" s="29"/>
      <c r="U15" s="29"/>
      <c r="V15" s="29"/>
      <c r="W15" s="29"/>
    </row>
    <row r="16" spans="2:23" x14ac:dyDescent="0.25">
      <c r="B16" s="2"/>
      <c r="C16" s="260" t="s">
        <v>35</v>
      </c>
      <c r="D16" s="261"/>
      <c r="E16" s="262" t="s">
        <v>29</v>
      </c>
      <c r="F16" s="262"/>
      <c r="G16" s="262"/>
      <c r="H16" s="262"/>
      <c r="I16" s="263"/>
      <c r="J16" s="21"/>
      <c r="K16" s="252" t="s">
        <v>28</v>
      </c>
      <c r="L16" s="253"/>
      <c r="M16" s="253"/>
      <c r="N16" s="253"/>
      <c r="O16" s="253"/>
      <c r="P16" s="253"/>
      <c r="Q16" s="254"/>
      <c r="R16" s="2"/>
      <c r="S16" s="2"/>
      <c r="T16" s="2"/>
      <c r="U16" s="2"/>
      <c r="V16" s="2"/>
      <c r="W16" s="2"/>
    </row>
    <row r="17" spans="2:23" x14ac:dyDescent="0.25">
      <c r="B17" s="2"/>
      <c r="C17" s="255" t="s">
        <v>6</v>
      </c>
      <c r="D17" s="256"/>
      <c r="E17" s="257" t="s">
        <v>7</v>
      </c>
      <c r="F17" s="258"/>
      <c r="G17" s="258"/>
      <c r="H17" s="258"/>
      <c r="I17" s="259"/>
      <c r="J17" s="21"/>
      <c r="K17" s="255" t="s">
        <v>6</v>
      </c>
      <c r="L17" s="256"/>
      <c r="M17" s="257" t="s">
        <v>7</v>
      </c>
      <c r="N17" s="258"/>
      <c r="O17" s="258"/>
      <c r="P17" s="258"/>
      <c r="Q17" s="259"/>
      <c r="R17" s="2"/>
      <c r="S17" s="2"/>
      <c r="T17" s="2"/>
      <c r="U17" s="2"/>
      <c r="V17" s="2"/>
      <c r="W17" s="2"/>
    </row>
    <row r="18" spans="2:23" ht="15.75" thickBot="1" x14ac:dyDescent="0.3">
      <c r="B18" s="2"/>
      <c r="C18" s="162" t="str">
        <f>$C$13</f>
        <v>2017-18</v>
      </c>
      <c r="D18" s="163" t="s">
        <v>19</v>
      </c>
      <c r="E18" s="164" t="str">
        <f t="shared" ref="E18:H18" si="3">J4</f>
        <v>2020-21</v>
      </c>
      <c r="F18" s="164" t="str">
        <f t="shared" si="3"/>
        <v>2021-22</v>
      </c>
      <c r="G18" s="164" t="str">
        <f t="shared" si="3"/>
        <v>2022-23</v>
      </c>
      <c r="H18" s="164" t="str">
        <f t="shared" si="3"/>
        <v>2023-24</v>
      </c>
      <c r="I18" s="165" t="str">
        <f>N4</f>
        <v>2024-25</v>
      </c>
      <c r="J18" s="21"/>
      <c r="K18" s="146" t="str">
        <f>$C$13</f>
        <v>2017-18</v>
      </c>
      <c r="L18" s="132" t="s">
        <v>19</v>
      </c>
      <c r="M18" s="30" t="str">
        <f>E18</f>
        <v>2020-21</v>
      </c>
      <c r="N18" s="30" t="str">
        <f t="shared" ref="N18:Q18" si="4">F18</f>
        <v>2021-22</v>
      </c>
      <c r="O18" s="30" t="str">
        <f t="shared" si="4"/>
        <v>2022-23</v>
      </c>
      <c r="P18" s="30" t="str">
        <f t="shared" si="4"/>
        <v>2023-24</v>
      </c>
      <c r="Q18" s="147" t="str">
        <f t="shared" si="4"/>
        <v>2024-25</v>
      </c>
      <c r="R18" s="2"/>
      <c r="S18" s="2"/>
      <c r="T18" s="2"/>
      <c r="U18" s="2"/>
      <c r="V18" s="2"/>
      <c r="W18" s="2"/>
    </row>
    <row r="19" spans="2:23" x14ac:dyDescent="0.25">
      <c r="B19" s="133" t="s">
        <v>8</v>
      </c>
      <c r="C19" s="177">
        <v>160.38503677857008</v>
      </c>
      <c r="D19" s="178">
        <v>164.26517308130553</v>
      </c>
      <c r="E19" s="177">
        <v>206.00415103306275</v>
      </c>
      <c r="F19" s="179">
        <v>214.911742927316</v>
      </c>
      <c r="G19" s="179">
        <v>222.01457726239664</v>
      </c>
      <c r="H19" s="179">
        <v>222.59951234345303</v>
      </c>
      <c r="I19" s="180">
        <v>226.21971960316213</v>
      </c>
      <c r="J19" s="92"/>
      <c r="K19" s="148">
        <f>+C19/$D$7</f>
        <v>212.26027146499689</v>
      </c>
      <c r="L19" s="93">
        <f>+D19/$D$7</f>
        <v>217.39540627234734</v>
      </c>
      <c r="M19" s="94">
        <f>+E19/$I$7</f>
        <v>256.19065181358252</v>
      </c>
      <c r="N19" s="95">
        <f t="shared" ref="N19:Q25" si="5">+F19/$I$7</f>
        <v>267.26830127857733</v>
      </c>
      <c r="O19" s="95">
        <f t="shared" si="5"/>
        <v>276.10152016714312</v>
      </c>
      <c r="P19" s="95">
        <f t="shared" si="5"/>
        <v>276.82895647817367</v>
      </c>
      <c r="Q19" s="149">
        <f t="shared" si="5"/>
        <v>281.33111457991151</v>
      </c>
      <c r="R19" s="2"/>
      <c r="S19" s="2"/>
      <c r="T19" s="2"/>
      <c r="U19" s="2"/>
      <c r="V19" s="2"/>
      <c r="W19" s="2"/>
    </row>
    <row r="20" spans="2:23" x14ac:dyDescent="0.25">
      <c r="B20" s="134" t="s">
        <v>9</v>
      </c>
      <c r="C20" s="96"/>
      <c r="D20" s="97"/>
      <c r="E20" s="96"/>
      <c r="F20" s="98"/>
      <c r="G20" s="98"/>
      <c r="H20" s="98"/>
      <c r="I20" s="135"/>
      <c r="J20" s="99"/>
      <c r="K20" s="150"/>
      <c r="L20" s="101"/>
      <c r="M20" s="102"/>
      <c r="N20" s="103"/>
      <c r="O20" s="103"/>
      <c r="P20" s="103"/>
      <c r="Q20" s="151"/>
      <c r="R20" s="2"/>
      <c r="S20" s="2"/>
      <c r="T20" s="2"/>
      <c r="U20" s="2"/>
      <c r="V20" s="2"/>
      <c r="W20" s="2"/>
    </row>
    <row r="21" spans="2:23" x14ac:dyDescent="0.25">
      <c r="B21" s="136" t="s">
        <v>45</v>
      </c>
      <c r="C21" s="104">
        <v>-1.5283847677390898</v>
      </c>
      <c r="D21" s="105">
        <v>-1.5417554707035399</v>
      </c>
      <c r="E21" s="104">
        <v>-1.6908102494060799</v>
      </c>
      <c r="F21" s="106">
        <v>-1.7147080342749199</v>
      </c>
      <c r="G21" s="106">
        <v>-1.7323636446867001</v>
      </c>
      <c r="H21" s="106">
        <v>-1.7367767304982</v>
      </c>
      <c r="I21" s="137">
        <v>-1.73366700859212</v>
      </c>
      <c r="J21" s="99"/>
      <c r="K21" s="152">
        <f t="shared" ref="K21:K25" si="6">+C21/$D$7</f>
        <v>-2.0227283805231657</v>
      </c>
      <c r="L21" s="107">
        <f t="shared" ref="L21:L25" si="7">+D21/$D$7</f>
        <v>-2.0404237285301638</v>
      </c>
      <c r="M21" s="108">
        <f t="shared" ref="M21:M25" si="8">+E21/$I$7</f>
        <v>-2.1027235505507256</v>
      </c>
      <c r="N21" s="108">
        <f t="shared" si="5"/>
        <v>-2.1324432870305321</v>
      </c>
      <c r="O21" s="108">
        <f t="shared" si="5"/>
        <v>-2.1544001374963009</v>
      </c>
      <c r="P21" s="108">
        <f t="shared" si="5"/>
        <v>-2.1598883343354802</v>
      </c>
      <c r="Q21" s="153">
        <f t="shared" si="5"/>
        <v>-2.1560210254580499</v>
      </c>
      <c r="R21" s="2"/>
      <c r="S21" s="2"/>
      <c r="T21" s="2"/>
      <c r="U21" s="2"/>
      <c r="V21" s="2"/>
      <c r="W21" s="2"/>
    </row>
    <row r="22" spans="2:23" x14ac:dyDescent="0.25">
      <c r="B22" s="136" t="s">
        <v>51</v>
      </c>
      <c r="C22" s="104">
        <v>-16.001670360438972</v>
      </c>
      <c r="D22" s="105">
        <v>-16.039422542755361</v>
      </c>
      <c r="E22" s="104">
        <v>-28.737769054654699</v>
      </c>
      <c r="F22" s="106">
        <v>-27.261317183497102</v>
      </c>
      <c r="G22" s="106">
        <v>-29.0262426395369</v>
      </c>
      <c r="H22" s="106">
        <v>-29.504944403910802</v>
      </c>
      <c r="I22" s="137">
        <v>-29.090921362153999</v>
      </c>
      <c r="J22" s="99"/>
      <c r="K22" s="152">
        <f t="shared" si="6"/>
        <v>-21.177280392368861</v>
      </c>
      <c r="L22" s="107">
        <f t="shared" si="7"/>
        <v>-21.227243210770283</v>
      </c>
      <c r="M22" s="108">
        <f t="shared" si="8"/>
        <v>-35.738832197602484</v>
      </c>
      <c r="N22" s="108">
        <f t="shared" si="5"/>
        <v>-33.902688773567597</v>
      </c>
      <c r="O22" s="108">
        <f t="shared" si="5"/>
        <v>-36.097583394466042</v>
      </c>
      <c r="P22" s="108">
        <f t="shared" si="5"/>
        <v>-36.692905947066343</v>
      </c>
      <c r="Q22" s="153">
        <f t="shared" si="5"/>
        <v>-36.178019075119316</v>
      </c>
      <c r="R22" s="2"/>
      <c r="S22" s="2"/>
      <c r="T22" s="2"/>
      <c r="U22" s="2"/>
      <c r="V22" s="2"/>
      <c r="W22" s="2"/>
    </row>
    <row r="23" spans="2:23" x14ac:dyDescent="0.25">
      <c r="B23" s="136" t="s">
        <v>44</v>
      </c>
      <c r="C23" s="104">
        <v>-3.9754264763358766</v>
      </c>
      <c r="D23" s="105">
        <v>-3.9754264763358766</v>
      </c>
      <c r="E23" s="104">
        <v>-4.6951952355560103</v>
      </c>
      <c r="F23" s="106">
        <v>-4.6951952355560103</v>
      </c>
      <c r="G23" s="106">
        <v>-4.6951952355560103</v>
      </c>
      <c r="H23" s="106">
        <v>-4.6951952355560103</v>
      </c>
      <c r="I23" s="137">
        <v>-4.6951952355560103</v>
      </c>
      <c r="J23" s="99"/>
      <c r="K23" s="152">
        <f t="shared" si="6"/>
        <v>-5.2612458119842342</v>
      </c>
      <c r="L23" s="107">
        <f t="shared" si="7"/>
        <v>-5.2612458119842342</v>
      </c>
      <c r="M23" s="108">
        <f t="shared" si="8"/>
        <v>-5.8390334454768675</v>
      </c>
      <c r="N23" s="108">
        <f t="shared" si="5"/>
        <v>-5.8390334454768675</v>
      </c>
      <c r="O23" s="108">
        <f t="shared" si="5"/>
        <v>-5.8390334454768675</v>
      </c>
      <c r="P23" s="108">
        <f t="shared" si="5"/>
        <v>-5.8390334454768675</v>
      </c>
      <c r="Q23" s="153">
        <f t="shared" si="5"/>
        <v>-5.8390334454768675</v>
      </c>
      <c r="R23" s="2"/>
      <c r="S23" s="2"/>
      <c r="T23" s="2"/>
      <c r="U23" s="2"/>
      <c r="V23" s="2"/>
      <c r="W23" s="2"/>
    </row>
    <row r="24" spans="2:23" x14ac:dyDescent="0.25">
      <c r="B24" s="138" t="s">
        <v>50</v>
      </c>
      <c r="C24" s="104"/>
      <c r="D24" s="105"/>
      <c r="E24" s="104"/>
      <c r="F24" s="106"/>
      <c r="G24" s="106"/>
      <c r="H24" s="106"/>
      <c r="I24" s="137"/>
      <c r="J24" s="109"/>
      <c r="K24" s="152">
        <f t="shared" si="6"/>
        <v>0</v>
      </c>
      <c r="L24" s="107">
        <f t="shared" si="7"/>
        <v>0</v>
      </c>
      <c r="M24" s="108">
        <f t="shared" si="8"/>
        <v>0</v>
      </c>
      <c r="N24" s="108">
        <f t="shared" si="5"/>
        <v>0</v>
      </c>
      <c r="O24" s="108">
        <f t="shared" si="5"/>
        <v>0</v>
      </c>
      <c r="P24" s="108">
        <f t="shared" si="5"/>
        <v>0</v>
      </c>
      <c r="Q24" s="153">
        <f t="shared" si="5"/>
        <v>0</v>
      </c>
      <c r="R24" s="2"/>
      <c r="S24" s="2"/>
      <c r="T24" s="2"/>
      <c r="U24" s="2"/>
      <c r="V24" s="2"/>
      <c r="W24" s="2"/>
    </row>
    <row r="25" spans="2:23" ht="15.75" thickBot="1" x14ac:dyDescent="0.3">
      <c r="B25" s="139" t="s">
        <v>39</v>
      </c>
      <c r="C25" s="110"/>
      <c r="D25" s="111"/>
      <c r="E25" s="110"/>
      <c r="F25" s="112"/>
      <c r="G25" s="112"/>
      <c r="H25" s="112"/>
      <c r="I25" s="140"/>
      <c r="J25" s="99"/>
      <c r="K25" s="154">
        <f t="shared" si="6"/>
        <v>0</v>
      </c>
      <c r="L25" s="113">
        <f t="shared" si="7"/>
        <v>0</v>
      </c>
      <c r="M25" s="114">
        <f t="shared" si="8"/>
        <v>0</v>
      </c>
      <c r="N25" s="114">
        <f t="shared" si="5"/>
        <v>0</v>
      </c>
      <c r="O25" s="114">
        <f t="shared" si="5"/>
        <v>0</v>
      </c>
      <c r="P25" s="114">
        <f t="shared" si="5"/>
        <v>0</v>
      </c>
      <c r="Q25" s="155">
        <f t="shared" si="5"/>
        <v>0</v>
      </c>
      <c r="R25" s="2"/>
      <c r="S25" s="2"/>
      <c r="T25" s="2"/>
      <c r="U25" s="2"/>
      <c r="V25" s="2"/>
      <c r="W25" s="2"/>
    </row>
    <row r="26" spans="2:23" ht="15.75" thickBot="1" x14ac:dyDescent="0.3">
      <c r="B26" s="141" t="s">
        <v>37</v>
      </c>
      <c r="C26" s="142">
        <f t="shared" ref="C26:I26" si="9">SUM(C19:C25)</f>
        <v>138.87955517405615</v>
      </c>
      <c r="D26" s="142">
        <f t="shared" si="9"/>
        <v>142.70856859151075</v>
      </c>
      <c r="E26" s="142">
        <f t="shared" si="9"/>
        <v>170.88037649344597</v>
      </c>
      <c r="F26" s="142">
        <f t="shared" si="9"/>
        <v>181.24052247398797</v>
      </c>
      <c r="G26" s="142">
        <f t="shared" si="9"/>
        <v>186.56077574261704</v>
      </c>
      <c r="H26" s="142">
        <f t="shared" si="9"/>
        <v>186.66259597348801</v>
      </c>
      <c r="I26" s="143">
        <f t="shared" si="9"/>
        <v>190.69993599686001</v>
      </c>
      <c r="J26" s="99"/>
      <c r="K26" s="156">
        <f t="shared" ref="K26:Q26" si="10">+SUM(K19:K25)</f>
        <v>183.79901688012063</v>
      </c>
      <c r="L26" s="157">
        <f t="shared" si="10"/>
        <v>188.86649352106269</v>
      </c>
      <c r="M26" s="157">
        <f t="shared" si="10"/>
        <v>212.51006261995244</v>
      </c>
      <c r="N26" s="157">
        <f t="shared" si="10"/>
        <v>225.39413577250232</v>
      </c>
      <c r="O26" s="157">
        <f t="shared" si="10"/>
        <v>232.01050318970394</v>
      </c>
      <c r="P26" s="157">
        <f t="shared" si="10"/>
        <v>232.13712875129494</v>
      </c>
      <c r="Q26" s="158">
        <f t="shared" si="10"/>
        <v>237.15804103385724</v>
      </c>
      <c r="R26" s="2"/>
      <c r="S26" s="2"/>
      <c r="T26" s="2"/>
      <c r="U26" s="2"/>
      <c r="V26" s="2"/>
      <c r="W26" s="2"/>
    </row>
    <row r="27" spans="2:23" ht="15.75" thickBot="1" x14ac:dyDescent="0.3">
      <c r="B27" s="35"/>
      <c r="C27" s="36"/>
      <c r="D27" s="37"/>
      <c r="E27" s="37"/>
      <c r="F27" s="37"/>
      <c r="G27" s="37"/>
      <c r="H27" s="37"/>
      <c r="I27" s="37"/>
      <c r="J27" s="38"/>
      <c r="K27" s="36"/>
      <c r="L27" s="36"/>
      <c r="M27" s="36"/>
      <c r="N27" s="36"/>
      <c r="O27" s="36"/>
      <c r="P27" s="36"/>
      <c r="Q27" s="36"/>
      <c r="R27" s="2"/>
      <c r="S27" s="2"/>
      <c r="T27" s="2"/>
      <c r="U27" s="2"/>
      <c r="V27" s="2"/>
      <c r="W27" s="2"/>
    </row>
    <row r="28" spans="2:23" ht="16.5" thickBot="1" x14ac:dyDescent="0.3">
      <c r="B28" s="26" t="s">
        <v>38</v>
      </c>
      <c r="C28" s="27"/>
      <c r="D28" s="27"/>
      <c r="E28" s="27"/>
      <c r="F28" s="27"/>
      <c r="G28" s="27"/>
      <c r="H28" s="27"/>
      <c r="I28" s="27"/>
      <c r="J28" s="28"/>
      <c r="K28" s="27"/>
      <c r="L28" s="27"/>
      <c r="M28" s="27"/>
      <c r="N28" s="27"/>
      <c r="O28" s="27"/>
      <c r="P28" s="27"/>
      <c r="Q28" s="145"/>
      <c r="R28" s="29"/>
      <c r="S28" s="29"/>
      <c r="T28" s="29"/>
      <c r="U28" s="29"/>
      <c r="V28" s="29"/>
      <c r="W28" s="29"/>
    </row>
    <row r="29" spans="2:23" x14ac:dyDescent="0.25">
      <c r="B29" s="159"/>
      <c r="C29" s="249" t="s">
        <v>11</v>
      </c>
      <c r="D29" s="250"/>
      <c r="E29" s="250"/>
      <c r="F29" s="250"/>
      <c r="G29" s="250"/>
      <c r="H29" s="250"/>
      <c r="I29" s="251"/>
      <c r="J29" s="39"/>
      <c r="K29" s="252" t="s">
        <v>28</v>
      </c>
      <c r="L29" s="253"/>
      <c r="M29" s="253"/>
      <c r="N29" s="253"/>
      <c r="O29" s="253"/>
      <c r="P29" s="253"/>
      <c r="Q29" s="254"/>
      <c r="R29" s="2"/>
      <c r="S29" s="2"/>
      <c r="T29" s="2"/>
      <c r="U29" s="2"/>
      <c r="V29" s="2"/>
      <c r="W29" s="2"/>
    </row>
    <row r="30" spans="2:23" x14ac:dyDescent="0.25">
      <c r="B30" s="159"/>
      <c r="C30" s="255" t="s">
        <v>6</v>
      </c>
      <c r="D30" s="256"/>
      <c r="E30" s="257" t="s">
        <v>7</v>
      </c>
      <c r="F30" s="258"/>
      <c r="G30" s="258"/>
      <c r="H30" s="258"/>
      <c r="I30" s="259"/>
      <c r="J30" s="39"/>
      <c r="K30" s="255" t="s">
        <v>6</v>
      </c>
      <c r="L30" s="256"/>
      <c r="M30" s="257" t="s">
        <v>7</v>
      </c>
      <c r="N30" s="258"/>
      <c r="O30" s="258"/>
      <c r="P30" s="258"/>
      <c r="Q30" s="259"/>
      <c r="R30" s="2"/>
      <c r="S30" s="2"/>
      <c r="T30" s="2"/>
      <c r="U30" s="2"/>
      <c r="V30" s="2"/>
      <c r="W30" s="2"/>
    </row>
    <row r="31" spans="2:23" ht="15.75" thickBot="1" x14ac:dyDescent="0.3">
      <c r="B31" s="160"/>
      <c r="C31" s="162" t="str">
        <f>$C$13</f>
        <v>2017-18</v>
      </c>
      <c r="D31" s="163" t="str">
        <f>D18</f>
        <v>2019-20</v>
      </c>
      <c r="E31" s="164" t="str">
        <f>E18</f>
        <v>2020-21</v>
      </c>
      <c r="F31" s="164" t="str">
        <f t="shared" ref="F31:I31" si="11">F18</f>
        <v>2021-22</v>
      </c>
      <c r="G31" s="164" t="str">
        <f t="shared" si="11"/>
        <v>2022-23</v>
      </c>
      <c r="H31" s="164" t="str">
        <f t="shared" si="11"/>
        <v>2023-24</v>
      </c>
      <c r="I31" s="165" t="str">
        <f t="shared" si="11"/>
        <v>2024-25</v>
      </c>
      <c r="J31" s="31"/>
      <c r="K31" s="162" t="str">
        <f>$C$13</f>
        <v>2017-18</v>
      </c>
      <c r="L31" s="163" t="s">
        <v>19</v>
      </c>
      <c r="M31" s="164" t="str">
        <f>M18</f>
        <v>2020-21</v>
      </c>
      <c r="N31" s="164" t="str">
        <f t="shared" ref="N31:Q31" si="12">N18</f>
        <v>2021-22</v>
      </c>
      <c r="O31" s="164" t="str">
        <f t="shared" si="12"/>
        <v>2022-23</v>
      </c>
      <c r="P31" s="164" t="str">
        <f t="shared" si="12"/>
        <v>2023-24</v>
      </c>
      <c r="Q31" s="165" t="str">
        <f t="shared" si="12"/>
        <v>2024-25</v>
      </c>
      <c r="R31" s="2"/>
      <c r="S31" s="2"/>
      <c r="T31" s="2"/>
      <c r="U31" s="2"/>
      <c r="V31" s="2"/>
      <c r="W31" s="2"/>
    </row>
    <row r="32" spans="2:23" x14ac:dyDescent="0.25">
      <c r="B32" s="89" t="s">
        <v>12</v>
      </c>
      <c r="C32" s="161">
        <v>173.85577091175011</v>
      </c>
      <c r="D32" s="172">
        <v>178.01619224717271</v>
      </c>
      <c r="E32" s="161">
        <v>165.92217846833879</v>
      </c>
      <c r="F32" s="161">
        <v>174.42248120999989</v>
      </c>
      <c r="G32" s="161">
        <v>225.01939337000002</v>
      </c>
      <c r="H32" s="208">
        <v>256.54889974999998</v>
      </c>
      <c r="I32" s="118"/>
      <c r="J32" s="109"/>
      <c r="K32" s="189">
        <f>+C32/LOOKUP($C$13,$D$4:$N$4,$D$7:$N$7)*(1+LOOKUP($C$13,$D$4:$N$4,$D$6:$N$6))^0.5</f>
        <v>221.15125609440662</v>
      </c>
      <c r="L32" s="190">
        <f>+D32/I$7*(1+I$6)^0.5</f>
        <v>220.99827434266052</v>
      </c>
      <c r="M32" s="191">
        <f t="shared" ref="M32:P40" si="13">+E32/J$7*(1+J$6)^0.5</f>
        <v>202.48671748968221</v>
      </c>
      <c r="N32" s="71">
        <f t="shared" si="13"/>
        <v>202.7449418369763</v>
      </c>
      <c r="O32" s="71">
        <f t="shared" si="13"/>
        <v>246.55285400514364</v>
      </c>
      <c r="P32" s="190">
        <f t="shared" si="13"/>
        <v>267.93105322149165</v>
      </c>
      <c r="Q32" s="192"/>
      <c r="R32" s="2"/>
      <c r="S32" s="2"/>
      <c r="T32" s="2"/>
      <c r="U32" s="2"/>
      <c r="V32" s="2"/>
      <c r="W32" s="2"/>
    </row>
    <row r="33" spans="2:23" x14ac:dyDescent="0.25">
      <c r="B33" s="90" t="s">
        <v>13</v>
      </c>
      <c r="C33" s="115"/>
      <c r="D33" s="173"/>
      <c r="E33" s="115"/>
      <c r="F33" s="116"/>
      <c r="G33" s="116"/>
      <c r="H33" s="117"/>
      <c r="I33" s="118"/>
      <c r="J33" s="99"/>
      <c r="K33" s="100"/>
      <c r="L33" s="101"/>
      <c r="M33" s="102"/>
      <c r="N33" s="103"/>
      <c r="O33" s="103"/>
      <c r="P33" s="101"/>
      <c r="Q33" s="119"/>
      <c r="R33" s="2"/>
      <c r="S33" s="2"/>
      <c r="T33" s="2"/>
      <c r="U33" s="2"/>
      <c r="V33" s="2"/>
      <c r="W33" s="2"/>
    </row>
    <row r="34" spans="2:23" x14ac:dyDescent="0.25">
      <c r="B34" s="144" t="s">
        <v>10</v>
      </c>
      <c r="C34" s="120"/>
      <c r="D34" s="174"/>
      <c r="E34" s="121"/>
      <c r="F34" s="120"/>
      <c r="G34" s="120"/>
      <c r="H34" s="120"/>
      <c r="I34" s="118"/>
      <c r="J34" s="109"/>
      <c r="K34" s="122">
        <f t="shared" ref="K34:K40" si="14">+C34/LOOKUP($C$13,$D$4:$N$4,$D$7:$N$7)*(1+LOOKUP($C$13,$D$4:$N$4,$D$6:$N$6))^0.5</f>
        <v>0</v>
      </c>
      <c r="L34" s="123">
        <f t="shared" ref="L34:L40" si="15">+D34/I$7*(1+I$6)^0.5</f>
        <v>0</v>
      </c>
      <c r="M34" s="124">
        <f t="shared" si="13"/>
        <v>0</v>
      </c>
      <c r="N34" s="124">
        <f t="shared" si="13"/>
        <v>0</v>
      </c>
      <c r="O34" s="124">
        <f t="shared" si="13"/>
        <v>0</v>
      </c>
      <c r="P34" s="123">
        <f t="shared" si="13"/>
        <v>0</v>
      </c>
      <c r="Q34" s="119"/>
      <c r="R34" s="2"/>
      <c r="S34" s="2"/>
      <c r="T34" s="2"/>
      <c r="U34" s="2"/>
      <c r="V34" s="2"/>
      <c r="W34" s="2"/>
    </row>
    <row r="35" spans="2:23" x14ac:dyDescent="0.25">
      <c r="B35" s="144" t="s">
        <v>43</v>
      </c>
      <c r="C35" s="120">
        <v>-21.301402330000005</v>
      </c>
      <c r="D35" s="174">
        <v>-27.359160448391201</v>
      </c>
      <c r="E35" s="121">
        <v>-24.787949999999999</v>
      </c>
      <c r="F35" s="120">
        <v>-27.228831249999999</v>
      </c>
      <c r="G35" s="120">
        <v>-49.155811920000005</v>
      </c>
      <c r="H35" s="209">
        <v>-70.590196769999991</v>
      </c>
      <c r="I35" s="118"/>
      <c r="J35" s="99"/>
      <c r="K35" s="122">
        <f t="shared" si="14"/>
        <v>-27.096206569082241</v>
      </c>
      <c r="L35" s="123">
        <f t="shared" si="15"/>
        <v>-33.965040877647773</v>
      </c>
      <c r="M35" s="124">
        <f t="shared" si="13"/>
        <v>-30.250510661877161</v>
      </c>
      <c r="N35" s="124">
        <f t="shared" si="13"/>
        <v>-31.650207987945961</v>
      </c>
      <c r="O35" s="124">
        <f t="shared" si="13"/>
        <v>-53.859827538899822</v>
      </c>
      <c r="P35" s="123">
        <f>+H35/M$7*(1+M$6)^0.5</f>
        <v>-73.722030326884834</v>
      </c>
      <c r="Q35" s="119"/>
      <c r="R35" s="2"/>
      <c r="S35" s="2"/>
      <c r="T35" s="2"/>
      <c r="U35" s="2"/>
      <c r="V35" s="2"/>
      <c r="W35" s="2"/>
    </row>
    <row r="36" spans="2:23" x14ac:dyDescent="0.25">
      <c r="B36" s="144" t="s">
        <v>44</v>
      </c>
      <c r="C36" s="120">
        <v>-4.8172158700000001</v>
      </c>
      <c r="D36" s="174">
        <v>-3.51904102</v>
      </c>
      <c r="E36" s="121">
        <v>-4.6470276100000003</v>
      </c>
      <c r="F36" s="120">
        <v>-3.6196330900000002</v>
      </c>
      <c r="G36" s="120">
        <v>-4.3829880999999995</v>
      </c>
      <c r="H36" s="209">
        <v>-4.3304771400000002</v>
      </c>
      <c r="I36" s="118"/>
      <c r="J36" s="99"/>
      <c r="K36" s="122">
        <f t="shared" ref="K36" si="16">+C36/LOOKUP($C$13,$D$4:$N$4,$D$7:$N$7)*(1+LOOKUP($C$13,$D$4:$N$4,$D$6:$N$6))^0.5</f>
        <v>-6.1276846603451389</v>
      </c>
      <c r="L36" s="123">
        <f t="shared" ref="L36" si="17">+D36/I$7*(1+I$6)^0.5</f>
        <v>-4.3687149070192941</v>
      </c>
      <c r="M36" s="124">
        <f t="shared" ref="M36" si="18">+E36/J$7*(1+J$6)^0.5</f>
        <v>-5.6711006058323719</v>
      </c>
      <c r="N36" s="124">
        <f t="shared" ref="N36" si="19">+F36/K$7*(1+K$6)^0.5</f>
        <v>-4.2073836767617978</v>
      </c>
      <c r="O36" s="124">
        <f t="shared" ref="O36" si="20">+G36/L$7*(1+L$6)^0.5</f>
        <v>-4.8024226220745581</v>
      </c>
      <c r="P36" s="123">
        <f>+H36/M$7*(1+M$6)^0.5</f>
        <v>-4.5226048609151874</v>
      </c>
      <c r="Q36" s="119"/>
      <c r="R36" s="2"/>
      <c r="S36" s="2"/>
      <c r="T36" s="2"/>
      <c r="U36" s="2"/>
      <c r="V36" s="2"/>
      <c r="W36" s="2"/>
    </row>
    <row r="37" spans="2:23" x14ac:dyDescent="0.25">
      <c r="B37" s="176" t="s">
        <v>46</v>
      </c>
      <c r="C37" s="120"/>
      <c r="D37" s="174"/>
      <c r="E37" s="121"/>
      <c r="F37" s="120"/>
      <c r="G37" s="120"/>
      <c r="H37" s="120"/>
      <c r="I37" s="118"/>
      <c r="J37" s="99"/>
      <c r="K37" s="122">
        <f t="shared" si="14"/>
        <v>0</v>
      </c>
      <c r="L37" s="123">
        <f t="shared" si="15"/>
        <v>0</v>
      </c>
      <c r="M37" s="124">
        <f t="shared" si="13"/>
        <v>0</v>
      </c>
      <c r="N37" s="124">
        <f t="shared" si="13"/>
        <v>0</v>
      </c>
      <c r="O37" s="124">
        <f t="shared" si="13"/>
        <v>0</v>
      </c>
      <c r="P37" s="123">
        <f t="shared" si="13"/>
        <v>0</v>
      </c>
      <c r="Q37" s="119"/>
      <c r="R37" s="2"/>
      <c r="S37" s="268" t="s">
        <v>42</v>
      </c>
      <c r="T37" s="269"/>
      <c r="U37" s="2"/>
      <c r="V37" s="2"/>
      <c r="W37" s="2"/>
    </row>
    <row r="38" spans="2:23" x14ac:dyDescent="0.25">
      <c r="B38" s="176" t="s">
        <v>47</v>
      </c>
      <c r="C38" s="120"/>
      <c r="D38" s="174"/>
      <c r="E38" s="121">
        <v>0</v>
      </c>
      <c r="F38" s="120">
        <v>-5.8825159999999999</v>
      </c>
      <c r="G38" s="120">
        <v>-1.7617033200000001</v>
      </c>
      <c r="H38" s="209">
        <v>-2.01704941044314</v>
      </c>
      <c r="I38" s="118"/>
      <c r="J38" s="99"/>
      <c r="K38" s="122">
        <f t="shared" si="14"/>
        <v>0</v>
      </c>
      <c r="L38" s="123">
        <f t="shared" si="15"/>
        <v>0</v>
      </c>
      <c r="M38" s="124">
        <f t="shared" si="13"/>
        <v>0</v>
      </c>
      <c r="N38" s="124">
        <f t="shared" si="13"/>
        <v>-6.8377101162731657</v>
      </c>
      <c r="O38" s="124">
        <f t="shared" si="13"/>
        <v>-1.9302913182337533</v>
      </c>
      <c r="P38" s="123">
        <f t="shared" si="13"/>
        <v>-2.1065386500057262</v>
      </c>
      <c r="Q38" s="125"/>
      <c r="R38" s="2"/>
      <c r="S38" s="270"/>
      <c r="T38" s="271"/>
      <c r="U38" s="2"/>
      <c r="V38" s="2"/>
      <c r="W38" s="2"/>
    </row>
    <row r="39" spans="2:23" x14ac:dyDescent="0.25">
      <c r="B39" s="91" t="s">
        <v>14</v>
      </c>
      <c r="C39" s="120">
        <v>1.4224035400000001</v>
      </c>
      <c r="D39" s="174">
        <v>-1.5570563100000001</v>
      </c>
      <c r="E39" s="121">
        <v>8.5065209999999822E-2</v>
      </c>
      <c r="F39" s="120">
        <v>-0.29392804999999983</v>
      </c>
      <c r="G39" s="120">
        <v>1.02486568</v>
      </c>
      <c r="H39" s="209">
        <v>0.69580334999999971</v>
      </c>
      <c r="I39" s="118"/>
      <c r="J39" s="99"/>
      <c r="K39" s="122">
        <f t="shared" si="14"/>
        <v>1.8093522457980742</v>
      </c>
      <c r="L39" s="123">
        <f t="shared" si="15"/>
        <v>-1.9330081899884917</v>
      </c>
      <c r="M39" s="124">
        <f t="shared" si="13"/>
        <v>0.10381116800944871</v>
      </c>
      <c r="N39" s="124">
        <f t="shared" si="13"/>
        <v>-0.3416556454655531</v>
      </c>
      <c r="O39" s="124">
        <f t="shared" si="13"/>
        <v>1.1229412478258438</v>
      </c>
      <c r="P39" s="123">
        <f t="shared" si="13"/>
        <v>0.72667364616340402</v>
      </c>
      <c r="Q39" s="125"/>
      <c r="R39" s="2"/>
      <c r="S39" s="270"/>
      <c r="T39" s="271"/>
      <c r="U39" s="2"/>
      <c r="V39" s="2"/>
      <c r="W39" s="2"/>
    </row>
    <row r="40" spans="2:23" ht="15.75" thickBot="1" x14ac:dyDescent="0.3">
      <c r="B40" s="166" t="s">
        <v>39</v>
      </c>
      <c r="C40" s="167"/>
      <c r="D40" s="175"/>
      <c r="E40" s="168"/>
      <c r="F40" s="167"/>
      <c r="G40" s="167"/>
      <c r="H40" s="167"/>
      <c r="I40" s="118"/>
      <c r="J40" s="99"/>
      <c r="K40" s="76">
        <f t="shared" si="14"/>
        <v>0</v>
      </c>
      <c r="L40" s="126">
        <f t="shared" si="15"/>
        <v>0</v>
      </c>
      <c r="M40" s="127">
        <f t="shared" si="13"/>
        <v>0</v>
      </c>
      <c r="N40" s="127">
        <f t="shared" si="13"/>
        <v>0</v>
      </c>
      <c r="O40" s="127">
        <f t="shared" si="13"/>
        <v>0</v>
      </c>
      <c r="P40" s="126">
        <f t="shared" si="13"/>
        <v>0</v>
      </c>
      <c r="Q40" s="128"/>
      <c r="R40" s="2"/>
      <c r="S40" s="270"/>
      <c r="T40" s="271"/>
      <c r="U40" s="2"/>
      <c r="V40" s="2"/>
      <c r="W40" s="2"/>
    </row>
    <row r="41" spans="2:23" ht="15.75" thickBot="1" x14ac:dyDescent="0.3">
      <c r="B41" s="169" t="s">
        <v>36</v>
      </c>
      <c r="C41" s="170">
        <f t="shared" ref="C41:H41" si="21">SUM(C32:C40)</f>
        <v>149.1595562517501</v>
      </c>
      <c r="D41" s="170">
        <f t="shared" si="21"/>
        <v>145.58093446878149</v>
      </c>
      <c r="E41" s="170">
        <f t="shared" si="21"/>
        <v>136.57226606833879</v>
      </c>
      <c r="F41" s="170">
        <f t="shared" si="21"/>
        <v>137.39757281999988</v>
      </c>
      <c r="G41" s="170">
        <f t="shared" si="21"/>
        <v>170.74375571000002</v>
      </c>
      <c r="H41" s="170">
        <f t="shared" si="21"/>
        <v>180.30697977955685</v>
      </c>
      <c r="I41" s="171"/>
      <c r="J41" s="99"/>
      <c r="K41" s="32">
        <f t="shared" ref="K41:P41" si="22">K32+SUM(K34:K40)</f>
        <v>189.73671711077731</v>
      </c>
      <c r="L41" s="33">
        <f t="shared" si="22"/>
        <v>180.73151036800496</v>
      </c>
      <c r="M41" s="33">
        <f t="shared" si="22"/>
        <v>166.66891738998211</v>
      </c>
      <c r="N41" s="33">
        <f t="shared" si="22"/>
        <v>159.70798441052983</v>
      </c>
      <c r="O41" s="33">
        <f t="shared" si="22"/>
        <v>187.08325377376136</v>
      </c>
      <c r="P41" s="33">
        <f t="shared" si="22"/>
        <v>188.30655302984931</v>
      </c>
      <c r="Q41" s="34">
        <f>Q26-(LOOKUP($R$41,M18:P18,M26:P26)-LOOKUP($R$41,M31:P31,M41:P41))+R42</f>
        <v>193.32746531241162</v>
      </c>
      <c r="R41" s="40" t="s">
        <v>22</v>
      </c>
      <c r="S41" s="272"/>
      <c r="T41" s="273"/>
      <c r="U41" s="2"/>
      <c r="V41" s="2"/>
      <c r="W41" s="2"/>
    </row>
    <row r="42" spans="2:23" ht="15.75" thickBot="1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30"/>
      <c r="S42" s="41" t="s">
        <v>49</v>
      </c>
      <c r="T42" s="2"/>
      <c r="U42" s="2"/>
      <c r="V42" s="2"/>
      <c r="W42" s="2"/>
    </row>
    <row r="43" spans="2:23" ht="18.75" thickBot="1" x14ac:dyDescent="0.3">
      <c r="B43" s="42"/>
      <c r="C43" s="42"/>
      <c r="D43" s="42"/>
      <c r="E43" s="42"/>
      <c r="F43" s="42"/>
      <c r="G43" s="43"/>
      <c r="H43" s="131"/>
      <c r="I43" s="43"/>
      <c r="J43" s="43"/>
      <c r="K43" s="44" t="s">
        <v>30</v>
      </c>
      <c r="L43" s="45"/>
      <c r="M43" s="46"/>
      <c r="N43" s="45"/>
      <c r="O43" s="45"/>
      <c r="P43" s="45"/>
      <c r="Q43" s="47"/>
      <c r="R43" s="48"/>
      <c r="S43" s="48"/>
      <c r="T43" s="48"/>
      <c r="U43" s="48"/>
      <c r="V43" s="48"/>
      <c r="W43" s="48"/>
    </row>
    <row r="44" spans="2:23" ht="15.75" thickBot="1" x14ac:dyDescent="0.3">
      <c r="B44" s="42"/>
      <c r="C44" s="42"/>
      <c r="D44" s="42"/>
      <c r="E44" s="42"/>
      <c r="F44" s="42"/>
      <c r="G44" s="43"/>
      <c r="H44" s="43"/>
      <c r="I44" s="43"/>
      <c r="J44" s="43"/>
      <c r="K44" s="49"/>
      <c r="L44" s="50"/>
      <c r="M44" s="51">
        <f>(M26-M41)-((L26-L41)-(K26-K41))-C14/$J$7</f>
        <v>31.768461846255917</v>
      </c>
      <c r="N44" s="52">
        <f>(N26-N41)-(M26-M41)</f>
        <v>19.845006132002169</v>
      </c>
      <c r="O44" s="52">
        <f>(O26-O41)-(N26-N41)</f>
        <v>-20.758901946029908</v>
      </c>
      <c r="P44" s="52">
        <f>(P26-P41)-(O26-O41)</f>
        <v>-1.0966736944969568</v>
      </c>
      <c r="Q44" s="53">
        <f>(Q26-Q41)-(P26-P41)</f>
        <v>0</v>
      </c>
      <c r="R44" s="2"/>
      <c r="S44" s="2"/>
      <c r="T44" s="2"/>
      <c r="U44" s="2"/>
      <c r="V44" s="2"/>
      <c r="W44" s="2"/>
    </row>
    <row r="45" spans="2:23" ht="15.75" thickBot="1" x14ac:dyDescent="0.3">
      <c r="B45" s="42"/>
      <c r="C45" s="42"/>
      <c r="D45" s="42"/>
      <c r="E45" s="42"/>
      <c r="F45" s="42"/>
      <c r="G45" s="43"/>
      <c r="H45" s="43"/>
      <c r="I45" s="43"/>
      <c r="J45" s="43"/>
      <c r="K45" s="54"/>
      <c r="L45" s="54"/>
      <c r="M45" s="54"/>
      <c r="N45" s="54"/>
      <c r="O45" s="54"/>
      <c r="P45" s="54"/>
      <c r="Q45" s="54"/>
      <c r="R45" s="2"/>
      <c r="S45" s="2"/>
      <c r="T45" s="2"/>
      <c r="U45" s="2"/>
      <c r="V45" s="2"/>
      <c r="W45" s="2"/>
    </row>
    <row r="46" spans="2:23" ht="18.75" thickBot="1" x14ac:dyDescent="0.3">
      <c r="B46" s="42"/>
      <c r="C46" s="42"/>
      <c r="D46" s="42"/>
      <c r="E46" s="42"/>
      <c r="F46" s="42"/>
      <c r="G46" s="43"/>
      <c r="H46" s="43"/>
      <c r="I46" s="43"/>
      <c r="J46" s="43"/>
      <c r="K46" s="44" t="s">
        <v>16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55"/>
      <c r="W46" s="56"/>
    </row>
    <row r="47" spans="2:23" x14ac:dyDescent="0.25">
      <c r="B47" s="42"/>
      <c r="C47" s="42"/>
      <c r="D47" s="42"/>
      <c r="E47" s="42"/>
      <c r="F47" s="42"/>
      <c r="G47" s="43"/>
      <c r="H47" s="43"/>
      <c r="I47" s="43"/>
      <c r="J47" s="43"/>
      <c r="K47" s="203"/>
      <c r="L47" s="204"/>
      <c r="M47" s="274" t="s">
        <v>7</v>
      </c>
      <c r="N47" s="275"/>
      <c r="O47" s="275"/>
      <c r="P47" s="275"/>
      <c r="Q47" s="275"/>
      <c r="R47" s="276" t="s">
        <v>17</v>
      </c>
      <c r="S47" s="277"/>
      <c r="T47" s="277"/>
      <c r="U47" s="277"/>
      <c r="V47" s="277"/>
      <c r="W47" s="195"/>
    </row>
    <row r="48" spans="2:23" x14ac:dyDescent="0.25">
      <c r="B48" s="42"/>
      <c r="C48" s="42"/>
      <c r="D48" s="42"/>
      <c r="E48" s="42"/>
      <c r="F48" s="42"/>
      <c r="G48" s="43"/>
      <c r="H48" s="43"/>
      <c r="I48" s="43"/>
      <c r="J48" s="43"/>
      <c r="K48" s="205"/>
      <c r="L48" s="206"/>
      <c r="M48" s="60" t="s">
        <v>28</v>
      </c>
      <c r="N48" s="57"/>
      <c r="O48" s="57"/>
      <c r="P48" s="57"/>
      <c r="Q48" s="57"/>
      <c r="R48" s="57"/>
      <c r="S48" s="57"/>
      <c r="T48" s="58"/>
      <c r="U48" s="59"/>
      <c r="V48" s="60"/>
      <c r="W48" s="196"/>
    </row>
    <row r="49" spans="2:23" ht="15.75" thickBot="1" x14ac:dyDescent="0.3">
      <c r="B49" s="42"/>
      <c r="C49" s="42"/>
      <c r="D49" s="42"/>
      <c r="E49" s="42"/>
      <c r="F49" s="42"/>
      <c r="G49" s="43"/>
      <c r="H49" s="43"/>
      <c r="I49" s="43"/>
      <c r="J49" s="43"/>
      <c r="K49" s="205"/>
      <c r="L49" s="206"/>
      <c r="M49" s="200" t="s">
        <v>20</v>
      </c>
      <c r="N49" s="197" t="s">
        <v>21</v>
      </c>
      <c r="O49" s="197" t="s">
        <v>15</v>
      </c>
      <c r="P49" s="197" t="s">
        <v>22</v>
      </c>
      <c r="Q49" s="198" t="s">
        <v>23</v>
      </c>
      <c r="R49" s="198" t="s">
        <v>24</v>
      </c>
      <c r="S49" s="198" t="s">
        <v>25</v>
      </c>
      <c r="T49" s="198" t="s">
        <v>26</v>
      </c>
      <c r="U49" s="198" t="s">
        <v>27</v>
      </c>
      <c r="V49" s="198" t="s">
        <v>33</v>
      </c>
      <c r="W49" s="199" t="s">
        <v>18</v>
      </c>
    </row>
    <row r="50" spans="2:23" ht="15.75" thickBot="1" x14ac:dyDescent="0.3">
      <c r="B50" s="42"/>
      <c r="C50" s="42"/>
      <c r="D50" s="42"/>
      <c r="E50" s="42"/>
      <c r="F50" s="42"/>
      <c r="G50" s="43"/>
      <c r="H50" s="43"/>
      <c r="I50" s="43"/>
      <c r="J50" s="43"/>
      <c r="K50" s="264" t="s">
        <v>20</v>
      </c>
      <c r="L50" s="265"/>
      <c r="M50" s="70"/>
      <c r="N50" s="193">
        <f>$M$44</f>
        <v>31.768461846255917</v>
      </c>
      <c r="O50" s="71">
        <f t="shared" ref="O50:R50" si="23">$M$44</f>
        <v>31.768461846255917</v>
      </c>
      <c r="P50" s="72">
        <f t="shared" si="23"/>
        <v>31.768461846255917</v>
      </c>
      <c r="Q50" s="71">
        <f t="shared" si="23"/>
        <v>31.768461846255917</v>
      </c>
      <c r="R50" s="194">
        <f t="shared" si="23"/>
        <v>31.768461846255917</v>
      </c>
      <c r="S50" s="74"/>
      <c r="T50" s="74"/>
      <c r="U50" s="74"/>
      <c r="V50" s="74"/>
      <c r="W50" s="75"/>
    </row>
    <row r="51" spans="2:23" ht="15.75" thickBot="1" x14ac:dyDescent="0.3">
      <c r="B51" s="42"/>
      <c r="C51" s="42"/>
      <c r="D51" s="42"/>
      <c r="E51" s="42"/>
      <c r="F51" s="42"/>
      <c r="G51" s="43"/>
      <c r="H51" s="43"/>
      <c r="I51" s="43"/>
      <c r="J51" s="43"/>
      <c r="K51" s="264" t="s">
        <v>21</v>
      </c>
      <c r="L51" s="265"/>
      <c r="M51" s="70"/>
      <c r="N51" s="70"/>
      <c r="O51" s="76">
        <f>$N$44</f>
        <v>19.845006132002169</v>
      </c>
      <c r="P51" s="77">
        <f t="shared" ref="P51:S51" si="24">$N$44</f>
        <v>19.845006132002169</v>
      </c>
      <c r="Q51" s="78">
        <f t="shared" si="24"/>
        <v>19.845006132002169</v>
      </c>
      <c r="R51" s="77">
        <f t="shared" si="24"/>
        <v>19.845006132002169</v>
      </c>
      <c r="S51" s="73">
        <f t="shared" si="24"/>
        <v>19.845006132002169</v>
      </c>
      <c r="T51" s="74"/>
      <c r="U51" s="74"/>
      <c r="V51" s="74"/>
      <c r="W51" s="75"/>
    </row>
    <row r="52" spans="2:23" ht="15.75" thickBot="1" x14ac:dyDescent="0.3">
      <c r="B52" s="42"/>
      <c r="C52" s="42"/>
      <c r="D52" s="42"/>
      <c r="E52" s="42"/>
      <c r="F52" s="42"/>
      <c r="G52" s="43"/>
      <c r="H52" s="43"/>
      <c r="I52" s="43"/>
      <c r="J52" s="43"/>
      <c r="K52" s="264" t="s">
        <v>15</v>
      </c>
      <c r="L52" s="265"/>
      <c r="M52" s="74"/>
      <c r="N52" s="74"/>
      <c r="O52" s="70"/>
      <c r="P52" s="79">
        <f>$O$44</f>
        <v>-20.758901946029908</v>
      </c>
      <c r="Q52" s="78">
        <f t="shared" ref="Q52:T52" si="25">$O$44</f>
        <v>-20.758901946029908</v>
      </c>
      <c r="R52" s="77">
        <f t="shared" si="25"/>
        <v>-20.758901946029908</v>
      </c>
      <c r="S52" s="78">
        <f t="shared" si="25"/>
        <v>-20.758901946029908</v>
      </c>
      <c r="T52" s="80">
        <f t="shared" si="25"/>
        <v>-20.758901946029908</v>
      </c>
      <c r="U52" s="81"/>
      <c r="V52" s="74"/>
      <c r="W52" s="75"/>
    </row>
    <row r="53" spans="2:23" ht="15.75" thickBot="1" x14ac:dyDescent="0.3">
      <c r="B53" s="42"/>
      <c r="C53" s="42"/>
      <c r="D53" s="42"/>
      <c r="E53" s="42"/>
      <c r="F53" s="42"/>
      <c r="G53" s="43"/>
      <c r="H53" s="43"/>
      <c r="I53" s="43"/>
      <c r="J53" s="43"/>
      <c r="K53" s="264" t="s">
        <v>22</v>
      </c>
      <c r="L53" s="265"/>
      <c r="M53" s="74"/>
      <c r="N53" s="74"/>
      <c r="O53" s="74"/>
      <c r="P53" s="70"/>
      <c r="Q53" s="76">
        <f>$P$44</f>
        <v>-1.0966736944969568</v>
      </c>
      <c r="R53" s="78">
        <f t="shared" ref="R53:U53" si="26">$P$44</f>
        <v>-1.0966736944969568</v>
      </c>
      <c r="S53" s="82">
        <f t="shared" si="26"/>
        <v>-1.0966736944969568</v>
      </c>
      <c r="T53" s="77">
        <f t="shared" si="26"/>
        <v>-1.0966736944969568</v>
      </c>
      <c r="U53" s="83">
        <f t="shared" si="26"/>
        <v>-1.0966736944969568</v>
      </c>
      <c r="V53" s="81"/>
      <c r="W53" s="75"/>
    </row>
    <row r="54" spans="2:23" ht="15.75" thickBot="1" x14ac:dyDescent="0.3">
      <c r="B54" s="42"/>
      <c r="C54" s="42"/>
      <c r="D54" s="42"/>
      <c r="E54" s="42"/>
      <c r="F54" s="42"/>
      <c r="G54" s="43"/>
      <c r="H54" s="43"/>
      <c r="I54" s="43"/>
      <c r="J54" s="43"/>
      <c r="K54" s="266" t="s">
        <v>23</v>
      </c>
      <c r="L54" s="267"/>
      <c r="M54" s="84"/>
      <c r="N54" s="84"/>
      <c r="O54" s="74"/>
      <c r="P54" s="84"/>
      <c r="Q54" s="70"/>
      <c r="R54" s="85">
        <f>$Q$44</f>
        <v>0</v>
      </c>
      <c r="S54" s="82">
        <f t="shared" ref="S54:V54" si="27">$Q$44</f>
        <v>0</v>
      </c>
      <c r="T54" s="86">
        <f t="shared" si="27"/>
        <v>0</v>
      </c>
      <c r="U54" s="87">
        <f t="shared" si="27"/>
        <v>0</v>
      </c>
      <c r="V54" s="88">
        <f t="shared" si="27"/>
        <v>0</v>
      </c>
      <c r="W54" s="75"/>
    </row>
    <row r="55" spans="2:23" ht="15.75" thickBot="1" x14ac:dyDescent="0.3">
      <c r="B55" s="42"/>
      <c r="C55" s="42"/>
      <c r="D55" s="42"/>
      <c r="E55" s="42"/>
      <c r="F55" s="42"/>
      <c r="G55" s="43"/>
      <c r="H55" s="43"/>
      <c r="I55" s="43"/>
      <c r="J55" s="43"/>
      <c r="K55" s="201" t="s">
        <v>31</v>
      </c>
      <c r="L55" s="202"/>
      <c r="M55" s="61"/>
      <c r="N55" s="61"/>
      <c r="O55" s="61"/>
      <c r="P55" s="61"/>
      <c r="Q55" s="61"/>
      <c r="R55" s="62">
        <f>SUM(R50:R54)</f>
        <v>29.757892337731221</v>
      </c>
      <c r="S55" s="62">
        <f t="shared" ref="S55:V55" si="28">SUM(S50:S54)</f>
        <v>-2.0105695085246964</v>
      </c>
      <c r="T55" s="62">
        <f t="shared" si="28"/>
        <v>-21.855575640526865</v>
      </c>
      <c r="U55" s="62">
        <f t="shared" si="28"/>
        <v>-1.0966736944969568</v>
      </c>
      <c r="V55" s="62">
        <f t="shared" si="28"/>
        <v>0</v>
      </c>
      <c r="W55" s="62">
        <f>+SUM(R55:V55)</f>
        <v>4.7950734941827022</v>
      </c>
    </row>
    <row r="56" spans="2:23" ht="15.75" thickBot="1" x14ac:dyDescent="0.3">
      <c r="B56" s="42"/>
      <c r="C56" s="42"/>
      <c r="D56" s="42"/>
      <c r="E56" s="42"/>
      <c r="F56" s="42"/>
      <c r="G56" s="43"/>
      <c r="H56" s="43"/>
      <c r="I56" s="43"/>
      <c r="J56" s="43"/>
      <c r="K56" s="65"/>
      <c r="L56" s="65"/>
      <c r="M56" s="65"/>
      <c r="N56" s="65"/>
      <c r="O56" s="65"/>
      <c r="P56" s="65"/>
      <c r="Q56" s="65"/>
      <c r="R56" s="63"/>
      <c r="S56" s="63"/>
      <c r="T56" s="63"/>
      <c r="U56" s="63"/>
      <c r="V56" s="63"/>
      <c r="W56" s="2"/>
    </row>
    <row r="57" spans="2:23" ht="15.75" thickBot="1" x14ac:dyDescent="0.3">
      <c r="K57" s="66" t="s">
        <v>32</v>
      </c>
      <c r="L57" s="67"/>
      <c r="M57" s="68"/>
      <c r="N57" s="68"/>
      <c r="O57" s="68"/>
      <c r="P57" s="68"/>
      <c r="Q57" s="68"/>
      <c r="R57" s="69">
        <f>R55</f>
        <v>29.757892337731221</v>
      </c>
      <c r="S57" s="69">
        <f t="shared" ref="S57:V57" si="29">S55</f>
        <v>-2.0105695085246964</v>
      </c>
      <c r="T57" s="69">
        <f t="shared" si="29"/>
        <v>-21.855575640526865</v>
      </c>
      <c r="U57" s="69">
        <f t="shared" si="29"/>
        <v>-1.0966736944969568</v>
      </c>
      <c r="V57" s="69">
        <f t="shared" si="29"/>
        <v>0</v>
      </c>
      <c r="W57" s="69">
        <f>SUM(R57:V57)</f>
        <v>4.7950734941827022</v>
      </c>
    </row>
    <row r="68" spans="2:2" x14ac:dyDescent="0.25">
      <c r="B68" s="64"/>
    </row>
  </sheetData>
  <mergeCells count="22">
    <mergeCell ref="K53:L53"/>
    <mergeCell ref="K54:L54"/>
    <mergeCell ref="S37:T41"/>
    <mergeCell ref="M47:Q47"/>
    <mergeCell ref="R47:V47"/>
    <mergeCell ref="K50:L50"/>
    <mergeCell ref="K51:L51"/>
    <mergeCell ref="K52:L52"/>
    <mergeCell ref="C3:M3"/>
    <mergeCell ref="C29:I29"/>
    <mergeCell ref="K29:Q29"/>
    <mergeCell ref="C30:D30"/>
    <mergeCell ref="E30:I30"/>
    <mergeCell ref="K30:L30"/>
    <mergeCell ref="M30:Q30"/>
    <mergeCell ref="C17:D17"/>
    <mergeCell ref="E17:I17"/>
    <mergeCell ref="K17:L17"/>
    <mergeCell ref="M17:Q17"/>
    <mergeCell ref="C16:D16"/>
    <mergeCell ref="E16:I16"/>
    <mergeCell ref="K16:Q16"/>
  </mergeCells>
  <conditionalFormatting sqref="D19">
    <cfRule type="expression" dxfId="13" priority="5">
      <formula>dms_TradingName = "Endeavour Energy"</formula>
    </cfRule>
  </conditionalFormatting>
  <conditionalFormatting sqref="D19">
    <cfRule type="expression" dxfId="12" priority="6">
      <formula>dms_TradingName = "TasNetworks (T)"</formula>
    </cfRule>
  </conditionalFormatting>
  <conditionalFormatting sqref="C32:H32">
    <cfRule type="expression" dxfId="11" priority="7">
      <formula>dms_TradingName = "Endeavour Energy"</formula>
    </cfRule>
  </conditionalFormatting>
  <conditionalFormatting sqref="C32:H32">
    <cfRule type="expression" dxfId="10" priority="8">
      <formula>dms_TradingName = "TasNetworks (T)"</formula>
    </cfRule>
  </conditionalFormatting>
  <conditionalFormatting sqref="C34:H35 C37:H40 E34:H40">
    <cfRule type="expression" dxfId="9" priority="9">
      <formula>dms_TradingName = "Endeavour Energy"</formula>
    </cfRule>
  </conditionalFormatting>
  <conditionalFormatting sqref="C34:H35 C37:H40 E34:H40">
    <cfRule type="expression" dxfId="8" priority="10">
      <formula>dms_TradingName = "TasNetworks (T)"</formula>
    </cfRule>
  </conditionalFormatting>
  <conditionalFormatting sqref="C21:I25">
    <cfRule type="expression" dxfId="7" priority="11">
      <formula>dms_TradingName = "Endeavour Energy"</formula>
    </cfRule>
  </conditionalFormatting>
  <conditionalFormatting sqref="C21:I25">
    <cfRule type="expression" dxfId="6" priority="12">
      <formula>dms_TradingName = "TasNetworks (T)"</formula>
    </cfRule>
  </conditionalFormatting>
  <conditionalFormatting sqref="C19">
    <cfRule type="expression" dxfId="5" priority="13">
      <formula>dms_TradingName = "Endeavour Energy"</formula>
    </cfRule>
  </conditionalFormatting>
  <conditionalFormatting sqref="C19">
    <cfRule type="expression" dxfId="4" priority="14">
      <formula>dms_TradingName = "TasNetworks (T)"</formula>
    </cfRule>
  </conditionalFormatting>
  <conditionalFormatting sqref="C36:H36">
    <cfRule type="expression" dxfId="3" priority="3">
      <formula>dms_TradingName = "Endeavour Energy"</formula>
    </cfRule>
  </conditionalFormatting>
  <conditionalFormatting sqref="C36:H36">
    <cfRule type="expression" dxfId="2" priority="4">
      <formula>dms_TradingName = "TasNetworks (T)"</formula>
    </cfRule>
  </conditionalFormatting>
  <conditionalFormatting sqref="E19:I19">
    <cfRule type="expression" dxfId="1" priority="1">
      <formula>dms_TradingName = "Endeavour Energy"</formula>
    </cfRule>
  </conditionalFormatting>
  <conditionalFormatting sqref="E19:I19">
    <cfRule type="expression" dxfId="0" priority="2">
      <formula>dms_TradingName = "TasNetworks (T)"</formula>
    </cfRule>
  </conditionalFormatting>
  <dataValidations count="3">
    <dataValidation type="list" allowBlank="1" showInputMessage="1" showErrorMessage="1" sqref="R41" xr:uid="{05EFBBEC-F8DF-4C46-8AE8-69CD50C01374}">
      <formula1>$M$31:$Q$31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D19:I19" xr:uid="{72D988E7-A566-47D7-AA07-68BAE2C40A24}">
      <formula1>ISNUMBER(C19)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19" xr:uid="{6A551551-8D79-4799-A2FD-99FF73744C48}">
      <formula1>ISNUMBER(C19)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9" ma:contentTypeDescription="Create a new document." ma:contentTypeScope="" ma:versionID="b18867fc83c7e01cca546dcd928679e1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c1927a424c194374422097949a24d2c7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26" nillable="true" ma:displayName="Number" ma:format="Dropdown" ma:internalName="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f65cc12-27ff-4f88-a6ad-e1037d372a1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d876c-ba06-4341-9d47-b53ee198fe78">
      <Terms xmlns="http://schemas.microsoft.com/office/infopath/2007/PartnerControls"/>
    </lcf76f155ced4ddcb4097134ff3c332f>
    <Number xmlns="58dd876c-ba06-4341-9d47-b53ee198fe78" xsi:nil="true"/>
    <TaxCatchAll xmlns="cce62ca5-22ea-47d8-bfd0-cf180537c997" xsi:nil="true"/>
  </documentManagement>
</p:properties>
</file>

<file path=customXml/itemProps1.xml><?xml version="1.0" encoding="utf-8"?>
<ds:datastoreItem xmlns:ds="http://schemas.openxmlformats.org/officeDocument/2006/customXml" ds:itemID="{20B68826-B110-4B0E-B2A5-A20A0EE4D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d876c-ba06-4341-9d47-b53ee198fe78"/>
    <ds:schemaRef ds:uri="cce62ca5-22ea-47d8-bfd0-cf180537c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9EF77A-8747-41B5-A66B-708E98778D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9AD9EA-D166-44A7-9038-4E00BBE970B2}">
  <ds:schemaRefs>
    <ds:schemaRef ds:uri="http://schemas.microsoft.com/office/2006/metadata/properties"/>
    <ds:schemaRef ds:uri="http://schemas.microsoft.com/office/infopath/2007/PartnerControls"/>
    <ds:schemaRef ds:uri="58dd876c-ba06-4341-9d47-b53ee198fe78"/>
    <ds:schemaRef ds:uri="cce62ca5-22ea-47d8-bfd0-cf180537c9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Change Log</vt:lpstr>
      <vt:lpstr>Revised Proposal</vt:lpstr>
      <vt:lpstr>'Revised Proposal'!dms_PRCP_BaseYear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Atkinson</dc:creator>
  <cp:lastModifiedBy>Eli Atkinson</cp:lastModifiedBy>
  <cp:lastPrinted>2025-01-10T00:12:24Z</cp:lastPrinted>
  <dcterms:created xsi:type="dcterms:W3CDTF">2024-11-21T03:57:28Z</dcterms:created>
  <dcterms:modified xsi:type="dcterms:W3CDTF">2025-01-13T05:16:46Z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0x010100BE463E5E62BF724086D347C959262467</vt:lpwstr>
  </property>
</Properties>
</file>