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ergyqonline.sharepoint.com/sites/AER2025/Shared Documents/General/Revised Regulatory Proposal (Energex &amp; Ergon)/RRP Supporting Docs_Ergon/05 Capex/5.02 Our response to AER's DD/"/>
    </mc:Choice>
  </mc:AlternateContent>
  <xr:revisionPtr revIDLastSave="181" documentId="13_ncr:1_{11E9696A-4FFC-47C5-9A3A-D666D6A383AC}" xr6:coauthVersionLast="47" xr6:coauthVersionMax="47" xr10:uidLastSave="{82C2E690-9EC9-4DD9-B1B6-809654FE4CAD}"/>
  <bookViews>
    <workbookView xWindow="-28920" yWindow="-1500" windowWidth="29040" windowHeight="15840" activeTab="1" xr2:uid="{FA5A29B0-9A22-47B3-A28A-56DBD641DFA8}"/>
  </bookViews>
  <sheets>
    <sheet name="RIN Requirement" sheetId="2" r:id="rId1"/>
    <sheet name="Summary of Comparison" sheetId="1" r:id="rId2"/>
  </sheets>
  <externalReferences>
    <externalReference r:id="rId3"/>
    <externalReference r:id="rId4"/>
  </externalReferences>
  <definedNames>
    <definedName name="_xlnm._FilterDatabase" localSheetId="0" hidden="1">'RIN Requirement'!$B$1:$L$10</definedName>
    <definedName name="_ftn1" localSheetId="0">'RIN Requirement'!#REF!</definedName>
    <definedName name="_ftnref1" localSheetId="0">'RIN Requirement'!#REF!</definedName>
    <definedName name="_Toc102111426" localSheetId="0">'RIN Requirement'!#REF!</definedName>
    <definedName name="_Toc102111430" localSheetId="0">'RIN Requirement'!#REF!</definedName>
    <definedName name="_Toc102111431" localSheetId="0">'RIN Requirement'!#REF!</definedName>
    <definedName name="_Toc102111432" localSheetId="0">'RIN Requirement'!#REF!</definedName>
    <definedName name="_Toc102111433" localSheetId="0">'RIN Requirement'!#REF!</definedName>
    <definedName name="_Toc102111434" localSheetId="0">'RIN Requirement'!#REF!</definedName>
    <definedName name="_Toc102111435" localSheetId="0">'RIN Requirement'!#REF!</definedName>
    <definedName name="_Toc102111436" localSheetId="0">'RIN Requirement'!#REF!</definedName>
    <definedName name="_Toc102111437" localSheetId="0">'RIN Requirement'!#REF!</definedName>
    <definedName name="_Toc102111438" localSheetId="0">'RIN Requirement'!#REF!</definedName>
    <definedName name="_Toc102111439" localSheetId="0">'RIN Requirement'!#REF!</definedName>
    <definedName name="_Toc102111440" localSheetId="0">'RIN Requirement'!#REF!</definedName>
    <definedName name="_Toc102111441" localSheetId="0">'RIN Requirement'!#REF!</definedName>
    <definedName name="_Toc102111442" localSheetId="0">'RIN Requirement'!#REF!</definedName>
    <definedName name="_Toc102111443" localSheetId="0">'RIN Requirement'!#REF!</definedName>
    <definedName name="_Toc102111444" localSheetId="0">'RIN Requirement'!#REF!</definedName>
    <definedName name="_Toc102111445" localSheetId="0">'RIN Requirement'!#REF!</definedName>
    <definedName name="_Toc102111446" localSheetId="0">'RIN Requirement'!#REF!</definedName>
    <definedName name="CIQWBGuid" hidden="1">"Copy of 1924 Reset Document Register - 20170606_FM testing.xlsm"</definedName>
    <definedName name="Display_Week">'[1]RESET RIN Gantt (daily)'!$F$2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23:47:24"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ject_Start">'[1]RESET RIN Gantt (daily)'!$F$1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6" i="1"/>
  <c r="C15" i="1"/>
  <c r="C17" i="1" l="1"/>
  <c r="C8" i="1"/>
  <c r="B5" i="1"/>
  <c r="B4" i="1"/>
  <c r="B7" i="1"/>
  <c r="C4" i="1"/>
  <c r="D4" i="1" s="1"/>
  <c r="C9" i="1"/>
  <c r="C5" i="1"/>
  <c r="C7" i="1"/>
  <c r="B18" i="1" l="1"/>
  <c r="D7" i="1"/>
  <c r="E7" i="1"/>
  <c r="B19" i="1"/>
  <c r="B20" i="1"/>
  <c r="E5" i="1"/>
  <c r="E4" i="1"/>
  <c r="B15" i="1"/>
  <c r="C21" i="1"/>
  <c r="B16" i="1"/>
  <c r="D5" i="1"/>
  <c r="B6" i="1"/>
  <c r="D19" i="1" l="1"/>
  <c r="E19" i="1"/>
  <c r="D15" i="1"/>
  <c r="E15" i="1"/>
  <c r="C6" i="1"/>
  <c r="B9" i="1"/>
  <c r="D18" i="1"/>
  <c r="E18" i="1"/>
  <c r="D16" i="1"/>
  <c r="E16" i="1"/>
  <c r="B8" i="1"/>
  <c r="E20" i="1"/>
  <c r="D20" i="1"/>
  <c r="E8" i="1" l="1"/>
  <c r="D8" i="1"/>
  <c r="E6" i="1"/>
  <c r="B17" i="1"/>
  <c r="D6" i="1"/>
  <c r="C10" i="1"/>
  <c r="D9" i="1"/>
  <c r="E9" i="1"/>
  <c r="B10" i="1"/>
  <c r="D17" i="1" l="1"/>
  <c r="E17" i="1"/>
  <c r="B21" i="1"/>
  <c r="E10" i="1"/>
  <c r="D10" i="1"/>
  <c r="E21" i="1" l="1"/>
  <c r="D21" i="1"/>
</calcChain>
</file>

<file path=xl/sharedStrings.xml><?xml version="1.0" encoding="utf-8"?>
<sst xmlns="http://schemas.openxmlformats.org/spreadsheetml/2006/main" count="59" uniqueCount="50">
  <si>
    <t>Responsible Person</t>
  </si>
  <si>
    <t>Reference</t>
  </si>
  <si>
    <t xml:space="preserve">Requirement </t>
  </si>
  <si>
    <t>Response / Cross reference to material provided by Ergon Energy</t>
  </si>
  <si>
    <t>Capital expenditure</t>
  </si>
  <si>
    <t>Transparency</t>
  </si>
  <si>
    <t>4.4.4</t>
  </si>
  <si>
    <r>
      <t xml:space="preserve">For total </t>
    </r>
    <r>
      <rPr>
        <i/>
        <sz val="11"/>
        <color rgb="FF000000"/>
        <rFont val="Arial"/>
        <family val="2"/>
      </rPr>
      <t>capital expenditure</t>
    </r>
    <r>
      <rPr>
        <sz val="11"/>
        <color rgb="FF000000"/>
        <rFont val="Arial"/>
        <family val="2"/>
      </rPr>
      <t xml:space="preserve"> incurred in the </t>
    </r>
    <r>
      <rPr>
        <i/>
        <sz val="11"/>
        <color rgb="FF000000"/>
        <rFont val="Arial"/>
        <family val="2"/>
      </rPr>
      <t>current regulatory period</t>
    </r>
    <r>
      <rPr>
        <sz val="11"/>
        <color rgb="FF000000"/>
        <rFont val="Arial"/>
        <family val="2"/>
      </rPr>
      <t>, provide:</t>
    </r>
  </si>
  <si>
    <t>4.4.4(a)</t>
  </si>
  <si>
    <r>
      <t xml:space="preserve">a comparison of the total expenditure, disaggregated by expenditure or driver, to the </t>
    </r>
    <r>
      <rPr>
        <i/>
        <sz val="11"/>
        <color rgb="FF000000"/>
        <rFont val="Arial"/>
        <family val="2"/>
      </rPr>
      <t>forecast capex</t>
    </r>
    <r>
      <rPr>
        <sz val="11"/>
        <color rgb="FF000000"/>
        <rFont val="Arial"/>
        <family val="2"/>
      </rPr>
      <t xml:space="preserve"> allowed for the </t>
    </r>
    <r>
      <rPr>
        <i/>
        <sz val="11"/>
        <color rgb="FF000000"/>
        <rFont val="Arial"/>
        <family val="2"/>
      </rPr>
      <t>current regulatory period</t>
    </r>
    <r>
      <rPr>
        <sz val="11"/>
        <color rgb="FF000000"/>
        <rFont val="Arial"/>
        <family val="2"/>
      </rPr>
      <t>;</t>
    </r>
  </si>
  <si>
    <t>4.4.4(b)</t>
  </si>
  <si>
    <t>an explanation of the drivers of differences noted in response to section 4.4.4 (a), for example the impact of efficiency gains, major new projects, project deferrals or rescoping, changing regulatory obligations, asset age, or other factors;</t>
  </si>
  <si>
    <t xml:space="preserve">4.4.4(c) </t>
  </si>
  <si>
    <r>
      <t xml:space="preserve">a list of projects deferred in the </t>
    </r>
    <r>
      <rPr>
        <i/>
        <sz val="11"/>
        <color rgb="FF000000"/>
        <rFont val="Arial"/>
        <family val="2"/>
      </rPr>
      <t>current regulatory control period</t>
    </r>
    <r>
      <rPr>
        <sz val="11"/>
        <color rgb="FF000000"/>
        <rFont val="Arial"/>
        <family val="2"/>
      </rPr>
      <t xml:space="preserve"> and included in the </t>
    </r>
    <r>
      <rPr>
        <i/>
        <sz val="11"/>
        <color rgb="FF000000"/>
        <rFont val="Arial"/>
        <family val="2"/>
      </rPr>
      <t>forecast capex</t>
    </r>
    <r>
      <rPr>
        <sz val="11"/>
        <color rgb="FF000000"/>
        <rFont val="Arial"/>
        <family val="2"/>
      </rPr>
      <t xml:space="preserve"> for the </t>
    </r>
    <r>
      <rPr>
        <i/>
        <sz val="11"/>
        <color rgb="FF000000"/>
        <rFont val="Arial"/>
        <family val="2"/>
      </rPr>
      <t>forthcoming regulatory control period</t>
    </r>
    <r>
      <rPr>
        <sz val="11"/>
        <color rgb="FF000000"/>
        <rFont val="Arial"/>
        <family val="2"/>
      </rPr>
      <t>, and the rationale for the deferral.</t>
    </r>
  </si>
  <si>
    <t>No major projects were deferred from the current regulatory control period into the forthcoming period. Some minor projects, such as the Cloncurry supply reinforcement, have been moved between periods as a result of project prioritisation across our portfolio of work.</t>
  </si>
  <si>
    <t>4.4.5</t>
  </si>
  <si>
    <r>
      <t xml:space="preserve">For </t>
    </r>
    <r>
      <rPr>
        <i/>
        <sz val="11"/>
        <color rgb="FF000000"/>
        <rFont val="Arial"/>
        <family val="2"/>
      </rPr>
      <t>forecast capex</t>
    </r>
    <r>
      <rPr>
        <sz val="11"/>
        <color rgb="FF000000"/>
        <rFont val="Arial"/>
        <family val="2"/>
      </rPr>
      <t xml:space="preserve"> for the </t>
    </r>
    <r>
      <rPr>
        <i/>
        <sz val="11"/>
        <color rgb="FF000000"/>
        <rFont val="Arial"/>
        <family val="2"/>
      </rPr>
      <t>forthcoming regulatory period</t>
    </r>
    <r>
      <rPr>
        <sz val="11"/>
        <color rgb="FF000000"/>
        <rFont val="Arial"/>
        <family val="2"/>
      </rPr>
      <t>, provide:</t>
    </r>
  </si>
  <si>
    <t xml:space="preserve">4.4.5(a) </t>
  </si>
  <si>
    <r>
      <t xml:space="preserve">a comparison of the total forecast expenditure by category or driver to the total </t>
    </r>
    <r>
      <rPr>
        <i/>
        <sz val="11"/>
        <color rgb="FF000000"/>
        <rFont val="Arial"/>
        <family val="2"/>
      </rPr>
      <t>capital expenditure</t>
    </r>
    <r>
      <rPr>
        <sz val="11"/>
        <color rgb="FF000000"/>
        <rFont val="Arial"/>
        <family val="2"/>
      </rPr>
      <t xml:space="preserve"> expected to be incurred in the </t>
    </r>
    <r>
      <rPr>
        <i/>
        <sz val="11"/>
        <color rgb="FF000000"/>
        <rFont val="Arial"/>
        <family val="2"/>
      </rPr>
      <t>current regulatory period</t>
    </r>
    <r>
      <rPr>
        <sz val="11"/>
        <color rgb="FF000000"/>
        <rFont val="Arial"/>
        <family val="2"/>
      </rPr>
      <t>;</t>
    </r>
  </si>
  <si>
    <t xml:space="preserve">4.4.5(b) </t>
  </si>
  <si>
    <t>an explanation of the drivers of differences noted in response to section 4.4.5 (a), for example the impact of expected efficiency gains, major new projects, project deferrals or rescoping, changing regulatory obligations, asset age, or other factors.</t>
  </si>
  <si>
    <t>$m, real 2024-25</t>
  </si>
  <si>
    <t>Difference to Allowance</t>
  </si>
  <si>
    <t>Driver of Difference</t>
  </si>
  <si>
    <t>Replacement</t>
  </si>
  <si>
    <t>Augmentation</t>
  </si>
  <si>
    <t>Connections (net)</t>
  </si>
  <si>
    <t>Non-network ICT</t>
  </si>
  <si>
    <t>Other Non-Network</t>
  </si>
  <si>
    <t>Capitalised overheads</t>
  </si>
  <si>
    <t>Total Net Capex</t>
  </si>
  <si>
    <t>Difference to Current Period</t>
  </si>
  <si>
    <t>Other non-network</t>
  </si>
  <si>
    <t>4.4.4(a) and (b) Comparison of Current Period Capital Expenditure to AER Allowance (2020-25)</t>
  </si>
  <si>
    <t>4.4.5(a) and (b) Comparison of Forecast Period Capital Expenditure (2025-30) to Current Period Capital Expenditure (2020-25)</t>
  </si>
  <si>
    <t xml:space="preserve">The forecast for other non-network capex is in line with our current period spend. </t>
  </si>
  <si>
    <t>2020-25 
AER Allowance</t>
  </si>
  <si>
    <t>2020-25 
Actuals / Forecast</t>
  </si>
  <si>
    <t>2025-30 
Forecast</t>
  </si>
  <si>
    <t>We are projecting to spend greater than the AER's other non-network forecast due to increased property expenditure driven by increased costs associated with general industry and market conditions as well as the timing of investments due to project phasing and contractor availability.</t>
  </si>
  <si>
    <t xml:space="preserve">Our proposed reduced investment reflects a shift from a major transformation focus to one of on-going maintenance of non-network ICT systems and capability. </t>
  </si>
  <si>
    <t>We are projecting to spend greater than the AER’s connex forecast for the current regulatory control period by $119 million. The main drivers for our increased spend are:
• the unanticipated impact of Covid-19 on migration in regional Queensland and the associated increase in new connections, and
• our 2020-25 investment proposals were completed on the back of a construction boom (prior to the Covid-19 pandemic) when a slowdown in construction was anticipated for the 2020-25 period. However, the construction sector proved to be more resilient than anticipated.</t>
  </si>
  <si>
    <t xml:space="preserve">The forecast for capitalised overheads is in line with our current period spend. </t>
  </si>
  <si>
    <t>We are projecting to spend greater than the AER’s repex forecast for the current regulatory control period by $1,476 million. The main drivers for our increased spend over the 2020-25 regulatory control period are:
• the identification of a larger than expected number of defective poles requiring replacement due to a change to our pole serviceability calculation in response to an increasing number of in-service pole failures (as required by Queensland’s Electrical Safety Code of Practice 2020 – Works)
• a consequential increase in the need to replace transformers, cross-arms, overhead switches, and service cables associated with pole replacements, resulting in most of our distribution line asset categories being above the AER’s forecast (although bundling of these works ensures our program is delivered efficiently and avoids the need to return to the same site to replace assets that fail subsequently), and
• an increase in our reconductoring program to address the safety and reliability risks of an increase in unassisted conductor failure, in particular copper conductor.</t>
  </si>
  <si>
    <r>
      <t>We are projecting to spend greater than the AER's augex forecast due to increased expenditure on overhead lines clearance to ground and clearance to structure to comply with our legislative obligation under Queensland's</t>
    </r>
    <r>
      <rPr>
        <i/>
        <sz val="10"/>
        <color rgb="FF000000"/>
        <rFont val="Arial"/>
        <family val="2"/>
      </rPr>
      <t xml:space="preserve"> Electrical Safety Act </t>
    </r>
    <r>
      <rPr>
        <sz val="10"/>
        <color rgb="FF000000"/>
        <rFont val="Arial"/>
        <family val="2"/>
      </rPr>
      <t>2002.</t>
    </r>
  </si>
  <si>
    <t>We are projecting to spend greater than the AER's non-network ICT forecast due to:
• high costs associated with replacing a significant, interdependent legacy application portfolio, and
• unplanned investment in cyber security in response to new compliance obligations and heightened risk of cyber attacks.</t>
  </si>
  <si>
    <t>We are projecting to spend greater than the AER's capitalised overhead forecast due to a higher program of work and higher than forecast inflationary environment.</t>
  </si>
  <si>
    <t>While we are still forecasting strong population growth, we expect the connections  expenditure to be mariginally lower than the last three years of the current regulatory period. The current period spend is higher than forecast due to the construction boom resutling from post-Covid-19 migration and property investment. Consequently, the forecast expenditute for 2025-30 is lower than the current 2020-25 period expenditure.</t>
  </si>
  <si>
    <t>Our proposed augex is greater than our current period expenditure. This increase is driven by:
• strong population and demand growth in regional Queensland  
• the need to address the obligations outlined in our Distribution Authority pertaining to Safety Net security criteria, Minimum Service Standards and worst performing feeder requirements, and 
• increased expenditure to integrate distributed energy resources into the network.</t>
  </si>
  <si>
    <t>Our proposed repex is marginally lower than our current period repex. Repex remains the most signficant part of our investment plans and is a continuation of our existing asset management practices. It represents a balance of condition and risk, and reactive programs to provide a prudent means of achieving the asset management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</si>
</sst>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F800]dddd\,\ mmmm\ dd\,\ yyyy"/>
    <numFmt numFmtId="166" formatCode="0.0%"/>
    <numFmt numFmtId="170" formatCode="0.0"/>
    <numFmt numFmtId="171" formatCode="#,##0.0"/>
  </numFmts>
  <fonts count="18" x14ac:knownFonts="1">
    <font>
      <sz val="11"/>
      <color theme="1"/>
      <name val="Calibri"/>
      <family val="2"/>
      <scheme val="minor"/>
    </font>
    <font>
      <sz val="11"/>
      <color theme="1"/>
      <name val="Calibri"/>
      <family val="2"/>
      <scheme val="minor"/>
    </font>
    <font>
      <b/>
      <sz val="10"/>
      <color rgb="FFFFFFFF"/>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
      <sz val="10"/>
      <color theme="0"/>
      <name val="Arial"/>
      <family val="2"/>
    </font>
    <font>
      <b/>
      <sz val="10"/>
      <color theme="0"/>
      <name val="Arial"/>
      <family val="2"/>
    </font>
    <font>
      <sz val="11"/>
      <name val="Arial"/>
      <family val="2"/>
    </font>
    <font>
      <sz val="11"/>
      <color theme="1"/>
      <name val="Arial"/>
      <family val="2"/>
    </font>
    <font>
      <sz val="11"/>
      <color theme="0"/>
      <name val="Arial"/>
      <family val="2"/>
    </font>
    <font>
      <b/>
      <sz val="11"/>
      <name val="Arial"/>
      <family val="2"/>
    </font>
    <font>
      <sz val="11"/>
      <color rgb="FF000000"/>
      <name val="Arial"/>
      <family val="2"/>
    </font>
    <font>
      <i/>
      <sz val="11"/>
      <color rgb="FF000000"/>
      <name val="Arial"/>
      <family val="2"/>
    </font>
    <font>
      <sz val="14"/>
      <color rgb="FF000000"/>
      <name val="Times New Roman"/>
      <family val="1"/>
    </font>
    <font>
      <i/>
      <sz val="10"/>
      <color rgb="FF000000"/>
      <name val="Arial"/>
      <family val="2"/>
    </font>
    <font>
      <b/>
      <sz val="11"/>
      <color rgb="FFFFFFFF"/>
      <name val="Arial"/>
      <family val="2"/>
    </font>
  </fonts>
  <fills count="8">
    <fill>
      <patternFill patternType="none"/>
    </fill>
    <fill>
      <patternFill patternType="gray125"/>
    </fill>
    <fill>
      <patternFill patternType="solid">
        <fgColor rgb="FF2C5697"/>
        <bgColor indexed="64"/>
      </patternFill>
    </fill>
    <fill>
      <patternFill patternType="solid">
        <fgColor rgb="FFF2F2F2"/>
        <bgColor indexed="64"/>
      </patternFill>
    </fill>
    <fill>
      <patternFill patternType="solid">
        <fgColor rgb="FFFFFFFF"/>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right/>
      <top/>
      <bottom style="medium">
        <color rgb="FF2C5697"/>
      </bottom>
      <diagonal/>
    </border>
    <border>
      <left/>
      <right/>
      <top/>
      <bottom style="dotted">
        <color rgb="FF2C5697"/>
      </bottom>
      <diagonal/>
    </border>
    <border>
      <left style="thin">
        <color theme="2"/>
      </left>
      <right style="thin">
        <color theme="2"/>
      </right>
      <top style="thin">
        <color theme="2"/>
      </top>
      <bottom style="thin">
        <color them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left>
      <right/>
      <top style="thin">
        <color theme="2"/>
      </top>
      <bottom style="thin">
        <color theme="2"/>
      </bottom>
      <diagonal/>
    </border>
    <border>
      <left/>
      <right/>
      <top style="medium">
        <color rgb="FF2C5697"/>
      </top>
      <bottom style="dotted">
        <color rgb="FF2C5697"/>
      </bottom>
      <diagonal/>
    </border>
    <border>
      <left/>
      <right/>
      <top style="dotted">
        <color rgb="FF2C5697"/>
      </top>
      <bottom style="dotted">
        <color rgb="FF2C5697"/>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7" fillId="5" borderId="0" xfId="0" applyFont="1" applyFill="1"/>
    <xf numFmtId="0" fontId="8" fillId="5" borderId="0" xfId="0" applyFont="1" applyFill="1"/>
    <xf numFmtId="0" fontId="4" fillId="0" borderId="0" xfId="0" applyFont="1"/>
    <xf numFmtId="0" fontId="9" fillId="0" borderId="3" xfId="0" applyFont="1" applyBorder="1" applyAlignment="1">
      <alignment vertical="top" wrapText="1"/>
    </xf>
    <xf numFmtId="0" fontId="10" fillId="0" borderId="0" xfId="0" applyFont="1" applyAlignment="1">
      <alignment wrapText="1"/>
    </xf>
    <xf numFmtId="0" fontId="11" fillId="0" borderId="3" xfId="0" applyFont="1" applyBorder="1" applyAlignment="1">
      <alignment vertical="top" wrapText="1"/>
    </xf>
    <xf numFmtId="0" fontId="10" fillId="0" borderId="3" xfId="0" applyFont="1" applyBorder="1" applyAlignment="1">
      <alignment vertical="top" wrapText="1"/>
    </xf>
    <xf numFmtId="0" fontId="10" fillId="0" borderId="0" xfId="0" applyFont="1" applyAlignment="1">
      <alignment vertical="top" wrapText="1"/>
    </xf>
    <xf numFmtId="0" fontId="9" fillId="0" borderId="3" xfId="0" applyFont="1" applyBorder="1" applyAlignment="1">
      <alignment horizontal="left" vertical="top" wrapText="1"/>
    </xf>
    <xf numFmtId="0" fontId="10" fillId="0" borderId="3" xfId="0" applyFont="1" applyBorder="1" applyAlignment="1">
      <alignment wrapText="1"/>
    </xf>
    <xf numFmtId="0" fontId="9" fillId="0" borderId="3" xfId="0" applyFont="1" applyBorder="1" applyAlignment="1">
      <alignment wrapText="1"/>
    </xf>
    <xf numFmtId="0" fontId="9" fillId="0" borderId="0" xfId="0" applyFont="1" applyAlignment="1">
      <alignment wrapText="1"/>
    </xf>
    <xf numFmtId="165" fontId="10" fillId="0" borderId="4" xfId="0" applyNumberFormat="1" applyFont="1" applyBorder="1" applyAlignment="1">
      <alignment vertical="top" wrapText="1"/>
    </xf>
    <xf numFmtId="0" fontId="10" fillId="0" borderId="0" xfId="0" applyFont="1" applyAlignment="1">
      <alignment horizontal="left" vertical="top" wrapText="1"/>
    </xf>
    <xf numFmtId="0" fontId="9" fillId="0" borderId="5" xfId="0" applyFont="1" applyBorder="1" applyAlignment="1">
      <alignment wrapText="1"/>
    </xf>
    <xf numFmtId="0" fontId="15" fillId="0" borderId="0" xfId="0" applyFont="1"/>
    <xf numFmtId="166" fontId="4" fillId="4" borderId="2" xfId="2" applyNumberFormat="1" applyFont="1" applyFill="1" applyBorder="1" applyAlignment="1">
      <alignment horizontal="center" vertical="center" wrapText="1"/>
    </xf>
    <xf numFmtId="0" fontId="3" fillId="4" borderId="2" xfId="1" applyNumberFormat="1" applyFont="1" applyFill="1" applyBorder="1" applyAlignment="1">
      <alignment horizontal="left" vertical="center" wrapText="1"/>
    </xf>
    <xf numFmtId="164" fontId="4" fillId="4" borderId="2"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49" fontId="3" fillId="4" borderId="2" xfId="1"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66" fontId="4" fillId="4" borderId="6" xfId="2" applyNumberFormat="1" applyFont="1" applyFill="1" applyBorder="1" applyAlignment="1">
      <alignment horizontal="center" vertical="center" wrapText="1"/>
    </xf>
    <xf numFmtId="166" fontId="4" fillId="4" borderId="7" xfId="2" applyNumberFormat="1" applyFont="1" applyFill="1" applyBorder="1" applyAlignment="1">
      <alignment horizontal="center" vertical="center" wrapText="1"/>
    </xf>
    <xf numFmtId="0" fontId="5" fillId="7" borderId="1" xfId="0" applyFont="1" applyFill="1" applyBorder="1" applyAlignment="1">
      <alignment vertical="center" wrapText="1"/>
    </xf>
    <xf numFmtId="164" fontId="6" fillId="7" borderId="1" xfId="1" applyNumberFormat="1" applyFont="1" applyFill="1" applyBorder="1" applyAlignment="1">
      <alignment horizontal="center" vertical="center" wrapText="1"/>
    </xf>
    <xf numFmtId="166" fontId="6" fillId="7" borderId="1" xfId="2" applyNumberFormat="1" applyFont="1" applyFill="1" applyBorder="1" applyAlignment="1">
      <alignment horizontal="center" vertical="center" wrapText="1"/>
    </xf>
    <xf numFmtId="170" fontId="4" fillId="4" borderId="2" xfId="1" applyNumberFormat="1" applyFont="1" applyFill="1" applyBorder="1" applyAlignment="1">
      <alignment horizontal="left" vertical="center" wrapText="1"/>
    </xf>
    <xf numFmtId="170" fontId="4" fillId="4" borderId="2" xfId="1" applyNumberFormat="1" applyFont="1" applyFill="1" applyBorder="1" applyAlignment="1">
      <alignment horizontal="center" vertical="center" wrapText="1"/>
    </xf>
    <xf numFmtId="170" fontId="6" fillId="7" borderId="1" xfId="1" applyNumberFormat="1" applyFont="1" applyFill="1" applyBorder="1" applyAlignment="1">
      <alignment horizontal="center" vertical="center" wrapText="1"/>
    </xf>
    <xf numFmtId="170" fontId="3" fillId="4" borderId="2" xfId="1" applyNumberFormat="1" applyFont="1" applyFill="1" applyBorder="1" applyAlignment="1">
      <alignment horizontal="center" vertical="center" wrapText="1"/>
    </xf>
    <xf numFmtId="170" fontId="4" fillId="4" borderId="6" xfId="1" applyNumberFormat="1" applyFont="1" applyFill="1" applyBorder="1" applyAlignment="1">
      <alignment horizontal="center" vertical="center" wrapText="1"/>
    </xf>
    <xf numFmtId="170" fontId="4" fillId="4" borderId="7" xfId="1" applyNumberFormat="1" applyFont="1" applyFill="1" applyBorder="1" applyAlignment="1">
      <alignment horizontal="center" vertical="center" wrapText="1"/>
    </xf>
    <xf numFmtId="170" fontId="5" fillId="7" borderId="1" xfId="1" applyNumberFormat="1" applyFont="1" applyFill="1" applyBorder="1" applyAlignment="1">
      <alignment horizontal="center" vertical="center" wrapText="1"/>
    </xf>
    <xf numFmtId="171" fontId="4" fillId="4" borderId="2" xfId="1" applyNumberFormat="1" applyFont="1" applyFill="1" applyBorder="1" applyAlignment="1">
      <alignment horizontal="center" vertical="center" wrapText="1"/>
    </xf>
    <xf numFmtId="171" fontId="5" fillId="7" borderId="1" xfId="1" applyNumberFormat="1" applyFont="1" applyFill="1" applyBorder="1" applyAlignment="1">
      <alignment horizontal="center" vertical="center" wrapText="1"/>
    </xf>
    <xf numFmtId="171" fontId="6" fillId="7" borderId="1" xfId="1" applyNumberFormat="1" applyFont="1" applyFill="1" applyBorder="1" applyAlignment="1">
      <alignment horizontal="center" vertical="center" wrapText="1"/>
    </xf>
    <xf numFmtId="0" fontId="12" fillId="6" borderId="3" xfId="0" applyFont="1" applyFill="1" applyBorder="1" applyAlignment="1">
      <alignment horizontal="left" vertical="top" wrapText="1"/>
    </xf>
    <xf numFmtId="0" fontId="12" fillId="6" borderId="3" xfId="0" applyFont="1" applyFill="1" applyBorder="1" applyAlignment="1">
      <alignment wrapText="1"/>
    </xf>
    <xf numFmtId="0" fontId="12" fillId="6" borderId="3" xfId="0" applyFont="1" applyFill="1" applyBorder="1" applyAlignment="1">
      <alignment horizontal="left" wrapText="1"/>
    </xf>
    <xf numFmtId="0" fontId="12" fillId="7" borderId="3" xfId="0" applyFont="1" applyFill="1" applyBorder="1" applyAlignment="1">
      <alignment horizontal="left" vertical="top" wrapText="1"/>
    </xf>
    <xf numFmtId="0" fontId="12" fillId="7" borderId="3" xfId="0" applyFont="1" applyFill="1" applyBorder="1" applyAlignment="1">
      <alignment wrapText="1"/>
    </xf>
    <xf numFmtId="0" fontId="9" fillId="7" borderId="3" xfId="0" applyFont="1" applyFill="1" applyBorder="1" applyAlignment="1">
      <alignment wrapText="1"/>
    </xf>
    <xf numFmtId="0" fontId="17" fillId="2"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170" fontId="3" fillId="4" borderId="2" xfId="1" applyNumberFormat="1" applyFont="1" applyFill="1" applyBorder="1" applyAlignment="1">
      <alignment horizontal="left" vertical="center" wrapText="1"/>
    </xf>
    <xf numFmtId="166" fontId="4" fillId="4" borderId="2" xfId="2" applyNumberFormat="1" applyFont="1" applyFill="1" applyBorder="1" applyAlignment="1">
      <alignment horizontal="left" vertical="center" wrapText="1"/>
    </xf>
    <xf numFmtId="0" fontId="0" fillId="0" borderId="0" xfId="0" applyAlignment="1">
      <alignment horizontal="left"/>
    </xf>
    <xf numFmtId="0" fontId="3" fillId="0" borderId="2"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sgrid.sharepoint.com/teams/SP0539/Shared%20Documents/Regulation/24-29%20Determination/600%20RIN/Reset%20RIN%20-%202024-29%20-%20Distribution%20-%20Ausgrid%20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nergyqonline.sharepoint.com/sites/AER2025Finance/Shared%20Documents/General/AER2025%20Project%20-%20Expenditure%20Forecast%20for%20November%202024%20Revised%20Regulatory%20Proposal.xlsx" TargetMode="External"/><Relationship Id="rId1" Type="http://schemas.openxmlformats.org/officeDocument/2006/relationships/externalLinkPath" Target="/sites/AER2025Finance/Shared%20Documents/General/AER2025%20Project%20-%20Expenditure%20Forecast%20for%20November%202024%20Revised%20Regulatory%20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N Templates - allocations"/>
      <sheetName val="FINAL_ Written RIN"/>
      <sheetName val="Material Assumptions"/>
      <sheetName val="RESET RIN Gantt (daily)"/>
      <sheetName val="Timelines"/>
      <sheetName val="Decisions_Outcomes"/>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Ergon - capex"/>
      <sheetName val="Energex - capex"/>
      <sheetName val="Ergon - opex"/>
      <sheetName val="Energex - opex"/>
      <sheetName val="Ergon - revenue"/>
      <sheetName val="Energex - revenue"/>
      <sheetName val="RAB"/>
      <sheetName val="2010-15"/>
    </sheetNames>
    <sheetDataSet>
      <sheetData sheetId="0"/>
      <sheetData sheetId="1">
        <row r="76">
          <cell r="F76">
            <v>254.80724131838019</v>
          </cell>
        </row>
        <row r="77">
          <cell r="F77">
            <v>378.62605808033823</v>
          </cell>
          <cell r="G77">
            <v>751.56589106494278</v>
          </cell>
        </row>
        <row r="82">
          <cell r="F82">
            <v>249.69615942896289</v>
          </cell>
        </row>
        <row r="83">
          <cell r="F83">
            <v>368.17341203475297</v>
          </cell>
          <cell r="G83">
            <v>321.2886787056043</v>
          </cell>
        </row>
        <row r="89">
          <cell r="F89">
            <v>1074.4371438369908</v>
          </cell>
        </row>
        <row r="90">
          <cell r="F90">
            <v>2550.0686826599876</v>
          </cell>
          <cell r="G90">
            <v>2285.0144120363002</v>
          </cell>
        </row>
        <row r="95">
          <cell r="F95">
            <v>736.36003010631305</v>
          </cell>
        </row>
        <row r="96">
          <cell r="F96">
            <v>1066.5369480013883</v>
          </cell>
          <cell r="G96">
            <v>1009.6774623734175</v>
          </cell>
        </row>
        <row r="101">
          <cell r="F101">
            <v>195.9623881626764</v>
          </cell>
        </row>
        <row r="102">
          <cell r="F102">
            <v>357.17365009630129</v>
          </cell>
          <cell r="G102">
            <v>261.72870193123612</v>
          </cell>
        </row>
        <row r="107">
          <cell r="F107">
            <v>259.94570822589253</v>
          </cell>
        </row>
        <row r="108">
          <cell r="F108">
            <v>410.73436976801275</v>
          </cell>
          <cell r="G108">
            <v>424.11984465572357</v>
          </cell>
        </row>
      </sheetData>
      <sheetData sheetId="2">
        <row r="78">
          <cell r="F78">
            <v>356.1765920883978</v>
          </cell>
        </row>
      </sheetData>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162-728C-45F6-B9A4-00383D070AD3}">
  <dimension ref="A1:L135"/>
  <sheetViews>
    <sheetView showGridLines="0" topLeftCell="B1" zoomScaleNormal="100" workbookViewId="0">
      <pane ySplit="1" topLeftCell="A2" activePane="bottomLeft" state="frozen"/>
      <selection pane="bottomLeft" activeCell="D10" sqref="D10"/>
    </sheetView>
  </sheetViews>
  <sheetFormatPr defaultColWidth="9.28515625" defaultRowHeight="14.25" x14ac:dyDescent="0.2"/>
  <cols>
    <col min="1" max="1" width="15.140625" style="6" hidden="1" customWidth="1"/>
    <col min="2" max="2" width="11.5703125" style="11" customWidth="1"/>
    <col min="3" max="3" width="100.5703125" style="13" customWidth="1"/>
    <col min="4" max="4" width="148.5703125" style="17" customWidth="1"/>
    <col min="5" max="5" width="22.7109375" style="7" customWidth="1"/>
    <col min="6" max="6" width="19.42578125" style="7" customWidth="1"/>
    <col min="7" max="7" width="24.28515625" style="7" customWidth="1"/>
    <col min="8" max="8" width="15.42578125" style="7" customWidth="1"/>
    <col min="9" max="9" width="16.7109375" style="7" customWidth="1"/>
    <col min="10" max="10" width="43.7109375" style="7" customWidth="1"/>
    <col min="11" max="11" width="45.7109375" style="7" customWidth="1"/>
    <col min="12" max="12" width="9.28515625" style="7"/>
    <col min="13" max="16384" width="9.28515625" style="6"/>
  </cols>
  <sheetData>
    <row r="1" spans="1:12" s="8" customFormat="1" ht="30.75" thickBot="1" x14ac:dyDescent="0.25">
      <c r="A1" s="6" t="s">
        <v>0</v>
      </c>
      <c r="B1" s="47" t="s">
        <v>1</v>
      </c>
      <c r="C1" s="47" t="s">
        <v>2</v>
      </c>
      <c r="D1" s="47" t="s">
        <v>3</v>
      </c>
      <c r="E1" s="7"/>
      <c r="F1" s="7"/>
      <c r="G1" s="7"/>
      <c r="H1" s="7"/>
      <c r="I1" s="7"/>
      <c r="J1" s="7"/>
      <c r="K1" s="7"/>
      <c r="L1" s="7"/>
    </row>
    <row r="2" spans="1:12" s="7" customFormat="1" ht="15" x14ac:dyDescent="0.25">
      <c r="A2" s="12"/>
      <c r="B2" s="41">
        <v>4.4000000000000004</v>
      </c>
      <c r="C2" s="42" t="s">
        <v>4</v>
      </c>
      <c r="D2" s="43"/>
    </row>
    <row r="3" spans="1:12" s="10" customFormat="1" ht="15" x14ac:dyDescent="0.25">
      <c r="A3" s="9"/>
      <c r="B3" s="44"/>
      <c r="C3" s="45" t="s">
        <v>5</v>
      </c>
      <c r="D3" s="46"/>
      <c r="E3" s="7"/>
      <c r="F3" s="7"/>
      <c r="G3" s="7"/>
      <c r="H3" s="7"/>
      <c r="I3" s="7"/>
      <c r="J3" s="7"/>
      <c r="K3" s="7"/>
      <c r="L3" s="7"/>
    </row>
    <row r="4" spans="1:12" s="10" customFormat="1" x14ac:dyDescent="0.2">
      <c r="A4" s="9"/>
      <c r="B4" s="15" t="s">
        <v>6</v>
      </c>
      <c r="C4" s="15" t="s">
        <v>7</v>
      </c>
      <c r="D4" s="15"/>
      <c r="E4" s="7"/>
      <c r="F4" s="7"/>
      <c r="G4" s="7"/>
      <c r="H4" s="7"/>
      <c r="I4" s="7"/>
      <c r="J4" s="7"/>
      <c r="K4" s="7"/>
      <c r="L4" s="7"/>
    </row>
    <row r="5" spans="1:12" s="10" customFormat="1" ht="28.5" x14ac:dyDescent="0.2">
      <c r="A5" s="9"/>
      <c r="B5" s="15" t="s">
        <v>8</v>
      </c>
      <c r="C5" s="15" t="s">
        <v>9</v>
      </c>
      <c r="D5" s="15"/>
      <c r="E5" s="7"/>
      <c r="F5" s="7"/>
      <c r="G5" s="7"/>
      <c r="H5" s="7"/>
      <c r="I5" s="7"/>
      <c r="J5" s="7"/>
      <c r="K5" s="7"/>
      <c r="L5" s="7"/>
    </row>
    <row r="6" spans="1:12" s="10" customFormat="1" ht="42.75" x14ac:dyDescent="0.2">
      <c r="A6" s="9"/>
      <c r="B6" s="15" t="s">
        <v>10</v>
      </c>
      <c r="C6" s="15" t="s">
        <v>11</v>
      </c>
      <c r="D6" s="15"/>
      <c r="E6" s="7"/>
      <c r="F6" s="7"/>
      <c r="G6" s="7"/>
      <c r="H6" s="7"/>
      <c r="I6" s="7"/>
      <c r="J6" s="7"/>
      <c r="K6" s="7"/>
      <c r="L6" s="7"/>
    </row>
    <row r="7" spans="1:12" s="10" customFormat="1" ht="28.5" x14ac:dyDescent="0.2">
      <c r="A7" s="9"/>
      <c r="B7" s="15" t="s">
        <v>12</v>
      </c>
      <c r="C7" s="15" t="s">
        <v>13</v>
      </c>
      <c r="D7" s="15" t="s">
        <v>14</v>
      </c>
      <c r="E7" s="7"/>
      <c r="F7" s="7"/>
      <c r="G7" s="7"/>
      <c r="H7" s="7"/>
      <c r="I7" s="7"/>
      <c r="J7" s="7"/>
      <c r="K7" s="7"/>
      <c r="L7" s="7"/>
    </row>
    <row r="8" spans="1:12" s="10" customFormat="1" x14ac:dyDescent="0.2">
      <c r="A8" s="9"/>
      <c r="B8" s="15" t="s">
        <v>15</v>
      </c>
      <c r="C8" s="15" t="s">
        <v>16</v>
      </c>
      <c r="D8" s="15"/>
      <c r="E8" s="7"/>
      <c r="F8" s="7"/>
      <c r="G8" s="7"/>
      <c r="H8" s="7"/>
      <c r="I8" s="7"/>
      <c r="J8" s="7"/>
      <c r="K8" s="7"/>
      <c r="L8" s="7"/>
    </row>
    <row r="9" spans="1:12" s="10" customFormat="1" ht="28.5" x14ac:dyDescent="0.2">
      <c r="A9" s="9"/>
      <c r="B9" s="15" t="s">
        <v>17</v>
      </c>
      <c r="C9" s="15" t="s">
        <v>18</v>
      </c>
      <c r="D9" s="15"/>
      <c r="E9" s="7"/>
      <c r="F9" s="7"/>
      <c r="G9" s="7"/>
      <c r="H9" s="7"/>
      <c r="I9" s="7"/>
      <c r="J9" s="7"/>
      <c r="K9" s="7"/>
      <c r="L9" s="7"/>
    </row>
    <row r="10" spans="1:12" s="10" customFormat="1" ht="42.75" x14ac:dyDescent="0.2">
      <c r="A10" s="9"/>
      <c r="B10" s="15" t="s">
        <v>19</v>
      </c>
      <c r="C10" s="15" t="s">
        <v>20</v>
      </c>
      <c r="D10" s="15"/>
      <c r="E10" s="7"/>
      <c r="F10" s="7"/>
      <c r="G10" s="7"/>
      <c r="H10" s="7"/>
      <c r="I10" s="7"/>
      <c r="J10" s="7"/>
      <c r="K10" s="7"/>
      <c r="L10" s="7"/>
    </row>
    <row r="11" spans="1:12" s="10" customFormat="1" x14ac:dyDescent="0.2">
      <c r="B11" s="16"/>
      <c r="C11" s="14"/>
      <c r="D11" s="7"/>
      <c r="E11" s="7"/>
      <c r="F11" s="7"/>
      <c r="G11" s="7"/>
      <c r="H11" s="7"/>
      <c r="I11" s="7"/>
      <c r="J11" s="7"/>
      <c r="K11" s="7"/>
      <c r="L11" s="7"/>
    </row>
    <row r="12" spans="1:12" s="10" customFormat="1" x14ac:dyDescent="0.2">
      <c r="B12" s="16"/>
      <c r="C12" s="14"/>
      <c r="D12" s="7"/>
      <c r="E12" s="7"/>
      <c r="F12" s="7"/>
      <c r="G12" s="7"/>
      <c r="H12" s="7"/>
      <c r="I12" s="7"/>
      <c r="J12" s="7"/>
      <c r="K12" s="7"/>
      <c r="L12" s="7"/>
    </row>
    <row r="13" spans="1:12" s="10" customFormat="1" x14ac:dyDescent="0.2">
      <c r="B13" s="16"/>
      <c r="C13" s="14"/>
      <c r="D13" s="7"/>
      <c r="E13" s="7"/>
      <c r="F13" s="7"/>
      <c r="G13" s="7"/>
      <c r="H13" s="7"/>
      <c r="I13" s="7"/>
      <c r="J13" s="7"/>
      <c r="K13" s="7"/>
      <c r="L13" s="7"/>
    </row>
    <row r="14" spans="1:12" s="10" customFormat="1" x14ac:dyDescent="0.2">
      <c r="B14" s="16"/>
      <c r="C14" s="14"/>
      <c r="D14" s="7"/>
      <c r="E14" s="7"/>
      <c r="F14" s="7"/>
      <c r="G14" s="7"/>
      <c r="H14" s="7"/>
      <c r="I14" s="7"/>
      <c r="J14" s="7"/>
      <c r="K14" s="7"/>
      <c r="L14" s="7"/>
    </row>
    <row r="15" spans="1:12" s="10" customFormat="1" x14ac:dyDescent="0.2">
      <c r="B15" s="16"/>
      <c r="C15" s="14"/>
      <c r="D15" s="7"/>
      <c r="E15" s="7"/>
      <c r="F15" s="7"/>
      <c r="G15" s="7"/>
      <c r="H15" s="7"/>
      <c r="I15" s="7"/>
      <c r="J15" s="7"/>
      <c r="K15" s="7"/>
      <c r="L15" s="7"/>
    </row>
    <row r="16" spans="1:12" s="10" customFormat="1" x14ac:dyDescent="0.2">
      <c r="B16" s="16"/>
      <c r="C16" s="14"/>
      <c r="D16" s="7"/>
      <c r="E16" s="7"/>
      <c r="F16" s="7"/>
      <c r="G16" s="7"/>
      <c r="H16" s="7"/>
      <c r="I16" s="7"/>
      <c r="J16" s="7"/>
      <c r="K16" s="7"/>
      <c r="L16" s="7"/>
    </row>
    <row r="17" spans="2:12" s="10" customFormat="1" x14ac:dyDescent="0.2">
      <c r="B17" s="16"/>
      <c r="C17" s="14"/>
      <c r="D17" s="7"/>
      <c r="E17" s="7"/>
      <c r="F17" s="7"/>
      <c r="G17" s="7"/>
      <c r="H17" s="7"/>
      <c r="I17" s="7"/>
      <c r="J17" s="7"/>
      <c r="K17" s="7"/>
      <c r="L17" s="7"/>
    </row>
    <row r="18" spans="2:12" s="10" customFormat="1" x14ac:dyDescent="0.2">
      <c r="B18" s="16"/>
      <c r="C18" s="14"/>
      <c r="D18" s="7"/>
      <c r="E18" s="7"/>
      <c r="F18" s="7"/>
      <c r="G18" s="7"/>
      <c r="H18" s="7"/>
      <c r="I18" s="7"/>
      <c r="J18" s="7"/>
      <c r="K18" s="7"/>
      <c r="L18" s="7"/>
    </row>
    <row r="19" spans="2:12" s="10" customFormat="1" x14ac:dyDescent="0.2">
      <c r="B19" s="16"/>
      <c r="C19" s="14"/>
      <c r="D19" s="7"/>
      <c r="E19" s="7"/>
      <c r="F19" s="7"/>
      <c r="G19" s="7"/>
      <c r="H19" s="7"/>
      <c r="I19" s="7"/>
      <c r="J19" s="7"/>
      <c r="K19" s="7"/>
      <c r="L19" s="7"/>
    </row>
    <row r="20" spans="2:12" s="10" customFormat="1" x14ac:dyDescent="0.2">
      <c r="B20" s="16"/>
      <c r="C20" s="14"/>
      <c r="D20" s="7"/>
      <c r="E20" s="7"/>
      <c r="F20" s="7"/>
      <c r="G20" s="7"/>
      <c r="H20" s="7"/>
      <c r="I20" s="7"/>
      <c r="J20" s="7"/>
      <c r="K20" s="7"/>
      <c r="L20" s="7"/>
    </row>
    <row r="21" spans="2:12" s="10" customFormat="1" x14ac:dyDescent="0.2">
      <c r="B21" s="16"/>
      <c r="C21" s="14"/>
      <c r="D21" s="7"/>
      <c r="E21" s="7"/>
      <c r="F21" s="7"/>
      <c r="G21" s="7"/>
      <c r="H21" s="7"/>
      <c r="I21" s="7"/>
      <c r="J21" s="7"/>
      <c r="K21" s="7"/>
      <c r="L21" s="7"/>
    </row>
    <row r="22" spans="2:12" s="10" customFormat="1" x14ac:dyDescent="0.2">
      <c r="B22" s="16"/>
      <c r="C22" s="14"/>
      <c r="D22" s="7"/>
      <c r="E22" s="7"/>
      <c r="F22" s="7"/>
      <c r="G22" s="7"/>
      <c r="H22" s="7"/>
      <c r="I22" s="7"/>
      <c r="J22" s="7"/>
      <c r="K22" s="7"/>
      <c r="L22" s="7"/>
    </row>
    <row r="23" spans="2:12" s="10" customFormat="1" x14ac:dyDescent="0.2">
      <c r="B23" s="16"/>
      <c r="C23" s="14"/>
      <c r="D23" s="7"/>
      <c r="E23" s="7"/>
      <c r="F23" s="7"/>
      <c r="G23" s="7"/>
      <c r="H23" s="7"/>
      <c r="I23" s="7"/>
      <c r="J23" s="7"/>
      <c r="K23" s="7"/>
      <c r="L23" s="7"/>
    </row>
    <row r="24" spans="2:12" s="10" customFormat="1" x14ac:dyDescent="0.2">
      <c r="B24" s="16"/>
      <c r="C24" s="14"/>
      <c r="D24" s="7"/>
      <c r="E24" s="7"/>
      <c r="F24" s="7"/>
      <c r="G24" s="7"/>
      <c r="H24" s="7"/>
      <c r="I24" s="7"/>
      <c r="J24" s="7"/>
      <c r="K24" s="7"/>
      <c r="L24" s="7"/>
    </row>
    <row r="25" spans="2:12" s="10" customFormat="1" x14ac:dyDescent="0.2">
      <c r="B25" s="16"/>
      <c r="C25" s="14"/>
      <c r="D25" s="7"/>
      <c r="E25" s="7"/>
      <c r="F25" s="7"/>
      <c r="G25" s="7"/>
      <c r="H25" s="7"/>
      <c r="I25" s="7"/>
      <c r="J25" s="7"/>
      <c r="K25" s="7"/>
      <c r="L25" s="7"/>
    </row>
    <row r="26" spans="2:12" s="10" customFormat="1" x14ac:dyDescent="0.2">
      <c r="B26" s="16"/>
      <c r="C26" s="14"/>
      <c r="D26" s="7"/>
      <c r="E26" s="7"/>
      <c r="F26" s="7"/>
      <c r="G26" s="7"/>
      <c r="H26" s="7"/>
      <c r="I26" s="7"/>
      <c r="J26" s="7"/>
      <c r="K26" s="7"/>
      <c r="L26" s="7"/>
    </row>
    <row r="27" spans="2:12" s="10" customFormat="1" x14ac:dyDescent="0.2">
      <c r="B27" s="16"/>
      <c r="C27" s="14"/>
      <c r="D27" s="7"/>
      <c r="E27" s="7"/>
      <c r="F27" s="7"/>
      <c r="G27" s="7"/>
      <c r="H27" s="7"/>
      <c r="I27" s="7"/>
      <c r="J27" s="7"/>
      <c r="K27" s="7"/>
      <c r="L27" s="7"/>
    </row>
    <row r="28" spans="2:12" s="10" customFormat="1" x14ac:dyDescent="0.2">
      <c r="B28" s="16"/>
      <c r="C28" s="14"/>
      <c r="D28" s="7"/>
      <c r="E28" s="7"/>
      <c r="F28" s="7"/>
      <c r="G28" s="7"/>
      <c r="H28" s="7"/>
      <c r="I28" s="7"/>
      <c r="J28" s="7"/>
      <c r="K28" s="7"/>
      <c r="L28" s="7"/>
    </row>
    <row r="29" spans="2:12" s="10" customFormat="1" x14ac:dyDescent="0.2">
      <c r="B29" s="16"/>
      <c r="C29" s="14"/>
      <c r="D29" s="7"/>
      <c r="E29" s="7"/>
      <c r="F29" s="7"/>
      <c r="G29" s="7"/>
      <c r="H29" s="7"/>
      <c r="I29" s="7"/>
      <c r="J29" s="7"/>
      <c r="K29" s="7"/>
      <c r="L29" s="7"/>
    </row>
    <row r="30" spans="2:12" s="10" customFormat="1" x14ac:dyDescent="0.2">
      <c r="B30" s="16"/>
      <c r="C30" s="14"/>
      <c r="D30" s="7"/>
      <c r="E30" s="7"/>
      <c r="F30" s="7"/>
      <c r="G30" s="7"/>
      <c r="H30" s="7"/>
      <c r="I30" s="7"/>
      <c r="J30" s="7"/>
      <c r="K30" s="7"/>
      <c r="L30" s="7"/>
    </row>
    <row r="31" spans="2:12" s="10" customFormat="1" x14ac:dyDescent="0.2">
      <c r="B31" s="16"/>
      <c r="C31" s="14"/>
      <c r="D31" s="7"/>
      <c r="E31" s="7"/>
      <c r="F31" s="7"/>
      <c r="G31" s="7"/>
      <c r="H31" s="7"/>
      <c r="I31" s="7"/>
      <c r="J31" s="7"/>
      <c r="K31" s="7"/>
      <c r="L31" s="7"/>
    </row>
    <row r="32" spans="2:12" s="10" customFormat="1" x14ac:dyDescent="0.2">
      <c r="B32" s="16"/>
      <c r="C32" s="14"/>
      <c r="D32" s="7"/>
      <c r="E32" s="7"/>
      <c r="F32" s="7"/>
      <c r="G32" s="7"/>
      <c r="H32" s="7"/>
      <c r="I32" s="7"/>
      <c r="J32" s="7"/>
      <c r="K32" s="7"/>
      <c r="L32" s="7"/>
    </row>
    <row r="33" spans="2:12" s="10" customFormat="1" x14ac:dyDescent="0.2">
      <c r="B33" s="16"/>
      <c r="C33" s="14"/>
      <c r="D33" s="7"/>
      <c r="E33" s="7"/>
      <c r="F33" s="7"/>
      <c r="G33" s="7"/>
      <c r="H33" s="7"/>
      <c r="I33" s="7"/>
      <c r="J33" s="7"/>
      <c r="K33" s="7"/>
      <c r="L33" s="7"/>
    </row>
    <row r="34" spans="2:12" s="10" customFormat="1" x14ac:dyDescent="0.2">
      <c r="B34" s="16"/>
      <c r="C34" s="14"/>
      <c r="D34" s="7"/>
      <c r="E34" s="7"/>
      <c r="F34" s="7"/>
      <c r="G34" s="7"/>
      <c r="H34" s="7"/>
      <c r="I34" s="7"/>
      <c r="J34" s="7"/>
      <c r="K34" s="7"/>
      <c r="L34" s="7"/>
    </row>
    <row r="35" spans="2:12" s="10" customFormat="1" x14ac:dyDescent="0.2">
      <c r="B35" s="16"/>
      <c r="C35" s="14"/>
      <c r="D35" s="7"/>
      <c r="E35" s="7"/>
      <c r="F35" s="7"/>
      <c r="G35" s="7"/>
      <c r="H35" s="7"/>
      <c r="I35" s="7"/>
      <c r="J35" s="7"/>
      <c r="K35" s="7"/>
      <c r="L35" s="7"/>
    </row>
    <row r="36" spans="2:12" s="10" customFormat="1" x14ac:dyDescent="0.2">
      <c r="B36" s="16"/>
      <c r="C36" s="14"/>
      <c r="D36" s="7"/>
      <c r="E36" s="7"/>
      <c r="F36" s="7"/>
      <c r="G36" s="7"/>
      <c r="H36" s="7"/>
      <c r="I36" s="7"/>
      <c r="J36" s="7"/>
      <c r="K36" s="7"/>
      <c r="L36" s="7"/>
    </row>
    <row r="37" spans="2:12" s="10" customFormat="1" x14ac:dyDescent="0.2">
      <c r="B37" s="16"/>
      <c r="C37" s="14"/>
      <c r="D37" s="7"/>
      <c r="E37" s="7"/>
      <c r="F37" s="7"/>
      <c r="G37" s="7"/>
      <c r="H37" s="7"/>
      <c r="I37" s="7"/>
      <c r="J37" s="7"/>
      <c r="K37" s="7"/>
      <c r="L37" s="7"/>
    </row>
    <row r="38" spans="2:12" s="10" customFormat="1" x14ac:dyDescent="0.2">
      <c r="B38" s="16"/>
      <c r="C38" s="14"/>
      <c r="D38" s="7"/>
      <c r="E38" s="7"/>
      <c r="F38" s="7"/>
      <c r="G38" s="7"/>
      <c r="H38" s="7"/>
      <c r="I38" s="7"/>
      <c r="J38" s="7"/>
      <c r="K38" s="7"/>
      <c r="L38" s="7"/>
    </row>
    <row r="39" spans="2:12" s="10" customFormat="1" x14ac:dyDescent="0.2">
      <c r="B39" s="16"/>
      <c r="C39" s="14"/>
      <c r="D39" s="7"/>
      <c r="E39" s="7"/>
      <c r="F39" s="7"/>
      <c r="G39" s="7"/>
      <c r="H39" s="7"/>
      <c r="I39" s="7"/>
      <c r="J39" s="7"/>
      <c r="K39" s="7"/>
      <c r="L39" s="7"/>
    </row>
    <row r="40" spans="2:12" s="10" customFormat="1" x14ac:dyDescent="0.2">
      <c r="B40" s="16"/>
      <c r="C40" s="14"/>
      <c r="D40" s="7"/>
      <c r="E40" s="7"/>
      <c r="F40" s="7"/>
      <c r="G40" s="7"/>
      <c r="H40" s="7"/>
      <c r="I40" s="7"/>
      <c r="J40" s="7"/>
      <c r="K40" s="7"/>
      <c r="L40" s="7"/>
    </row>
    <row r="41" spans="2:12" s="10" customFormat="1" x14ac:dyDescent="0.2">
      <c r="B41" s="16"/>
      <c r="C41" s="14"/>
      <c r="D41" s="7"/>
      <c r="E41" s="7"/>
      <c r="F41" s="7"/>
      <c r="G41" s="7"/>
      <c r="H41" s="7"/>
      <c r="I41" s="7"/>
      <c r="J41" s="7"/>
      <c r="K41" s="7"/>
      <c r="L41" s="7"/>
    </row>
    <row r="42" spans="2:12" s="10" customFormat="1" x14ac:dyDescent="0.2">
      <c r="B42" s="16"/>
      <c r="C42" s="14"/>
      <c r="D42" s="7"/>
      <c r="E42" s="7"/>
      <c r="F42" s="7"/>
      <c r="G42" s="7"/>
      <c r="H42" s="7"/>
      <c r="I42" s="7"/>
      <c r="J42" s="7"/>
      <c r="K42" s="7"/>
      <c r="L42" s="7"/>
    </row>
    <row r="43" spans="2:12" s="10" customFormat="1" x14ac:dyDescent="0.2">
      <c r="B43" s="16"/>
      <c r="C43" s="14"/>
      <c r="D43" s="7"/>
      <c r="E43" s="7"/>
      <c r="F43" s="7"/>
      <c r="G43" s="7"/>
      <c r="H43" s="7"/>
      <c r="I43" s="7"/>
      <c r="J43" s="7"/>
      <c r="K43" s="7"/>
      <c r="L43" s="7"/>
    </row>
    <row r="44" spans="2:12" s="10" customFormat="1" x14ac:dyDescent="0.2">
      <c r="B44" s="16"/>
      <c r="C44" s="14"/>
      <c r="D44" s="7"/>
      <c r="E44" s="7"/>
      <c r="F44" s="7"/>
      <c r="G44" s="7"/>
      <c r="H44" s="7"/>
      <c r="I44" s="7"/>
      <c r="J44" s="7"/>
      <c r="K44" s="7"/>
      <c r="L44" s="7"/>
    </row>
    <row r="45" spans="2:12" s="10" customFormat="1" x14ac:dyDescent="0.2">
      <c r="B45" s="16"/>
      <c r="C45" s="14"/>
      <c r="D45" s="7"/>
      <c r="E45" s="7"/>
      <c r="F45" s="7"/>
      <c r="G45" s="7"/>
      <c r="H45" s="7"/>
      <c r="I45" s="7"/>
      <c r="J45" s="7"/>
      <c r="K45" s="7"/>
      <c r="L45" s="7"/>
    </row>
    <row r="46" spans="2:12" s="10" customFormat="1" x14ac:dyDescent="0.2">
      <c r="B46" s="16"/>
      <c r="C46" s="14"/>
      <c r="D46" s="7"/>
      <c r="E46" s="7"/>
      <c r="F46" s="7"/>
      <c r="G46" s="7"/>
      <c r="H46" s="7"/>
      <c r="I46" s="7"/>
      <c r="J46" s="7"/>
      <c r="K46" s="7"/>
      <c r="L46" s="7"/>
    </row>
    <row r="47" spans="2:12" s="10" customFormat="1" x14ac:dyDescent="0.2">
      <c r="B47" s="16"/>
      <c r="C47" s="14"/>
      <c r="D47" s="7"/>
      <c r="E47" s="7"/>
      <c r="F47" s="7"/>
      <c r="G47" s="7"/>
      <c r="H47" s="7"/>
      <c r="I47" s="7"/>
      <c r="J47" s="7"/>
      <c r="K47" s="7"/>
      <c r="L47" s="7"/>
    </row>
    <row r="48" spans="2:12" s="10" customFormat="1" x14ac:dyDescent="0.2">
      <c r="B48" s="16"/>
      <c r="C48" s="14"/>
      <c r="D48" s="7"/>
      <c r="E48" s="7"/>
      <c r="F48" s="7"/>
      <c r="G48" s="7"/>
      <c r="H48" s="7"/>
      <c r="I48" s="7"/>
      <c r="J48" s="7"/>
      <c r="K48" s="7"/>
      <c r="L48" s="7"/>
    </row>
    <row r="49" spans="2:12" s="10" customFormat="1" x14ac:dyDescent="0.2">
      <c r="B49" s="16"/>
      <c r="C49" s="14"/>
      <c r="D49" s="7"/>
      <c r="E49" s="7"/>
      <c r="F49" s="7"/>
      <c r="G49" s="7"/>
      <c r="H49" s="7"/>
      <c r="I49" s="7"/>
      <c r="J49" s="7"/>
      <c r="K49" s="7"/>
      <c r="L49" s="7"/>
    </row>
    <row r="50" spans="2:12" s="10" customFormat="1" x14ac:dyDescent="0.2">
      <c r="B50" s="16"/>
      <c r="C50" s="14"/>
      <c r="D50" s="7"/>
      <c r="E50" s="7"/>
      <c r="F50" s="7"/>
      <c r="G50" s="7"/>
      <c r="H50" s="7"/>
      <c r="I50" s="7"/>
      <c r="J50" s="7"/>
      <c r="K50" s="7"/>
      <c r="L50" s="7"/>
    </row>
    <row r="51" spans="2:12" s="10" customFormat="1" x14ac:dyDescent="0.2">
      <c r="B51" s="16"/>
      <c r="C51" s="14"/>
      <c r="D51" s="7"/>
      <c r="E51" s="7"/>
      <c r="F51" s="7"/>
      <c r="G51" s="7"/>
      <c r="H51" s="7"/>
      <c r="I51" s="7"/>
      <c r="J51" s="7"/>
      <c r="K51" s="7"/>
      <c r="L51" s="7"/>
    </row>
    <row r="52" spans="2:12" s="10" customFormat="1" x14ac:dyDescent="0.2">
      <c r="B52" s="16"/>
      <c r="C52" s="14"/>
      <c r="D52" s="7"/>
      <c r="E52" s="7"/>
      <c r="F52" s="7"/>
      <c r="G52" s="7"/>
      <c r="H52" s="7"/>
      <c r="I52" s="7"/>
      <c r="J52" s="7"/>
      <c r="K52" s="7"/>
      <c r="L52" s="7"/>
    </row>
    <row r="53" spans="2:12" s="10" customFormat="1" x14ac:dyDescent="0.2">
      <c r="B53" s="16"/>
      <c r="C53" s="14"/>
      <c r="D53" s="7"/>
      <c r="E53" s="7"/>
      <c r="F53" s="7"/>
      <c r="G53" s="7"/>
      <c r="H53" s="7"/>
      <c r="I53" s="7"/>
      <c r="J53" s="7"/>
      <c r="K53" s="7"/>
      <c r="L53" s="7"/>
    </row>
    <row r="54" spans="2:12" s="10" customFormat="1" x14ac:dyDescent="0.2">
      <c r="B54" s="16"/>
      <c r="C54" s="14"/>
      <c r="D54" s="7"/>
      <c r="E54" s="7"/>
      <c r="F54" s="7"/>
      <c r="G54" s="7"/>
      <c r="H54" s="7"/>
      <c r="I54" s="7"/>
      <c r="J54" s="7"/>
      <c r="K54" s="7"/>
      <c r="L54" s="7"/>
    </row>
    <row r="55" spans="2:12" s="10" customFormat="1" x14ac:dyDescent="0.2">
      <c r="B55" s="16"/>
      <c r="C55" s="14"/>
      <c r="D55" s="7"/>
      <c r="E55" s="7"/>
      <c r="F55" s="7"/>
      <c r="G55" s="7"/>
      <c r="H55" s="7"/>
      <c r="I55" s="7"/>
      <c r="J55" s="7"/>
      <c r="K55" s="7"/>
      <c r="L55" s="7"/>
    </row>
    <row r="56" spans="2:12" s="10" customFormat="1" x14ac:dyDescent="0.2">
      <c r="B56" s="16"/>
      <c r="C56" s="14"/>
      <c r="D56" s="7"/>
      <c r="E56" s="7"/>
      <c r="F56" s="7"/>
      <c r="G56" s="7"/>
      <c r="H56" s="7"/>
      <c r="I56" s="7"/>
      <c r="J56" s="7"/>
      <c r="K56" s="7"/>
      <c r="L56" s="7"/>
    </row>
    <row r="57" spans="2:12" s="10" customFormat="1" x14ac:dyDescent="0.2">
      <c r="B57" s="16"/>
      <c r="C57" s="14"/>
      <c r="D57" s="7"/>
      <c r="E57" s="7"/>
      <c r="F57" s="7"/>
      <c r="G57" s="7"/>
      <c r="H57" s="7"/>
      <c r="I57" s="7"/>
      <c r="J57" s="7"/>
      <c r="K57" s="7"/>
      <c r="L57" s="7"/>
    </row>
    <row r="58" spans="2:12" s="10" customFormat="1" x14ac:dyDescent="0.2">
      <c r="B58" s="16"/>
      <c r="C58" s="14"/>
      <c r="D58" s="7"/>
      <c r="E58" s="7"/>
      <c r="F58" s="7"/>
      <c r="G58" s="7"/>
      <c r="H58" s="7"/>
      <c r="I58" s="7"/>
      <c r="J58" s="7"/>
      <c r="K58" s="7"/>
      <c r="L58" s="7"/>
    </row>
    <row r="59" spans="2:12" s="10" customFormat="1" x14ac:dyDescent="0.2">
      <c r="B59" s="16"/>
      <c r="C59" s="14"/>
      <c r="D59" s="7"/>
      <c r="E59" s="7"/>
      <c r="F59" s="7"/>
      <c r="G59" s="7"/>
      <c r="H59" s="7"/>
      <c r="I59" s="7"/>
      <c r="J59" s="7"/>
      <c r="K59" s="7"/>
      <c r="L59" s="7"/>
    </row>
    <row r="60" spans="2:12" s="10" customFormat="1" x14ac:dyDescent="0.2">
      <c r="B60" s="16"/>
      <c r="C60" s="14"/>
      <c r="D60" s="7"/>
      <c r="E60" s="7"/>
      <c r="F60" s="7"/>
      <c r="G60" s="7"/>
      <c r="H60" s="7"/>
      <c r="I60" s="7"/>
      <c r="J60" s="7"/>
      <c r="K60" s="7"/>
      <c r="L60" s="7"/>
    </row>
    <row r="61" spans="2:12" s="10" customFormat="1" x14ac:dyDescent="0.2">
      <c r="B61" s="16"/>
      <c r="C61" s="14"/>
      <c r="D61" s="7"/>
      <c r="E61" s="7"/>
      <c r="F61" s="7"/>
      <c r="G61" s="7"/>
      <c r="H61" s="7"/>
      <c r="I61" s="7"/>
      <c r="J61" s="7"/>
      <c r="K61" s="7"/>
      <c r="L61" s="7"/>
    </row>
    <row r="62" spans="2:12" s="10" customFormat="1" x14ac:dyDescent="0.2">
      <c r="B62" s="16"/>
      <c r="C62" s="14"/>
      <c r="D62" s="7"/>
      <c r="E62" s="7"/>
      <c r="F62" s="7"/>
      <c r="G62" s="7"/>
      <c r="H62" s="7"/>
      <c r="I62" s="7"/>
      <c r="J62" s="7"/>
      <c r="K62" s="7"/>
      <c r="L62" s="7"/>
    </row>
    <row r="63" spans="2:12" s="10" customFormat="1" x14ac:dyDescent="0.2">
      <c r="B63" s="16"/>
      <c r="C63" s="14"/>
      <c r="D63" s="7"/>
      <c r="E63" s="7"/>
      <c r="F63" s="7"/>
      <c r="G63" s="7"/>
      <c r="H63" s="7"/>
      <c r="I63" s="7"/>
      <c r="J63" s="7"/>
      <c r="K63" s="7"/>
      <c r="L63" s="7"/>
    </row>
    <row r="64" spans="2:12" s="10" customFormat="1" x14ac:dyDescent="0.2">
      <c r="B64" s="16"/>
      <c r="C64" s="14"/>
      <c r="D64" s="7"/>
      <c r="E64" s="7"/>
      <c r="F64" s="7"/>
      <c r="G64" s="7"/>
      <c r="H64" s="7"/>
      <c r="I64" s="7"/>
      <c r="J64" s="7"/>
      <c r="K64" s="7"/>
      <c r="L64" s="7"/>
    </row>
    <row r="65" spans="2:12" s="10" customFormat="1" x14ac:dyDescent="0.2">
      <c r="B65" s="16"/>
      <c r="C65" s="14"/>
      <c r="D65" s="7"/>
      <c r="E65" s="7"/>
      <c r="F65" s="7"/>
      <c r="G65" s="7"/>
      <c r="H65" s="7"/>
      <c r="I65" s="7"/>
      <c r="J65" s="7"/>
      <c r="K65" s="7"/>
      <c r="L65" s="7"/>
    </row>
    <row r="66" spans="2:12" s="10" customFormat="1" x14ac:dyDescent="0.2">
      <c r="B66" s="16"/>
      <c r="C66" s="14"/>
      <c r="D66" s="7"/>
      <c r="E66" s="7"/>
      <c r="F66" s="7"/>
      <c r="G66" s="7"/>
      <c r="H66" s="7"/>
      <c r="I66" s="7"/>
      <c r="J66" s="7"/>
      <c r="K66" s="7"/>
      <c r="L66" s="7"/>
    </row>
    <row r="67" spans="2:12" s="10" customFormat="1" x14ac:dyDescent="0.2">
      <c r="B67" s="16"/>
      <c r="C67" s="14"/>
      <c r="D67" s="7"/>
      <c r="E67" s="7"/>
      <c r="F67" s="7"/>
      <c r="G67" s="7"/>
      <c r="H67" s="7"/>
      <c r="I67" s="7"/>
      <c r="J67" s="7"/>
      <c r="K67" s="7"/>
      <c r="L67" s="7"/>
    </row>
    <row r="68" spans="2:12" s="10" customFormat="1" x14ac:dyDescent="0.2">
      <c r="B68" s="16"/>
      <c r="C68" s="14"/>
      <c r="D68" s="7"/>
      <c r="E68" s="7"/>
      <c r="F68" s="7"/>
      <c r="G68" s="7"/>
      <c r="H68" s="7"/>
      <c r="I68" s="7"/>
      <c r="J68" s="7"/>
      <c r="K68" s="7"/>
      <c r="L68" s="7"/>
    </row>
    <row r="69" spans="2:12" s="10" customFormat="1" x14ac:dyDescent="0.2">
      <c r="B69" s="16"/>
      <c r="C69" s="14"/>
      <c r="D69" s="7"/>
      <c r="E69" s="7"/>
      <c r="F69" s="7"/>
      <c r="G69" s="7"/>
      <c r="H69" s="7"/>
      <c r="I69" s="7"/>
      <c r="J69" s="7"/>
      <c r="K69" s="7"/>
      <c r="L69" s="7"/>
    </row>
    <row r="70" spans="2:12" s="10" customFormat="1" x14ac:dyDescent="0.2">
      <c r="B70" s="16"/>
      <c r="C70" s="14"/>
      <c r="D70" s="7"/>
      <c r="E70" s="7"/>
      <c r="F70" s="7"/>
      <c r="G70" s="7"/>
      <c r="H70" s="7"/>
      <c r="I70" s="7"/>
      <c r="J70" s="7"/>
      <c r="K70" s="7"/>
      <c r="L70" s="7"/>
    </row>
    <row r="71" spans="2:12" s="10" customFormat="1" x14ac:dyDescent="0.2">
      <c r="B71" s="16"/>
      <c r="C71" s="14"/>
      <c r="D71" s="7"/>
      <c r="E71" s="7"/>
      <c r="F71" s="7"/>
      <c r="G71" s="7"/>
      <c r="H71" s="7"/>
      <c r="I71" s="7"/>
      <c r="J71" s="7"/>
      <c r="K71" s="7"/>
      <c r="L71" s="7"/>
    </row>
    <row r="72" spans="2:12" s="10" customFormat="1" x14ac:dyDescent="0.2">
      <c r="B72" s="16"/>
      <c r="C72" s="14"/>
      <c r="D72" s="7"/>
      <c r="E72" s="7"/>
      <c r="F72" s="7"/>
      <c r="G72" s="7"/>
      <c r="H72" s="7"/>
      <c r="I72" s="7"/>
      <c r="J72" s="7"/>
      <c r="K72" s="7"/>
      <c r="L72" s="7"/>
    </row>
    <row r="73" spans="2:12" s="10" customFormat="1" x14ac:dyDescent="0.2">
      <c r="B73" s="16"/>
      <c r="C73" s="14"/>
      <c r="D73" s="7"/>
      <c r="E73" s="7"/>
      <c r="F73" s="7"/>
      <c r="G73" s="7"/>
      <c r="H73" s="7"/>
      <c r="I73" s="7"/>
      <c r="J73" s="7"/>
      <c r="K73" s="7"/>
      <c r="L73" s="7"/>
    </row>
    <row r="74" spans="2:12" s="10" customFormat="1" x14ac:dyDescent="0.2">
      <c r="B74" s="16"/>
      <c r="C74" s="14"/>
      <c r="D74" s="7"/>
      <c r="E74" s="7"/>
      <c r="F74" s="7"/>
      <c r="G74" s="7"/>
      <c r="H74" s="7"/>
      <c r="I74" s="7"/>
      <c r="J74" s="7"/>
      <c r="K74" s="7"/>
      <c r="L74" s="7"/>
    </row>
    <row r="75" spans="2:12" s="10" customFormat="1" x14ac:dyDescent="0.2">
      <c r="B75" s="16"/>
      <c r="C75" s="14"/>
      <c r="D75" s="7"/>
      <c r="E75" s="7"/>
      <c r="F75" s="7"/>
      <c r="G75" s="7"/>
      <c r="H75" s="7"/>
      <c r="I75" s="7"/>
      <c r="J75" s="7"/>
      <c r="K75" s="7"/>
      <c r="L75" s="7"/>
    </row>
    <row r="76" spans="2:12" s="10" customFormat="1" x14ac:dyDescent="0.2">
      <c r="B76" s="16"/>
      <c r="C76" s="14"/>
      <c r="D76" s="7"/>
      <c r="E76" s="7"/>
      <c r="F76" s="7"/>
      <c r="G76" s="7"/>
      <c r="H76" s="7"/>
      <c r="I76" s="7"/>
      <c r="J76" s="7"/>
      <c r="K76" s="7"/>
      <c r="L76" s="7"/>
    </row>
    <row r="77" spans="2:12" s="10" customFormat="1" x14ac:dyDescent="0.2">
      <c r="B77" s="16"/>
      <c r="C77" s="14"/>
      <c r="D77" s="7"/>
      <c r="E77" s="7"/>
      <c r="F77" s="7"/>
      <c r="G77" s="7"/>
      <c r="H77" s="7"/>
      <c r="I77" s="7"/>
      <c r="J77" s="7"/>
      <c r="K77" s="7"/>
      <c r="L77" s="7"/>
    </row>
    <row r="78" spans="2:12" s="10" customFormat="1" x14ac:dyDescent="0.2">
      <c r="B78" s="16"/>
      <c r="C78" s="14"/>
      <c r="D78" s="7"/>
      <c r="E78" s="7"/>
      <c r="F78" s="7"/>
      <c r="G78" s="7"/>
      <c r="H78" s="7"/>
      <c r="I78" s="7"/>
      <c r="J78" s="7"/>
      <c r="K78" s="7"/>
      <c r="L78" s="7"/>
    </row>
    <row r="79" spans="2:12" s="10" customFormat="1" x14ac:dyDescent="0.2">
      <c r="B79" s="16"/>
      <c r="C79" s="14"/>
      <c r="D79" s="7"/>
      <c r="E79" s="7"/>
      <c r="F79" s="7"/>
      <c r="G79" s="7"/>
      <c r="H79" s="7"/>
      <c r="I79" s="7"/>
      <c r="J79" s="7"/>
      <c r="K79" s="7"/>
      <c r="L79" s="7"/>
    </row>
    <row r="80" spans="2:12" s="10" customFormat="1" x14ac:dyDescent="0.2">
      <c r="B80" s="16"/>
      <c r="C80" s="14"/>
      <c r="D80" s="7"/>
      <c r="E80" s="7"/>
      <c r="F80" s="7"/>
      <c r="G80" s="7"/>
      <c r="H80" s="7"/>
      <c r="I80" s="7"/>
      <c r="J80" s="7"/>
      <c r="K80" s="7"/>
      <c r="L80" s="7"/>
    </row>
    <row r="81" spans="2:12" s="10" customFormat="1" x14ac:dyDescent="0.2">
      <c r="B81" s="16"/>
      <c r="C81" s="14"/>
      <c r="D81" s="7"/>
      <c r="E81" s="7"/>
      <c r="F81" s="7"/>
      <c r="G81" s="7"/>
      <c r="H81" s="7"/>
      <c r="I81" s="7"/>
      <c r="J81" s="7"/>
      <c r="K81" s="7"/>
      <c r="L81" s="7"/>
    </row>
    <row r="82" spans="2:12" s="10" customFormat="1" x14ac:dyDescent="0.2">
      <c r="B82" s="16"/>
      <c r="C82" s="14"/>
      <c r="D82" s="7"/>
      <c r="E82" s="7"/>
      <c r="F82" s="7"/>
      <c r="G82" s="7"/>
      <c r="H82" s="7"/>
      <c r="I82" s="7"/>
      <c r="J82" s="7"/>
      <c r="K82" s="7"/>
      <c r="L82" s="7"/>
    </row>
    <row r="83" spans="2:12" s="10" customFormat="1" x14ac:dyDescent="0.2">
      <c r="B83" s="16"/>
      <c r="C83" s="14"/>
      <c r="D83" s="7"/>
      <c r="E83" s="7"/>
      <c r="F83" s="7"/>
      <c r="G83" s="7"/>
      <c r="H83" s="7"/>
      <c r="I83" s="7"/>
      <c r="J83" s="7"/>
      <c r="K83" s="7"/>
      <c r="L83" s="7"/>
    </row>
    <row r="84" spans="2:12" s="10" customFormat="1" x14ac:dyDescent="0.2">
      <c r="B84" s="16"/>
      <c r="C84" s="14"/>
      <c r="D84" s="7"/>
      <c r="E84" s="7"/>
      <c r="F84" s="7"/>
      <c r="G84" s="7"/>
      <c r="H84" s="7"/>
      <c r="I84" s="7"/>
      <c r="J84" s="7"/>
      <c r="K84" s="7"/>
      <c r="L84" s="7"/>
    </row>
    <row r="85" spans="2:12" s="10" customFormat="1" x14ac:dyDescent="0.2">
      <c r="B85" s="16"/>
      <c r="C85" s="14"/>
      <c r="D85" s="7"/>
      <c r="E85" s="7"/>
      <c r="F85" s="7"/>
      <c r="G85" s="7"/>
      <c r="H85" s="7"/>
      <c r="I85" s="7"/>
      <c r="J85" s="7"/>
      <c r="K85" s="7"/>
      <c r="L85" s="7"/>
    </row>
    <row r="86" spans="2:12" s="10" customFormat="1" x14ac:dyDescent="0.2">
      <c r="B86" s="16"/>
      <c r="C86" s="14"/>
      <c r="D86" s="7"/>
      <c r="E86" s="7"/>
      <c r="F86" s="7"/>
      <c r="G86" s="7"/>
      <c r="H86" s="7"/>
      <c r="I86" s="7"/>
      <c r="J86" s="7"/>
      <c r="K86" s="7"/>
      <c r="L86" s="7"/>
    </row>
    <row r="87" spans="2:12" s="10" customFormat="1" x14ac:dyDescent="0.2">
      <c r="B87" s="16"/>
      <c r="C87" s="14"/>
      <c r="D87" s="7"/>
      <c r="E87" s="7"/>
      <c r="F87" s="7"/>
      <c r="G87" s="7"/>
      <c r="H87" s="7"/>
      <c r="I87" s="7"/>
      <c r="J87" s="7"/>
      <c r="K87" s="7"/>
      <c r="L87" s="7"/>
    </row>
    <row r="88" spans="2:12" s="10" customFormat="1" x14ac:dyDescent="0.2">
      <c r="B88" s="16"/>
      <c r="C88" s="14"/>
      <c r="D88" s="7"/>
      <c r="E88" s="7"/>
      <c r="F88" s="7"/>
      <c r="G88" s="7"/>
      <c r="H88" s="7"/>
      <c r="I88" s="7"/>
      <c r="J88" s="7"/>
      <c r="K88" s="7"/>
      <c r="L88" s="7"/>
    </row>
    <row r="89" spans="2:12" s="10" customFormat="1" x14ac:dyDescent="0.2">
      <c r="B89" s="16"/>
      <c r="C89" s="14"/>
      <c r="D89" s="7"/>
      <c r="E89" s="7"/>
      <c r="F89" s="7"/>
      <c r="G89" s="7"/>
      <c r="H89" s="7"/>
      <c r="I89" s="7"/>
      <c r="J89" s="7"/>
      <c r="K89" s="7"/>
      <c r="L89" s="7"/>
    </row>
    <row r="90" spans="2:12" s="10" customFormat="1" x14ac:dyDescent="0.2">
      <c r="B90" s="16"/>
      <c r="C90" s="14"/>
      <c r="D90" s="7"/>
      <c r="E90" s="7"/>
      <c r="F90" s="7"/>
      <c r="G90" s="7"/>
      <c r="H90" s="7"/>
      <c r="I90" s="7"/>
      <c r="J90" s="7"/>
      <c r="K90" s="7"/>
      <c r="L90" s="7"/>
    </row>
    <row r="91" spans="2:12" s="10" customFormat="1" x14ac:dyDescent="0.2">
      <c r="B91" s="16"/>
      <c r="C91" s="14"/>
      <c r="D91" s="7"/>
      <c r="E91" s="7"/>
      <c r="F91" s="7"/>
      <c r="G91" s="7"/>
      <c r="H91" s="7"/>
      <c r="I91" s="7"/>
      <c r="J91" s="7"/>
      <c r="K91" s="7"/>
      <c r="L91" s="7"/>
    </row>
    <row r="92" spans="2:12" s="10" customFormat="1" x14ac:dyDescent="0.2">
      <c r="B92" s="16"/>
      <c r="C92" s="14"/>
      <c r="D92" s="7"/>
      <c r="E92" s="7"/>
      <c r="F92" s="7"/>
      <c r="G92" s="7"/>
      <c r="H92" s="7"/>
      <c r="I92" s="7"/>
      <c r="J92" s="7"/>
      <c r="K92" s="7"/>
      <c r="L92" s="7"/>
    </row>
    <row r="93" spans="2:12" s="10" customFormat="1" x14ac:dyDescent="0.2">
      <c r="B93" s="16"/>
      <c r="C93" s="14"/>
      <c r="D93" s="7"/>
      <c r="E93" s="7"/>
      <c r="F93" s="7"/>
      <c r="G93" s="7"/>
      <c r="H93" s="7"/>
      <c r="I93" s="7"/>
      <c r="J93" s="7"/>
      <c r="K93" s="7"/>
      <c r="L93" s="7"/>
    </row>
    <row r="94" spans="2:12" s="10" customFormat="1" x14ac:dyDescent="0.2">
      <c r="B94" s="16"/>
      <c r="C94" s="14"/>
      <c r="D94" s="7"/>
      <c r="E94" s="7"/>
      <c r="F94" s="7"/>
      <c r="G94" s="7"/>
      <c r="H94" s="7"/>
      <c r="I94" s="7"/>
      <c r="J94" s="7"/>
      <c r="K94" s="7"/>
      <c r="L94" s="7"/>
    </row>
    <row r="95" spans="2:12" s="10" customFormat="1" x14ac:dyDescent="0.2">
      <c r="B95" s="16"/>
      <c r="C95" s="14"/>
      <c r="D95" s="7"/>
      <c r="E95" s="7"/>
      <c r="F95" s="7"/>
      <c r="G95" s="7"/>
      <c r="H95" s="7"/>
      <c r="I95" s="7"/>
      <c r="J95" s="7"/>
      <c r="K95" s="7"/>
      <c r="L95" s="7"/>
    </row>
    <row r="96" spans="2:12" s="10" customFormat="1" x14ac:dyDescent="0.2">
      <c r="B96" s="16"/>
      <c r="C96" s="14"/>
      <c r="D96" s="7"/>
      <c r="E96" s="7"/>
      <c r="F96" s="7"/>
      <c r="G96" s="7"/>
      <c r="H96" s="7"/>
      <c r="I96" s="7"/>
      <c r="J96" s="7"/>
      <c r="K96" s="7"/>
      <c r="L96" s="7"/>
    </row>
    <row r="97" spans="2:12" s="10" customFormat="1" x14ac:dyDescent="0.2">
      <c r="B97" s="16"/>
      <c r="C97" s="14"/>
      <c r="D97" s="7"/>
      <c r="E97" s="7"/>
      <c r="F97" s="7"/>
      <c r="G97" s="7"/>
      <c r="H97" s="7"/>
      <c r="I97" s="7"/>
      <c r="J97" s="7"/>
      <c r="K97" s="7"/>
      <c r="L97" s="7"/>
    </row>
    <row r="98" spans="2:12" s="10" customFormat="1" x14ac:dyDescent="0.2">
      <c r="B98" s="16"/>
      <c r="C98" s="14"/>
      <c r="D98" s="7"/>
      <c r="E98" s="7"/>
      <c r="F98" s="7"/>
      <c r="G98" s="7"/>
      <c r="H98" s="7"/>
      <c r="I98" s="7"/>
      <c r="J98" s="7"/>
      <c r="K98" s="7"/>
      <c r="L98" s="7"/>
    </row>
    <row r="99" spans="2:12" s="10" customFormat="1" x14ac:dyDescent="0.2">
      <c r="B99" s="16"/>
      <c r="C99" s="14"/>
      <c r="D99" s="7"/>
      <c r="E99" s="7"/>
      <c r="F99" s="7"/>
      <c r="G99" s="7"/>
      <c r="H99" s="7"/>
      <c r="I99" s="7"/>
      <c r="J99" s="7"/>
      <c r="K99" s="7"/>
      <c r="L99" s="7"/>
    </row>
    <row r="100" spans="2:12" s="10" customFormat="1" x14ac:dyDescent="0.2">
      <c r="B100" s="16"/>
      <c r="C100" s="14"/>
      <c r="D100" s="7"/>
      <c r="E100" s="7"/>
      <c r="F100" s="7"/>
      <c r="G100" s="7"/>
      <c r="H100" s="7"/>
      <c r="I100" s="7"/>
      <c r="J100" s="7"/>
      <c r="K100" s="7"/>
      <c r="L100" s="7"/>
    </row>
    <row r="101" spans="2:12" s="10" customFormat="1" x14ac:dyDescent="0.2">
      <c r="B101" s="16"/>
      <c r="C101" s="14"/>
      <c r="D101" s="7"/>
      <c r="E101" s="7"/>
      <c r="F101" s="7"/>
      <c r="G101" s="7"/>
      <c r="H101" s="7"/>
      <c r="I101" s="7"/>
      <c r="J101" s="7"/>
      <c r="K101" s="7"/>
      <c r="L101" s="7"/>
    </row>
    <row r="102" spans="2:12" s="10" customFormat="1" x14ac:dyDescent="0.2">
      <c r="B102" s="16"/>
      <c r="C102" s="14"/>
      <c r="D102" s="7"/>
      <c r="E102" s="7"/>
      <c r="F102" s="7"/>
      <c r="G102" s="7"/>
      <c r="H102" s="7"/>
      <c r="I102" s="7"/>
      <c r="J102" s="7"/>
      <c r="K102" s="7"/>
      <c r="L102" s="7"/>
    </row>
    <row r="103" spans="2:12" s="10" customFormat="1" x14ac:dyDescent="0.2">
      <c r="B103" s="16"/>
      <c r="C103" s="14"/>
      <c r="D103" s="7"/>
      <c r="E103" s="7"/>
      <c r="F103" s="7"/>
      <c r="G103" s="7"/>
      <c r="H103" s="7"/>
      <c r="I103" s="7"/>
      <c r="J103" s="7"/>
      <c r="K103" s="7"/>
      <c r="L103" s="7"/>
    </row>
    <row r="104" spans="2:12" s="10" customFormat="1" x14ac:dyDescent="0.2">
      <c r="B104" s="16"/>
      <c r="C104" s="14"/>
      <c r="D104" s="7"/>
      <c r="E104" s="7"/>
      <c r="F104" s="7"/>
      <c r="G104" s="7"/>
      <c r="H104" s="7"/>
      <c r="I104" s="7"/>
      <c r="J104" s="7"/>
      <c r="K104" s="7"/>
      <c r="L104" s="7"/>
    </row>
    <row r="105" spans="2:12" s="10" customFormat="1" x14ac:dyDescent="0.2">
      <c r="B105" s="16"/>
      <c r="C105" s="14"/>
      <c r="D105" s="7"/>
      <c r="E105" s="7"/>
      <c r="F105" s="7"/>
      <c r="G105" s="7"/>
      <c r="H105" s="7"/>
      <c r="I105" s="7"/>
      <c r="J105" s="7"/>
      <c r="K105" s="7"/>
      <c r="L105" s="7"/>
    </row>
    <row r="106" spans="2:12" s="10" customFormat="1" x14ac:dyDescent="0.2">
      <c r="B106" s="16"/>
      <c r="C106" s="14"/>
      <c r="D106" s="7"/>
      <c r="E106" s="7"/>
      <c r="F106" s="7"/>
      <c r="G106" s="7"/>
      <c r="H106" s="7"/>
      <c r="I106" s="7"/>
      <c r="J106" s="7"/>
      <c r="K106" s="7"/>
      <c r="L106" s="7"/>
    </row>
    <row r="107" spans="2:12" s="10" customFormat="1" x14ac:dyDescent="0.2">
      <c r="B107" s="16"/>
      <c r="C107" s="14"/>
      <c r="D107" s="7"/>
      <c r="E107" s="7"/>
      <c r="F107" s="7"/>
      <c r="G107" s="7"/>
      <c r="H107" s="7"/>
      <c r="I107" s="7"/>
      <c r="J107" s="7"/>
      <c r="K107" s="7"/>
      <c r="L107" s="7"/>
    </row>
    <row r="108" spans="2:12" s="10" customFormat="1" x14ac:dyDescent="0.2">
      <c r="B108" s="16"/>
      <c r="C108" s="14"/>
      <c r="D108" s="7"/>
      <c r="E108" s="7"/>
      <c r="F108" s="7"/>
      <c r="G108" s="7"/>
      <c r="H108" s="7"/>
      <c r="I108" s="7"/>
      <c r="J108" s="7"/>
      <c r="K108" s="7"/>
      <c r="L108" s="7"/>
    </row>
    <row r="109" spans="2:12" s="10" customFormat="1" x14ac:dyDescent="0.2">
      <c r="B109" s="16"/>
      <c r="C109" s="14"/>
      <c r="D109" s="7"/>
      <c r="E109" s="7"/>
      <c r="F109" s="7"/>
      <c r="G109" s="7"/>
      <c r="H109" s="7"/>
      <c r="I109" s="7"/>
      <c r="J109" s="7"/>
      <c r="K109" s="7"/>
      <c r="L109" s="7"/>
    </row>
    <row r="110" spans="2:12" s="10" customFormat="1" x14ac:dyDescent="0.2">
      <c r="B110" s="16"/>
      <c r="C110" s="14"/>
      <c r="D110" s="7"/>
      <c r="E110" s="7"/>
      <c r="F110" s="7"/>
      <c r="G110" s="7"/>
      <c r="H110" s="7"/>
      <c r="I110" s="7"/>
      <c r="J110" s="7"/>
      <c r="K110" s="7"/>
      <c r="L110" s="7"/>
    </row>
    <row r="111" spans="2:12" s="10" customFormat="1" x14ac:dyDescent="0.2">
      <c r="B111" s="16"/>
      <c r="C111" s="14"/>
      <c r="D111" s="7"/>
      <c r="E111" s="7"/>
      <c r="F111" s="7"/>
      <c r="G111" s="7"/>
      <c r="H111" s="7"/>
      <c r="I111" s="7"/>
      <c r="J111" s="7"/>
      <c r="K111" s="7"/>
      <c r="L111" s="7"/>
    </row>
    <row r="112" spans="2:12" s="10" customFormat="1" x14ac:dyDescent="0.2">
      <c r="B112" s="16"/>
      <c r="C112" s="14"/>
      <c r="D112" s="7"/>
      <c r="E112" s="7"/>
      <c r="F112" s="7"/>
      <c r="G112" s="7"/>
      <c r="H112" s="7"/>
      <c r="I112" s="7"/>
      <c r="J112" s="7"/>
      <c r="K112" s="7"/>
      <c r="L112" s="7"/>
    </row>
    <row r="113" spans="2:12" s="10" customFormat="1" x14ac:dyDescent="0.2">
      <c r="B113" s="16"/>
      <c r="C113" s="14"/>
      <c r="D113" s="7"/>
      <c r="E113" s="7"/>
      <c r="F113" s="7"/>
      <c r="G113" s="7"/>
      <c r="H113" s="7"/>
      <c r="I113" s="7"/>
      <c r="J113" s="7"/>
      <c r="K113" s="7"/>
      <c r="L113" s="7"/>
    </row>
    <row r="114" spans="2:12" s="10" customFormat="1" x14ac:dyDescent="0.2">
      <c r="B114" s="16"/>
      <c r="C114" s="14"/>
      <c r="D114" s="7"/>
      <c r="E114" s="7"/>
      <c r="F114" s="7"/>
      <c r="G114" s="7"/>
      <c r="H114" s="7"/>
      <c r="I114" s="7"/>
      <c r="J114" s="7"/>
      <c r="K114" s="7"/>
      <c r="L114" s="7"/>
    </row>
    <row r="115" spans="2:12" s="10" customFormat="1" x14ac:dyDescent="0.2">
      <c r="B115" s="16"/>
      <c r="C115" s="14"/>
      <c r="D115" s="7"/>
      <c r="E115" s="7"/>
      <c r="F115" s="7"/>
      <c r="G115" s="7"/>
      <c r="H115" s="7"/>
      <c r="I115" s="7"/>
      <c r="J115" s="7"/>
      <c r="K115" s="7"/>
      <c r="L115" s="7"/>
    </row>
    <row r="116" spans="2:12" s="10" customFormat="1" x14ac:dyDescent="0.2">
      <c r="B116" s="16"/>
      <c r="C116" s="14"/>
      <c r="D116" s="7"/>
      <c r="E116" s="7"/>
      <c r="F116" s="7"/>
      <c r="G116" s="7"/>
      <c r="H116" s="7"/>
      <c r="I116" s="7"/>
      <c r="J116" s="7"/>
      <c r="K116" s="7"/>
      <c r="L116" s="7"/>
    </row>
    <row r="117" spans="2:12" s="10" customFormat="1" x14ac:dyDescent="0.2">
      <c r="B117" s="16"/>
      <c r="C117" s="14"/>
      <c r="D117" s="7"/>
      <c r="E117" s="7"/>
      <c r="F117" s="7"/>
      <c r="G117" s="7"/>
      <c r="H117" s="7"/>
      <c r="I117" s="7"/>
      <c r="J117" s="7"/>
      <c r="K117" s="7"/>
      <c r="L117" s="7"/>
    </row>
    <row r="118" spans="2:12" s="10" customFormat="1" x14ac:dyDescent="0.2">
      <c r="B118" s="16"/>
      <c r="C118" s="14"/>
      <c r="D118" s="7"/>
      <c r="E118" s="7"/>
      <c r="F118" s="7"/>
      <c r="G118" s="7"/>
      <c r="H118" s="7"/>
      <c r="I118" s="7"/>
      <c r="J118" s="7"/>
      <c r="K118" s="7"/>
      <c r="L118" s="7"/>
    </row>
    <row r="119" spans="2:12" s="10" customFormat="1" x14ac:dyDescent="0.2">
      <c r="B119" s="16"/>
      <c r="C119" s="14"/>
      <c r="D119" s="7"/>
      <c r="E119" s="7"/>
      <c r="F119" s="7"/>
      <c r="G119" s="7"/>
      <c r="H119" s="7"/>
      <c r="I119" s="7"/>
      <c r="J119" s="7"/>
      <c r="K119" s="7"/>
      <c r="L119" s="7"/>
    </row>
    <row r="120" spans="2:12" s="10" customFormat="1" x14ac:dyDescent="0.2">
      <c r="B120" s="16"/>
      <c r="C120" s="14"/>
      <c r="D120" s="7"/>
      <c r="E120" s="7"/>
      <c r="F120" s="7"/>
      <c r="G120" s="7"/>
      <c r="H120" s="7"/>
      <c r="I120" s="7"/>
      <c r="J120" s="7"/>
      <c r="K120" s="7"/>
      <c r="L120" s="7"/>
    </row>
    <row r="121" spans="2:12" s="10" customFormat="1" x14ac:dyDescent="0.2">
      <c r="B121" s="16"/>
      <c r="C121" s="14"/>
      <c r="D121" s="7"/>
      <c r="E121" s="7"/>
      <c r="F121" s="7"/>
      <c r="G121" s="7"/>
      <c r="H121" s="7"/>
      <c r="I121" s="7"/>
      <c r="J121" s="7"/>
      <c r="K121" s="7"/>
      <c r="L121" s="7"/>
    </row>
    <row r="122" spans="2:12" s="10" customFormat="1" x14ac:dyDescent="0.2">
      <c r="B122" s="16"/>
      <c r="C122" s="14"/>
      <c r="D122" s="7"/>
      <c r="E122" s="7"/>
      <c r="F122" s="7"/>
      <c r="G122" s="7"/>
      <c r="H122" s="7"/>
      <c r="I122" s="7"/>
      <c r="J122" s="7"/>
      <c r="K122" s="7"/>
      <c r="L122" s="7"/>
    </row>
    <row r="123" spans="2:12" s="10" customFormat="1" x14ac:dyDescent="0.2">
      <c r="B123" s="16"/>
      <c r="C123" s="14"/>
      <c r="D123" s="7"/>
      <c r="E123" s="7"/>
      <c r="F123" s="7"/>
      <c r="G123" s="7"/>
      <c r="H123" s="7"/>
      <c r="I123" s="7"/>
      <c r="J123" s="7"/>
      <c r="K123" s="7"/>
      <c r="L123" s="7"/>
    </row>
    <row r="124" spans="2:12" s="10" customFormat="1" x14ac:dyDescent="0.2">
      <c r="B124" s="16"/>
      <c r="C124" s="14"/>
      <c r="D124" s="7"/>
      <c r="E124" s="7"/>
      <c r="F124" s="7"/>
      <c r="G124" s="7"/>
      <c r="H124" s="7"/>
      <c r="I124" s="7"/>
      <c r="J124" s="7"/>
      <c r="K124" s="7"/>
      <c r="L124" s="7"/>
    </row>
    <row r="125" spans="2:12" s="10" customFormat="1" x14ac:dyDescent="0.2">
      <c r="B125" s="16"/>
      <c r="C125" s="14"/>
      <c r="D125" s="7"/>
      <c r="E125" s="7"/>
      <c r="F125" s="7"/>
      <c r="G125" s="7"/>
      <c r="H125" s="7"/>
      <c r="I125" s="7"/>
      <c r="J125" s="7"/>
      <c r="K125" s="7"/>
      <c r="L125" s="7"/>
    </row>
    <row r="126" spans="2:12" s="10" customFormat="1" x14ac:dyDescent="0.2">
      <c r="B126" s="16"/>
      <c r="C126" s="14"/>
      <c r="D126" s="7"/>
      <c r="E126" s="7"/>
      <c r="F126" s="7"/>
      <c r="G126" s="7"/>
      <c r="H126" s="7"/>
      <c r="I126" s="7"/>
      <c r="J126" s="7"/>
      <c r="K126" s="7"/>
      <c r="L126" s="7"/>
    </row>
    <row r="127" spans="2:12" s="10" customFormat="1" x14ac:dyDescent="0.2">
      <c r="B127" s="16"/>
      <c r="C127" s="14"/>
      <c r="D127" s="7"/>
      <c r="E127" s="7"/>
      <c r="F127" s="7"/>
      <c r="G127" s="7"/>
      <c r="H127" s="7"/>
      <c r="I127" s="7"/>
      <c r="J127" s="7"/>
      <c r="K127" s="7"/>
      <c r="L127" s="7"/>
    </row>
    <row r="128" spans="2:12" s="10" customFormat="1" x14ac:dyDescent="0.2">
      <c r="B128" s="16"/>
      <c r="C128" s="14"/>
      <c r="D128" s="7"/>
      <c r="E128" s="7"/>
      <c r="F128" s="7"/>
      <c r="G128" s="7"/>
      <c r="H128" s="7"/>
      <c r="I128" s="7"/>
      <c r="J128" s="7"/>
      <c r="K128" s="7"/>
      <c r="L128" s="7"/>
    </row>
    <row r="129" spans="2:12" s="10" customFormat="1" x14ac:dyDescent="0.2">
      <c r="B129" s="16"/>
      <c r="C129" s="14"/>
      <c r="D129" s="7"/>
      <c r="E129" s="7"/>
      <c r="F129" s="7"/>
      <c r="G129" s="7"/>
      <c r="H129" s="7"/>
      <c r="I129" s="7"/>
      <c r="J129" s="7"/>
      <c r="K129" s="7"/>
      <c r="L129" s="7"/>
    </row>
    <row r="130" spans="2:12" s="10" customFormat="1" x14ac:dyDescent="0.2">
      <c r="B130" s="16"/>
      <c r="C130" s="14"/>
      <c r="D130" s="7"/>
      <c r="E130" s="7"/>
      <c r="F130" s="7"/>
      <c r="G130" s="7"/>
      <c r="H130" s="7"/>
      <c r="I130" s="7"/>
      <c r="J130" s="7"/>
      <c r="K130" s="7"/>
      <c r="L130" s="7"/>
    </row>
    <row r="131" spans="2:12" s="10" customFormat="1" x14ac:dyDescent="0.2">
      <c r="B131" s="16"/>
      <c r="C131" s="14"/>
      <c r="D131" s="7"/>
      <c r="E131" s="7"/>
      <c r="F131" s="7"/>
      <c r="G131" s="7"/>
      <c r="H131" s="7"/>
      <c r="I131" s="7"/>
      <c r="J131" s="7"/>
      <c r="K131" s="7"/>
      <c r="L131" s="7"/>
    </row>
    <row r="132" spans="2:12" s="10" customFormat="1" x14ac:dyDescent="0.2">
      <c r="B132" s="16"/>
      <c r="C132" s="14"/>
      <c r="D132" s="7"/>
      <c r="E132" s="7"/>
      <c r="F132" s="7"/>
      <c r="G132" s="7"/>
      <c r="H132" s="7"/>
      <c r="I132" s="7"/>
      <c r="J132" s="7"/>
      <c r="K132" s="7"/>
      <c r="L132" s="7"/>
    </row>
    <row r="133" spans="2:12" s="10" customFormat="1" x14ac:dyDescent="0.2">
      <c r="B133" s="16"/>
      <c r="C133" s="14"/>
      <c r="D133" s="7"/>
      <c r="E133" s="7"/>
      <c r="F133" s="7"/>
      <c r="G133" s="7"/>
      <c r="H133" s="7"/>
      <c r="I133" s="7"/>
      <c r="J133" s="7"/>
      <c r="K133" s="7"/>
      <c r="L133" s="7"/>
    </row>
    <row r="134" spans="2:12" s="10" customFormat="1" x14ac:dyDescent="0.2">
      <c r="B134" s="11"/>
      <c r="C134" s="13"/>
      <c r="D134" s="17"/>
      <c r="E134" s="7"/>
      <c r="F134" s="7"/>
      <c r="G134" s="7"/>
      <c r="H134" s="7"/>
      <c r="I134" s="7"/>
      <c r="J134" s="7"/>
      <c r="K134" s="7"/>
      <c r="L134" s="7"/>
    </row>
    <row r="135" spans="2:12" s="10" customFormat="1" x14ac:dyDescent="0.2">
      <c r="B135" s="11"/>
      <c r="C135" s="13"/>
      <c r="D135" s="17"/>
      <c r="E135" s="7"/>
      <c r="F135" s="7"/>
      <c r="G135" s="7"/>
      <c r="H135" s="7"/>
      <c r="I135" s="7"/>
      <c r="J135" s="7"/>
      <c r="K135" s="7"/>
      <c r="L135" s="7"/>
    </row>
  </sheetData>
  <pageMargins left="0.7" right="0.7" top="0.75" bottom="0.75" header="0.3" footer="0.3"/>
  <pageSetup paperSize="9" orientation="portrait" r:id="rId1"/>
  <headerFooter>
    <oddFooter>&amp;L_x000D_&amp;1#&amp;"Calibri"&amp;8&amp;K000000 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04F1-ED62-430C-9712-DA65D756BD34}">
  <dimension ref="A1:R21"/>
  <sheetViews>
    <sheetView showGridLines="0" tabSelected="1" zoomScale="120" zoomScaleNormal="120" workbookViewId="0">
      <selection activeCell="J4" sqref="J4"/>
    </sheetView>
  </sheetViews>
  <sheetFormatPr defaultRowHeight="15" x14ac:dyDescent="0.25"/>
  <cols>
    <col min="1" max="3" width="17.5703125" customWidth="1"/>
    <col min="4" max="5" width="14.140625" customWidth="1"/>
    <col min="6" max="6" width="102.28515625" customWidth="1"/>
  </cols>
  <sheetData>
    <row r="1" spans="1:18" s="5" customFormat="1" x14ac:dyDescent="0.25">
      <c r="A1" s="4" t="s">
        <v>33</v>
      </c>
      <c r="B1" s="4"/>
      <c r="C1" s="3"/>
      <c r="D1" s="3"/>
      <c r="E1" s="3"/>
      <c r="F1" s="3"/>
      <c r="G1"/>
      <c r="H1"/>
      <c r="I1"/>
      <c r="J1"/>
      <c r="K1"/>
      <c r="L1"/>
      <c r="M1"/>
      <c r="N1"/>
      <c r="O1"/>
      <c r="P1"/>
      <c r="Q1"/>
    </row>
    <row r="3" spans="1:18" ht="39" thickBot="1" x14ac:dyDescent="0.3">
      <c r="A3" s="23" t="s">
        <v>21</v>
      </c>
      <c r="B3" s="1" t="s">
        <v>36</v>
      </c>
      <c r="C3" s="1" t="s">
        <v>37</v>
      </c>
      <c r="D3" s="25" t="s">
        <v>22</v>
      </c>
      <c r="E3" s="25"/>
      <c r="F3" s="1" t="s">
        <v>23</v>
      </c>
    </row>
    <row r="4" spans="1:18" ht="154.5" customHeight="1" x14ac:dyDescent="0.3">
      <c r="A4" s="2" t="s">
        <v>24</v>
      </c>
      <c r="B4" s="34">
        <f>'[2]Ergon - capex'!$F$89</f>
        <v>1074.4371438369908</v>
      </c>
      <c r="C4" s="32">
        <f>'[2]Ergon - capex'!$F$90</f>
        <v>2550.0686826599876</v>
      </c>
      <c r="D4" s="35">
        <f>C4-B4</f>
        <v>1475.6315388229968</v>
      </c>
      <c r="E4" s="26">
        <f>C4/B4-1</f>
        <v>1.3733995955810641</v>
      </c>
      <c r="F4" s="22" t="s">
        <v>43</v>
      </c>
      <c r="J4" s="18"/>
    </row>
    <row r="5" spans="1:18" ht="57" customHeight="1" x14ac:dyDescent="0.25">
      <c r="A5" s="2" t="s">
        <v>25</v>
      </c>
      <c r="B5" s="34">
        <f>'[2]Ergon - capex'!$F$76</f>
        <v>254.80724131838019</v>
      </c>
      <c r="C5" s="32">
        <f>'[2]Ergon - capex'!$F$77</f>
        <v>378.62605808033823</v>
      </c>
      <c r="D5" s="36">
        <f t="shared" ref="D5:D10" si="0">C5-B5</f>
        <v>123.81881676195803</v>
      </c>
      <c r="E5" s="27">
        <f t="shared" ref="E5:E10" si="1">C5/B5-1</f>
        <v>0.48593131074813978</v>
      </c>
      <c r="F5" s="24" t="s">
        <v>44</v>
      </c>
    </row>
    <row r="6" spans="1:18" ht="113.25" customHeight="1" x14ac:dyDescent="0.25">
      <c r="A6" s="2" t="s">
        <v>26</v>
      </c>
      <c r="B6" s="34">
        <f>'[2]Ergon - capex'!$F$82</f>
        <v>249.69615942896289</v>
      </c>
      <c r="C6" s="32">
        <f>'[2]Ergon - capex'!$F$83</f>
        <v>368.17341203475297</v>
      </c>
      <c r="D6" s="32">
        <f t="shared" si="0"/>
        <v>118.47725260579008</v>
      </c>
      <c r="E6" s="19">
        <f t="shared" si="1"/>
        <v>0.47448568242594935</v>
      </c>
      <c r="F6" s="22" t="s">
        <v>41</v>
      </c>
    </row>
    <row r="7" spans="1:18" s="51" customFormat="1" ht="51.75" customHeight="1" x14ac:dyDescent="0.25">
      <c r="A7" s="48" t="s">
        <v>27</v>
      </c>
      <c r="B7" s="49">
        <f>'[2]Ergon - capex'!$F$101</f>
        <v>195.9623881626764</v>
      </c>
      <c r="C7" s="31">
        <f>'[2]Ergon - capex'!$F$102</f>
        <v>357.17365009630129</v>
      </c>
      <c r="D7" s="31">
        <f t="shared" si="0"/>
        <v>161.21126193362488</v>
      </c>
      <c r="E7" s="50">
        <f t="shared" si="1"/>
        <v>0.8226643053553564</v>
      </c>
      <c r="F7" s="52" t="s">
        <v>45</v>
      </c>
    </row>
    <row r="8" spans="1:18" ht="60.75" customHeight="1" x14ac:dyDescent="0.25">
      <c r="A8" s="2" t="s">
        <v>28</v>
      </c>
      <c r="B8" s="34">
        <f>'[2]Ergon - capex'!$F$107</f>
        <v>259.94570822589253</v>
      </c>
      <c r="C8" s="32">
        <f>'[2]Ergon - capex'!$F$108</f>
        <v>410.73436976801275</v>
      </c>
      <c r="D8" s="32">
        <f t="shared" si="0"/>
        <v>150.78866154212022</v>
      </c>
      <c r="E8" s="19">
        <f t="shared" si="1"/>
        <v>0.58007751915290351</v>
      </c>
      <c r="F8" s="22" t="s">
        <v>39</v>
      </c>
    </row>
    <row r="9" spans="1:18" ht="46.5" customHeight="1" x14ac:dyDescent="0.25">
      <c r="A9" s="2" t="s">
        <v>29</v>
      </c>
      <c r="B9" s="34">
        <f>'[2]Ergon - capex'!$F$95</f>
        <v>736.36003010631305</v>
      </c>
      <c r="C9" s="32">
        <f>'[2]Ergon - capex'!$F$96</f>
        <v>1066.5369480013883</v>
      </c>
      <c r="D9" s="32">
        <f t="shared" si="0"/>
        <v>330.17691789507523</v>
      </c>
      <c r="E9" s="19">
        <f t="shared" si="1"/>
        <v>0.44839060296008393</v>
      </c>
      <c r="F9" s="22" t="s">
        <v>46</v>
      </c>
    </row>
    <row r="10" spans="1:18" ht="27" customHeight="1" thickBot="1" x14ac:dyDescent="0.3">
      <c r="A10" s="28" t="s">
        <v>30</v>
      </c>
      <c r="B10" s="37">
        <f>SUM(B4:B9)</f>
        <v>2771.2086710792159</v>
      </c>
      <c r="C10" s="33">
        <f>SUM(C4:C9)</f>
        <v>5131.3131206407807</v>
      </c>
      <c r="D10" s="33">
        <f t="shared" si="0"/>
        <v>2360.1044495615647</v>
      </c>
      <c r="E10" s="30">
        <f t="shared" si="1"/>
        <v>0.85165165445388435</v>
      </c>
      <c r="F10" s="29"/>
    </row>
    <row r="12" spans="1:18" s="5" customFormat="1" x14ac:dyDescent="0.25">
      <c r="A12" s="4" t="s">
        <v>34</v>
      </c>
      <c r="B12" s="4"/>
      <c r="C12" s="3"/>
      <c r="D12" s="3"/>
      <c r="E12" s="3"/>
      <c r="F12" s="3"/>
      <c r="G12"/>
      <c r="H12"/>
      <c r="I12"/>
      <c r="J12"/>
      <c r="K12"/>
      <c r="L12"/>
      <c r="M12"/>
      <c r="N12"/>
      <c r="O12"/>
      <c r="P12"/>
      <c r="Q12"/>
      <c r="R12"/>
    </row>
    <row r="14" spans="1:18" ht="39" thickBot="1" x14ac:dyDescent="0.3">
      <c r="A14" s="23" t="s">
        <v>21</v>
      </c>
      <c r="B14" s="1" t="s">
        <v>37</v>
      </c>
      <c r="C14" s="1" t="s">
        <v>38</v>
      </c>
      <c r="D14" s="25" t="s">
        <v>31</v>
      </c>
      <c r="E14" s="25"/>
      <c r="F14" s="1" t="s">
        <v>23</v>
      </c>
    </row>
    <row r="15" spans="1:18" ht="63" customHeight="1" x14ac:dyDescent="0.25">
      <c r="A15" s="2" t="s">
        <v>24</v>
      </c>
      <c r="B15" s="38">
        <f>C4</f>
        <v>2550.0686826599876</v>
      </c>
      <c r="C15" s="38">
        <f>'[2]Ergon - capex'!$G$90</f>
        <v>2285.0144120363002</v>
      </c>
      <c r="D15" s="32">
        <f t="shared" ref="D15:D21" si="2">C15-B15</f>
        <v>-265.05427062368744</v>
      </c>
      <c r="E15" s="26">
        <f t="shared" ref="E15:E21" si="3">C15/B15-1</f>
        <v>-0.10394005166449405</v>
      </c>
      <c r="F15" s="22" t="s">
        <v>49</v>
      </c>
    </row>
    <row r="16" spans="1:18" ht="78" customHeight="1" x14ac:dyDescent="0.25">
      <c r="A16" s="2" t="s">
        <v>25</v>
      </c>
      <c r="B16" s="32">
        <f>C5</f>
        <v>378.62605808033823</v>
      </c>
      <c r="C16" s="32">
        <f>'[2]Ergon - capex'!$G$77</f>
        <v>751.56589106494278</v>
      </c>
      <c r="D16" s="32">
        <f t="shared" si="2"/>
        <v>372.93983298460455</v>
      </c>
      <c r="E16" s="19">
        <f t="shared" si="3"/>
        <v>0.98498194993613675</v>
      </c>
      <c r="F16" s="20" t="s">
        <v>48</v>
      </c>
    </row>
    <row r="17" spans="1:6" ht="69" customHeight="1" x14ac:dyDescent="0.25">
      <c r="A17" s="2" t="s">
        <v>26</v>
      </c>
      <c r="B17" s="32">
        <f>C6</f>
        <v>368.17341203475297</v>
      </c>
      <c r="C17" s="32">
        <f>'[2]Ergon - capex'!$G$83</f>
        <v>321.2886787056043</v>
      </c>
      <c r="D17" s="32">
        <f t="shared" si="2"/>
        <v>-46.884733329148673</v>
      </c>
      <c r="E17" s="19">
        <f t="shared" si="3"/>
        <v>-0.12734415847693825</v>
      </c>
      <c r="F17" s="20" t="s">
        <v>47</v>
      </c>
    </row>
    <row r="18" spans="1:6" ht="30.95" customHeight="1" x14ac:dyDescent="0.25">
      <c r="A18" s="2" t="s">
        <v>27</v>
      </c>
      <c r="B18" s="32">
        <f>C7</f>
        <v>357.17365009630129</v>
      </c>
      <c r="C18" s="32">
        <f>'[2]Ergon - capex'!$G$102</f>
        <v>261.72870193123612</v>
      </c>
      <c r="D18" s="32">
        <f t="shared" si="2"/>
        <v>-95.444948165065171</v>
      </c>
      <c r="E18" s="19">
        <f t="shared" si="3"/>
        <v>-0.2672228148390321</v>
      </c>
      <c r="F18" s="20" t="s">
        <v>40</v>
      </c>
    </row>
    <row r="19" spans="1:6" ht="26.1" customHeight="1" x14ac:dyDescent="0.25">
      <c r="A19" s="2" t="s">
        <v>32</v>
      </c>
      <c r="B19" s="32">
        <f>C8</f>
        <v>410.73436976801275</v>
      </c>
      <c r="C19" s="32">
        <f>'[2]Ergon - capex'!$G$108</f>
        <v>424.11984465572357</v>
      </c>
      <c r="D19" s="32">
        <f t="shared" si="2"/>
        <v>13.385474887710814</v>
      </c>
      <c r="E19" s="19">
        <f t="shared" si="3"/>
        <v>3.2589127847448163E-2</v>
      </c>
      <c r="F19" s="21" t="s">
        <v>35</v>
      </c>
    </row>
    <row r="20" spans="1:6" ht="27.6" customHeight="1" x14ac:dyDescent="0.25">
      <c r="A20" s="2" t="s">
        <v>29</v>
      </c>
      <c r="B20" s="38">
        <f t="shared" ref="B20" si="4">C9</f>
        <v>1066.5369480013883</v>
      </c>
      <c r="C20" s="38">
        <f>'[2]Ergon - capex'!$G$96</f>
        <v>1009.6774623734175</v>
      </c>
      <c r="D20" s="32">
        <f t="shared" si="2"/>
        <v>-56.859485627970798</v>
      </c>
      <c r="E20" s="19">
        <f t="shared" si="3"/>
        <v>-5.3312251145655409E-2</v>
      </c>
      <c r="F20" s="21" t="s">
        <v>42</v>
      </c>
    </row>
    <row r="21" spans="1:6" ht="15.75" thickBot="1" x14ac:dyDescent="0.3">
      <c r="A21" s="28" t="s">
        <v>30</v>
      </c>
      <c r="B21" s="39">
        <f>SUM(B15:B20)</f>
        <v>5131.3131206407807</v>
      </c>
      <c r="C21" s="40">
        <f>SUM(C15:C20)</f>
        <v>5053.394990767224</v>
      </c>
      <c r="D21" s="33">
        <f t="shared" si="2"/>
        <v>-77.918129873556609</v>
      </c>
      <c r="E21" s="30">
        <f t="shared" si="3"/>
        <v>-1.5184832428200457E-2</v>
      </c>
      <c r="F21" s="29"/>
    </row>
  </sheetData>
  <mergeCells count="2">
    <mergeCell ref="D3:E3"/>
    <mergeCell ref="D14:E14"/>
  </mergeCell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b304e25-41f7-439f-a0b4-57d6fe7814bb">
      <Terms xmlns="http://schemas.microsoft.com/office/infopath/2007/PartnerControls"/>
    </lcf76f155ced4ddcb4097134ff3c332f>
    <_ip_UnifiedCompliancePolicyProperties xmlns="http://schemas.microsoft.com/sharepoint/v3" xsi:nil="true"/>
    <TaxCatchAll xmlns="2b6314a3-02c5-49ae-9e9b-4170ca21d1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42DF8-E203-4C2B-95DA-74419A7B9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87C202-1FF9-4538-BA92-25E3E680C716}">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db304e25-41f7-439f-a0b4-57d6fe7814bb"/>
    <ds:schemaRef ds:uri="http://purl.org/dc/dcmitype/"/>
    <ds:schemaRef ds:uri="http://schemas.microsoft.com/office/infopath/2007/PartnerControls"/>
    <ds:schemaRef ds:uri="http://schemas.openxmlformats.org/package/2006/metadata/core-properties"/>
    <ds:schemaRef ds:uri="2b6314a3-02c5-49ae-9e9b-4170ca21d125"/>
    <ds:schemaRef ds:uri="http://www.w3.org/XML/1998/namespace"/>
  </ds:schemaRefs>
</ds:datastoreItem>
</file>

<file path=customXml/itemProps3.xml><?xml version="1.0" encoding="utf-8"?>
<ds:datastoreItem xmlns:ds="http://schemas.openxmlformats.org/officeDocument/2006/customXml" ds:itemID="{5F0DF31D-5F9D-42D6-A7E1-A1B85F7187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RIN Requirement</vt:lpstr>
      <vt:lpstr>Summary of Comparison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2024-11-20T22:34:21Z</dcterms:created>
  <dcterms:modified xsi:type="dcterms:W3CDTF">2024-11-25T00:46:34Z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ies>
</file>