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charts/chart2.xml" ContentType="application/vnd.openxmlformats-officedocument.drawingml.chart+xml"/>
  <Override PartName="/xl/charts/chart3.xml" ContentType="application/vnd.openxmlformats-officedocument.drawingml.chart+xml"/>
  <Override PartName="/xl/charts/style2.xml" ContentType="application/vnd.ms-office.chartstyle+xml"/>
  <Override PartName="/xl/charts/colors2.xml" ContentType="application/vnd.ms-office.chartcolorstyle+xml"/>
  <Override PartName="/xl/charts/chart4.xml" ContentType="application/vnd.openxmlformats-officedocument.drawingml.chart+xml"/>
  <Override PartName="/xl/charts/style3.xml" ContentType="application/vnd.ms-office.chartstyle+xml"/>
  <Override PartName="/xl/charts/colors3.xml" ContentType="application/vnd.ms-office.chartcolorstyle+xml"/>
  <Override PartName="/xl/charts/chart5.xml" ContentType="application/vnd.openxmlformats-officedocument.drawingml.chart+xml"/>
  <Override PartName="/xl/charts/style4.xml" ContentType="application/vnd.ms-office.chartstyle+xml"/>
  <Override PartName="/xl/charts/colors4.xml" ContentType="application/vnd.ms-office.chartcolorstyle+xml"/>
  <Override PartName="/xl/charts/chart6.xml" ContentType="application/vnd.openxmlformats-officedocument.drawingml.chart+xml"/>
  <Override PartName="/xl/charts/style5.xml" ContentType="application/vnd.ms-office.chartstyle+xml"/>
  <Override PartName="/xl/charts/colors5.xml" ContentType="application/vnd.ms-office.chartcolorstyle+xml"/>
  <Override PartName="/xl/charts/chart7.xml" ContentType="application/vnd.openxmlformats-officedocument.drawingml.chart+xml"/>
  <Override PartName="/xl/drawings/drawing4.xml" ContentType="application/vnd.openxmlformats-officedocument.drawing+xml"/>
  <Override PartName="/xl/charts/chart8.xml" ContentType="application/vnd.openxmlformats-officedocument.drawingml.chart+xml"/>
  <Override PartName="/xl/charts/style6.xml" ContentType="application/vnd.ms-office.chartstyle+xml"/>
  <Override PartName="/xl/charts/colors6.xml" ContentType="application/vnd.ms-office.chartcolorstyle+xml"/>
  <Override PartName="/xl/drawings/drawing5.xml" ContentType="application/vnd.openxmlformats-officedocument.drawing+xml"/>
  <Override PartName="/xl/charts/chart9.xml" ContentType="application/vnd.openxmlformats-officedocument.drawingml.chart+xml"/>
  <Override PartName="/xl/charts/style7.xml" ContentType="application/vnd.ms-office.chartstyle+xml"/>
  <Override PartName="/xl/charts/colors7.xml" ContentType="application/vnd.ms-office.chartcolorstyle+xml"/>
  <Override PartName="/xl/drawings/drawing6.xml" ContentType="application/vnd.openxmlformats-officedocument.drawing+xml"/>
  <Override PartName="/xl/charts/chart10.xml" ContentType="application/vnd.openxmlformats-officedocument.drawingml.chart+xml"/>
  <Override PartName="/xl/charts/style8.xml" ContentType="application/vnd.ms-office.chartstyle+xml"/>
  <Override PartName="/xl/charts/colors8.xml" ContentType="application/vnd.ms-office.chartcolorstyle+xml"/>
  <Override PartName="/xl/charts/chart11.xml" ContentType="application/vnd.openxmlformats-officedocument.drawingml.chart+xml"/>
  <Override PartName="/xl/charts/style9.xml" ContentType="application/vnd.ms-office.chartstyle+xml"/>
  <Override PartName="/xl/charts/colors9.xml" ContentType="application/vnd.ms-office.chartcolorstyle+xml"/>
  <Override PartName="/xl/charts/chart12.xml" ContentType="application/vnd.openxmlformats-officedocument.drawingml.chart+xml"/>
  <Override PartName="/xl/charts/style10.xml" ContentType="application/vnd.ms-office.chartstyle+xml"/>
  <Override PartName="/xl/charts/colors10.xml" ContentType="application/vnd.ms-office.chartcolorstyle+xml"/>
  <Override PartName="/xl/charts/chart13.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7.xml" ContentType="application/vnd.openxmlformats-officedocument.drawing+xml"/>
  <Override PartName="/xl/charts/chart14.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8.xml" ContentType="application/vnd.openxmlformats-officedocument.drawing+xml"/>
  <Override PartName="/xl/charts/chart15.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9.xml" ContentType="application/vnd.openxmlformats-officedocument.drawing+xml"/>
  <Override PartName="/xl/charts/chart16.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10.xml" ContentType="application/vnd.openxmlformats-officedocument.drawing+xml"/>
  <Override PartName="/xl/charts/chart17.xml" ContentType="application/vnd.openxmlformats-officedocument.drawingml.chart+xml"/>
  <Override PartName="/xl/charts/style15.xml" ContentType="application/vnd.ms-office.chartstyle+xml"/>
  <Override PartName="/xl/charts/colors15.xml" ContentType="application/vnd.ms-office.chartcolorstyle+xml"/>
  <Override PartName="/xl/drawings/drawing11.xml" ContentType="application/vnd.openxmlformats-officedocument.drawing+xml"/>
  <Override PartName="/xl/charts/chart18.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12.xml" ContentType="application/vnd.openxmlformats-officedocument.drawing+xml"/>
  <Override PartName="/xl/drawings/drawing13.xml" ContentType="application/vnd.openxmlformats-officedocument.drawing+xml"/>
  <Override PartName="/xl/charts/chart19.xml" ContentType="application/vnd.openxmlformats-officedocument.drawingml.chart+xml"/>
  <Override PartName="/xl/charts/style17.xml" ContentType="application/vnd.ms-office.chartstyle+xml"/>
  <Override PartName="/xl/charts/colors17.xml" ContentType="application/vnd.ms-office.chartcolorstyle+xml"/>
  <Override PartName="/xl/charts/chart20.xml" ContentType="application/vnd.openxmlformats-officedocument.drawingml.chart+xml"/>
  <Override PartName="/xl/charts/style18.xml" ContentType="application/vnd.ms-office.chartstyle+xml"/>
  <Override PartName="/xl/charts/colors18.xml" ContentType="application/vnd.ms-office.chartcolorstyle+xml"/>
  <Override PartName="/xl/charts/chart21.xml" ContentType="application/vnd.openxmlformats-officedocument.drawingml.chart+xml"/>
  <Override PartName="/xl/charts/style19.xml" ContentType="application/vnd.ms-office.chartstyle+xml"/>
  <Override PartName="/xl/charts/colors19.xml" ContentType="application/vnd.ms-office.chartcolorstyle+xml"/>
  <Override PartName="/xl/charts/chart22.xml" ContentType="application/vnd.openxmlformats-officedocument.drawingml.chart+xml"/>
  <Override PartName="/xl/charts/style20.xml" ContentType="application/vnd.ms-office.chartstyle+xml"/>
  <Override PartName="/xl/charts/colors20.xml" ContentType="application/vnd.ms-office.chartcolorstyle+xml"/>
  <Override PartName="/xl/charts/chart23.xml" ContentType="application/vnd.openxmlformats-officedocument.drawingml.chart+xml"/>
  <Override PartName="/xl/charts/style21.xml" ContentType="application/vnd.ms-office.chartstyle+xml"/>
  <Override PartName="/xl/charts/colors21.xml" ContentType="application/vnd.ms-office.chartcolorstyle+xml"/>
  <Override PartName="/xl/charts/chart24.xml" ContentType="application/vnd.openxmlformats-officedocument.drawingml.chart+xml"/>
  <Override PartName="/xl/charts/style22.xml" ContentType="application/vnd.ms-office.chartstyle+xml"/>
  <Override PartName="/xl/charts/colors22.xml" ContentType="application/vnd.ms-office.chartcolorstyle+xml"/>
  <Override PartName="/xl/drawings/drawing14.xml" ContentType="application/vnd.openxmlformats-officedocument.drawing+xml"/>
  <Override PartName="/xl/charts/chart25.xml" ContentType="application/vnd.openxmlformats-officedocument.drawingml.chart+xml"/>
  <Override PartName="/xl/charts/style23.xml" ContentType="application/vnd.ms-office.chartstyle+xml"/>
  <Override PartName="/xl/charts/colors23.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xr:revisionPtr revIDLastSave="0" documentId="13_ncr:1_{658819C0-9AA7-4C91-AFE1-59BCA2C58656}" xr6:coauthVersionLast="47" xr6:coauthVersionMax="47" xr10:uidLastSave="{00000000-0000-0000-0000-000000000000}"/>
  <bookViews>
    <workbookView xWindow="-26670" yWindow="1290" windowWidth="26280" windowHeight="14685" xr2:uid="{00000000-000D-0000-FFFF-FFFF00000000}"/>
  </bookViews>
  <sheets>
    <sheet name="Contents" sheetId="46" r:id="rId1"/>
    <sheet name="Figure 4.1" sheetId="31" r:id="rId2"/>
    <sheet name="Figure 4.2" sheetId="44" r:id="rId3"/>
    <sheet name="Figure 4.3" sheetId="41" r:id="rId4"/>
    <sheet name="Figure 4.4" sheetId="45" r:id="rId5"/>
    <sheet name="Figure 4.5" sheetId="43" r:id="rId6"/>
    <sheet name="Figure 4.6" sheetId="33" r:id="rId7"/>
    <sheet name="Figure 4.7" sheetId="34" r:id="rId8"/>
    <sheet name="Figure 4.8" sheetId="35" r:id="rId9"/>
    <sheet name="Figure 4.9" sheetId="36" r:id="rId10"/>
    <sheet name="Figure 4.10" sheetId="37" r:id="rId11"/>
    <sheet name="Figure 4.11" sheetId="38" r:id="rId12"/>
    <sheet name="Figure 4.12" sheetId="39" r:id="rId13"/>
    <sheet name="Figure 4.13" sheetId="40" r:id="rId14"/>
  </sheets>
  <definedNames>
    <definedName name="_max1">#REF!</definedName>
    <definedName name="_min1">#REF!</definedName>
    <definedName name="_Ref180484596" localSheetId="10">'Figure 4.10'!$A$1</definedName>
    <definedName name="_Ref181079426" localSheetId="1">'Figure 4.1'!$A$1</definedName>
    <definedName name="_Ref181087818" localSheetId="3">'Figure 4.3'!$A$1</definedName>
    <definedName name="_Ref181100940" localSheetId="7">'Figure 4.7'!$A$1</definedName>
    <definedName name="_Ref181101681" localSheetId="8">'Figure 4.8'!$A$1</definedName>
    <definedName name="_Ref181259266" localSheetId="11">'Figure 4.11'!$A$1</definedName>
    <definedName name="_Ref182575817" localSheetId="6">'Figure 4.6'!$A$1</definedName>
    <definedName name="_Ref183084019" localSheetId="5">'Figure 4.5'!$A$1</definedName>
    <definedName name="A10remlife">#REF!</definedName>
    <definedName name="A10stdlife">#REF!</definedName>
    <definedName name="A10taxremlife">#REF!</definedName>
    <definedName name="A10taxstdlife">#REF!</definedName>
    <definedName name="A10taxvalue">#REF!</definedName>
    <definedName name="A10value">#REF!</definedName>
    <definedName name="A11remlife">#REF!</definedName>
    <definedName name="A11stdlife">#REF!</definedName>
    <definedName name="A11taxremlife">#REF!</definedName>
    <definedName name="A11taxstdlife">#REF!</definedName>
    <definedName name="A11taxvalue">#REF!</definedName>
    <definedName name="A11value">#REF!</definedName>
    <definedName name="A12remlife">#REF!</definedName>
    <definedName name="A12stdlife">#REF!</definedName>
    <definedName name="A12taxremlife">#REF!</definedName>
    <definedName name="A12taxstdlife">#REF!</definedName>
    <definedName name="A12taxvalue">#REF!</definedName>
    <definedName name="A12value">#REF!</definedName>
    <definedName name="A13remlife">#REF!</definedName>
    <definedName name="A13stdlife">#REF!</definedName>
    <definedName name="A13taxremlife">#REF!</definedName>
    <definedName name="A13taxstdlife">#REF!</definedName>
    <definedName name="A13taxvalue">#REF!</definedName>
    <definedName name="A13value">#REF!</definedName>
    <definedName name="A14remlife">#REF!</definedName>
    <definedName name="A14stdlife">#REF!</definedName>
    <definedName name="A14taxremlife">#REF!</definedName>
    <definedName name="A14taxstdlife">#REF!</definedName>
    <definedName name="A14taxvalue">#REF!</definedName>
    <definedName name="A14value">#REF!</definedName>
    <definedName name="A15remlife">#REF!</definedName>
    <definedName name="A15stdlife">#REF!</definedName>
    <definedName name="A15taxremlife">#REF!</definedName>
    <definedName name="A15taxstdlife">#REF!</definedName>
    <definedName name="A15taxvalue">#REF!</definedName>
    <definedName name="A15value">#REF!</definedName>
    <definedName name="A16remlife">#REF!</definedName>
    <definedName name="A16stdlife">#REF!</definedName>
    <definedName name="A16taxremlife">#REF!</definedName>
    <definedName name="A16taxstdlife">#REF!</definedName>
    <definedName name="A16taxvalue">#REF!</definedName>
    <definedName name="A16value">#REF!</definedName>
    <definedName name="A17remlife">#REF!</definedName>
    <definedName name="A17stdlife">#REF!</definedName>
    <definedName name="A17taxremlife">#REF!</definedName>
    <definedName name="A17taxstdlife">#REF!</definedName>
    <definedName name="A17taxvalue">#REF!</definedName>
    <definedName name="A17value">#REF!</definedName>
    <definedName name="A18remlife">#REF!</definedName>
    <definedName name="A18stdlife">#REF!</definedName>
    <definedName name="A18taxremlife">#REF!</definedName>
    <definedName name="A18taxstdlife">#REF!</definedName>
    <definedName name="A18taxvalue">#REF!</definedName>
    <definedName name="A18value">#REF!</definedName>
    <definedName name="A19remlife">#REF!</definedName>
    <definedName name="A19stdlife">#REF!</definedName>
    <definedName name="A19taxremlife">#REF!</definedName>
    <definedName name="A19taxstdlife">#REF!</definedName>
    <definedName name="A19taxvalue">#REF!</definedName>
    <definedName name="A19value">#REF!</definedName>
    <definedName name="A1remlife">#REF!</definedName>
    <definedName name="A1stdlife">#REF!</definedName>
    <definedName name="A1taxremlife">#REF!</definedName>
    <definedName name="A1taxstdlife">#REF!</definedName>
    <definedName name="A1taxvalue">#REF!</definedName>
    <definedName name="A1value">#REF!</definedName>
    <definedName name="A2060824A" localSheetId="2">#REF!,#REF!</definedName>
    <definedName name="A2060824A">#REF!,#REF!</definedName>
    <definedName name="A2060824A_Data" localSheetId="2">#REF!</definedName>
    <definedName name="A2060824A_Data">#REF!</definedName>
    <definedName name="A2060824A_Latest">#REF!</definedName>
    <definedName name="A2060825C" localSheetId="2">#REF!,#REF!</definedName>
    <definedName name="A2060825C">#REF!,#REF!</definedName>
    <definedName name="A2060825C_Data" localSheetId="2">#REF!</definedName>
    <definedName name="A2060825C_Data">#REF!</definedName>
    <definedName name="A2060825C_Latest">#REF!</definedName>
    <definedName name="A2060826F" localSheetId="2">#REF!,#REF!</definedName>
    <definedName name="A2060826F">#REF!,#REF!</definedName>
    <definedName name="A2060826F_Data" localSheetId="2">#REF!</definedName>
    <definedName name="A2060826F_Data">#REF!</definedName>
    <definedName name="A2060826F_Latest">#REF!</definedName>
    <definedName name="A2060827J" localSheetId="2">#REF!,#REF!</definedName>
    <definedName name="A2060827J">#REF!,#REF!</definedName>
    <definedName name="A2060827J_Data" localSheetId="2">#REF!</definedName>
    <definedName name="A2060827J_Data">#REF!</definedName>
    <definedName name="A2060827J_Latest">#REF!</definedName>
    <definedName name="A2060828K" localSheetId="2">#REF!,#REF!</definedName>
    <definedName name="A2060828K">#REF!,#REF!</definedName>
    <definedName name="A2060828K_Data" localSheetId="2">#REF!</definedName>
    <definedName name="A2060828K_Data">#REF!</definedName>
    <definedName name="A2060828K_Latest">#REF!</definedName>
    <definedName name="A2060829L" localSheetId="2">#REF!,#REF!</definedName>
    <definedName name="A2060829L">#REF!,#REF!</definedName>
    <definedName name="A2060829L_Data" localSheetId="2">#REF!</definedName>
    <definedName name="A2060829L_Data">#REF!</definedName>
    <definedName name="A2060829L_Latest">#REF!</definedName>
    <definedName name="A2060830W" localSheetId="2">#REF!,#REF!</definedName>
    <definedName name="A2060830W">#REF!,#REF!</definedName>
    <definedName name="A2060830W_Data" localSheetId="2">#REF!</definedName>
    <definedName name="A2060830W_Data">#REF!</definedName>
    <definedName name="A2060830W_Latest">#REF!</definedName>
    <definedName name="A2060831X" localSheetId="2">#REF!,#REF!</definedName>
    <definedName name="A2060831X">#REF!,#REF!</definedName>
    <definedName name="A2060831X_Data" localSheetId="2">#REF!</definedName>
    <definedName name="A2060831X_Data">#REF!</definedName>
    <definedName name="A2060831X_Latest">#REF!</definedName>
    <definedName name="A2060832A" localSheetId="2">#REF!,#REF!</definedName>
    <definedName name="A2060832A">#REF!,#REF!</definedName>
    <definedName name="A2060832A_Data" localSheetId="2">#REF!</definedName>
    <definedName name="A2060832A_Data">#REF!</definedName>
    <definedName name="A2060832A_Latest">#REF!</definedName>
    <definedName name="A2060833C" localSheetId="2">#REF!,#REF!</definedName>
    <definedName name="A2060833C">#REF!,#REF!</definedName>
    <definedName name="A2060833C_Data" localSheetId="2">#REF!</definedName>
    <definedName name="A2060833C_Data">#REF!</definedName>
    <definedName name="A2060833C_Latest">#REF!</definedName>
    <definedName name="A2060834F" localSheetId="2">#REF!,#REF!</definedName>
    <definedName name="A2060834F">#REF!,#REF!</definedName>
    <definedName name="A2060834F_Data" localSheetId="2">#REF!</definedName>
    <definedName name="A2060834F_Data">#REF!</definedName>
    <definedName name="A2060834F_Latest">#REF!</definedName>
    <definedName name="A2060835J" localSheetId="2">#REF!,#REF!</definedName>
    <definedName name="A2060835J">#REF!,#REF!</definedName>
    <definedName name="A2060835J_Data" localSheetId="2">#REF!</definedName>
    <definedName name="A2060835J_Data">#REF!</definedName>
    <definedName name="A2060835J_Latest">#REF!</definedName>
    <definedName name="A2060836K" localSheetId="2">#REF!,#REF!</definedName>
    <definedName name="A2060836K">#REF!,#REF!</definedName>
    <definedName name="A2060836K_Data" localSheetId="2">#REF!</definedName>
    <definedName name="A2060836K_Data">#REF!</definedName>
    <definedName name="A2060836K_Latest">#REF!</definedName>
    <definedName name="A2060837L" localSheetId="2">#REF!,#REF!</definedName>
    <definedName name="A2060837L">#REF!,#REF!</definedName>
    <definedName name="A2060837L_Data" localSheetId="2">#REF!</definedName>
    <definedName name="A2060837L_Data">#REF!</definedName>
    <definedName name="A2060837L_Latest">#REF!</definedName>
    <definedName name="A2060838R" localSheetId="2">#REF!,#REF!</definedName>
    <definedName name="A2060838R">#REF!,#REF!</definedName>
    <definedName name="A2060838R_Data" localSheetId="2">#REF!</definedName>
    <definedName name="A2060838R_Data">#REF!</definedName>
    <definedName name="A2060838R_Latest">#REF!</definedName>
    <definedName name="A2060839T" localSheetId="2">#REF!,#REF!</definedName>
    <definedName name="A2060839T">#REF!,#REF!</definedName>
    <definedName name="A2060839T_Data" localSheetId="2">#REF!</definedName>
    <definedName name="A2060839T_Data">#REF!</definedName>
    <definedName name="A2060839T_Latest">#REF!</definedName>
    <definedName name="A2060840A" localSheetId="2">#REF!,#REF!</definedName>
    <definedName name="A2060840A">#REF!,#REF!</definedName>
    <definedName name="A2060840A_Data" localSheetId="2">#REF!</definedName>
    <definedName name="A2060840A_Data">#REF!</definedName>
    <definedName name="A2060840A_Latest">#REF!</definedName>
    <definedName name="A2060841C" localSheetId="2">#REF!,#REF!</definedName>
    <definedName name="A2060841C">#REF!,#REF!</definedName>
    <definedName name="A2060841C_Data" localSheetId="2">#REF!</definedName>
    <definedName name="A2060841C_Data">#REF!</definedName>
    <definedName name="A2060841C_Latest">#REF!</definedName>
    <definedName name="A2060842F">#REF!,#REF!</definedName>
    <definedName name="A2060843J">#REF!,#REF!</definedName>
    <definedName name="A2060844K">#REF!,#REF!</definedName>
    <definedName name="A2060845L">#REF!,#REF!</definedName>
    <definedName name="A2060846R">#REF!,#REF!</definedName>
    <definedName name="A2060847T">#REF!,#REF!</definedName>
    <definedName name="A2060848V">#REF!,#REF!</definedName>
    <definedName name="A2060849W">#REF!,#REF!</definedName>
    <definedName name="A2060850F">#REF!,#REF!</definedName>
    <definedName name="A20remlife">#REF!</definedName>
    <definedName name="A20stdlife">#REF!</definedName>
    <definedName name="A20taxremlife">#REF!</definedName>
    <definedName name="A20taxstdlife">#REF!</definedName>
    <definedName name="A20taxvalue">#REF!</definedName>
    <definedName name="A20value">#REF!</definedName>
    <definedName name="A21remlife">#REF!</definedName>
    <definedName name="A21stdlife">#REF!</definedName>
    <definedName name="A21taxremlife">#REF!</definedName>
    <definedName name="A21taxstdlife">#REF!</definedName>
    <definedName name="A21taxvalue">#REF!</definedName>
    <definedName name="A21value">#REF!</definedName>
    <definedName name="A22remlife">#REF!</definedName>
    <definedName name="A22stdlife">#REF!</definedName>
    <definedName name="A22taxremlife">#REF!</definedName>
    <definedName name="A22taxstdlife">#REF!</definedName>
    <definedName name="A22taxvalue">#REF!</definedName>
    <definedName name="A22value">#REF!</definedName>
    <definedName name="A2325806K">#REF!,#REF!</definedName>
    <definedName name="A2325807L">#REF!,#REF!</definedName>
    <definedName name="A2325810A">#REF!,#REF!</definedName>
    <definedName name="A2325811C">#REF!,#REF!</definedName>
    <definedName name="A2325812F">#REF!,#REF!</definedName>
    <definedName name="A2325815L">#REF!,#REF!</definedName>
    <definedName name="A2325816R">#REF!,#REF!</definedName>
    <definedName name="A2325817T">#REF!,#REF!</definedName>
    <definedName name="A2325820F">#REF!,#REF!</definedName>
    <definedName name="A2325821J">#REF!,#REF!</definedName>
    <definedName name="A2325822K">#REF!,#REF!</definedName>
    <definedName name="A2325825T">#REF!,#REF!</definedName>
    <definedName name="A2325826V">#REF!,#REF!</definedName>
    <definedName name="A2325827W">#REF!,#REF!</definedName>
    <definedName name="A2325830K">#REF!,#REF!</definedName>
    <definedName name="A2325831L">#REF!,#REF!</definedName>
    <definedName name="A2325832R">#REF!,#REF!</definedName>
    <definedName name="A2325835W">#REF!,#REF!</definedName>
    <definedName name="A2325836X">#REF!,#REF!</definedName>
    <definedName name="A2325837A">#REF!,#REF!</definedName>
    <definedName name="A2325840R">#REF!,#REF!</definedName>
    <definedName name="A2325841T">#REF!,#REF!</definedName>
    <definedName name="A2325842V">#REF!,#REF!</definedName>
    <definedName name="A2325845A">#REF!,#REF!</definedName>
    <definedName name="A2325846C">#REF!,#REF!</definedName>
    <definedName name="A2325847F">#REF!,#REF!</definedName>
    <definedName name="A2325850V">#REF!,#REF!</definedName>
    <definedName name="A23remlife">#REF!</definedName>
    <definedName name="A23stdlife">#REF!</definedName>
    <definedName name="A23taxremlife">#REF!</definedName>
    <definedName name="A23taxstdlife">#REF!</definedName>
    <definedName name="A23taxvalue">#REF!</definedName>
    <definedName name="A23value">#REF!</definedName>
    <definedName name="A24remlife">#REF!</definedName>
    <definedName name="A24stdlife">#REF!</definedName>
    <definedName name="A24taxremlife">#REF!</definedName>
    <definedName name="A24taxstdlife">#REF!</definedName>
    <definedName name="A24taxvalue">#REF!</definedName>
    <definedName name="A24value">#REF!</definedName>
    <definedName name="A25remlife">#REF!</definedName>
    <definedName name="A25stdlife">#REF!</definedName>
    <definedName name="A25taxremlife">#REF!</definedName>
    <definedName name="A25taxstdlife">#REF!</definedName>
    <definedName name="A25taxvalue">#REF!</definedName>
    <definedName name="A25value">#REF!</definedName>
    <definedName name="A26remlife">#REF!</definedName>
    <definedName name="A26stdlife">#REF!</definedName>
    <definedName name="A26taxremlife">#REF!</definedName>
    <definedName name="A26taxstdlife">#REF!</definedName>
    <definedName name="A26taxvalue">#REF!</definedName>
    <definedName name="A26value">#REF!</definedName>
    <definedName name="A27remlife">#REF!</definedName>
    <definedName name="A27stdlife">#REF!</definedName>
    <definedName name="A27taxremlife">#REF!</definedName>
    <definedName name="A27taxstdlife">#REF!</definedName>
    <definedName name="A27taxvalue">#REF!</definedName>
    <definedName name="A27value">#REF!</definedName>
    <definedName name="A28remlife">#REF!</definedName>
    <definedName name="A28stdlife">#REF!</definedName>
    <definedName name="A28taxremlife">#REF!</definedName>
    <definedName name="A28taxstdlife">#REF!</definedName>
    <definedName name="A28taxvalue">#REF!</definedName>
    <definedName name="A28value">#REF!</definedName>
    <definedName name="A29remlife">#REF!</definedName>
    <definedName name="A29stdlife">#REF!</definedName>
    <definedName name="A29taxremlife">#REF!</definedName>
    <definedName name="A29taxstdlife">#REF!</definedName>
    <definedName name="A29taxvalue">#REF!</definedName>
    <definedName name="A29value">#REF!</definedName>
    <definedName name="A2remlife">#REF!</definedName>
    <definedName name="A2stdlife">#REF!</definedName>
    <definedName name="A2taxremlife">#REF!</definedName>
    <definedName name="A2taxstdlife">#REF!</definedName>
    <definedName name="A2taxvalue">#REF!</definedName>
    <definedName name="A2value">#REF!</definedName>
    <definedName name="A30remlife">#REF!</definedName>
    <definedName name="A30stdlife">#REF!</definedName>
    <definedName name="A30taxremlife">#REF!</definedName>
    <definedName name="A30taxstdlife">#REF!</definedName>
    <definedName name="A30taxvalue">#REF!</definedName>
    <definedName name="A30value">#REF!</definedName>
    <definedName name="A3remlife">#REF!</definedName>
    <definedName name="A3stdlife">#REF!</definedName>
    <definedName name="A3taxremlife">#REF!</definedName>
    <definedName name="A3taxstdlife">#REF!</definedName>
    <definedName name="A3taxvalue">#REF!</definedName>
    <definedName name="A3value">#REF!</definedName>
    <definedName name="A4remlife">#REF!</definedName>
    <definedName name="A4stdlife">#REF!</definedName>
    <definedName name="A4taxremlife">#REF!</definedName>
    <definedName name="A4taxstdlife">#REF!</definedName>
    <definedName name="A4taxvalue">#REF!</definedName>
    <definedName name="A4value">#REF!</definedName>
    <definedName name="A5remlife">#REF!</definedName>
    <definedName name="A5stdlife">#REF!</definedName>
    <definedName name="A5taxremlife">#REF!</definedName>
    <definedName name="A5taxstdlife">#REF!</definedName>
    <definedName name="A5taxvalue">#REF!</definedName>
    <definedName name="A5value">#REF!</definedName>
    <definedName name="A6remlife">#REF!</definedName>
    <definedName name="A6stdlife">#REF!</definedName>
    <definedName name="A6taxremlife">#REF!</definedName>
    <definedName name="A6taxstdlife">#REF!</definedName>
    <definedName name="A6taxvalue">#REF!</definedName>
    <definedName name="A6value">#REF!</definedName>
    <definedName name="A7remlife">#REF!</definedName>
    <definedName name="A7stdlife">#REF!</definedName>
    <definedName name="A7taxremlife">#REF!</definedName>
    <definedName name="A7taxstdlife">#REF!</definedName>
    <definedName name="A7taxvalue">#REF!</definedName>
    <definedName name="A7value">#REF!</definedName>
    <definedName name="A8remlife">#REF!</definedName>
    <definedName name="A8stdlife">#REF!</definedName>
    <definedName name="A8taxremlife">#REF!</definedName>
    <definedName name="A8taxstdlife">#REF!</definedName>
    <definedName name="A8taxvalue">#REF!</definedName>
    <definedName name="A8value">#REF!</definedName>
    <definedName name="A9remlife">#REF!</definedName>
    <definedName name="A9stdlife">#REF!</definedName>
    <definedName name="A9taxremlife">#REF!</definedName>
    <definedName name="A9taxstdlife">#REF!</definedName>
    <definedName name="A9taxvalue">#REF!</definedName>
    <definedName name="A9value">#REF!</definedName>
    <definedName name="abba" localSheetId="0" hidden="1">{"Ownership",#N/A,FALSE,"Ownership";"Contents",#N/A,FALSE,"Contents"}</definedName>
    <definedName name="abba" localSheetId="2" hidden="1">{"Ownership",#N/A,FALSE,"Ownership";"Contents",#N/A,FALSE,"Contents"}</definedName>
    <definedName name="abba" hidden="1">{"Ownership",#N/A,FALSE,"Ownership";"Contents",#N/A,FALSE,"Contents"}</definedName>
    <definedName name="abc" localSheetId="2">#REF!</definedName>
    <definedName name="abc">#REF!</definedName>
    <definedName name="anscount" hidden="1">1</definedName>
    <definedName name="asd" localSheetId="2">#REF!</definedName>
    <definedName name="asd">#REF!</definedName>
    <definedName name="Asset1">#REF!</definedName>
    <definedName name="Asset10">#REF!</definedName>
    <definedName name="Asset11">#REF!</definedName>
    <definedName name="asset11a" localSheetId="2">#REF!</definedName>
    <definedName name="asset11a">#REF!</definedName>
    <definedName name="Asset12">#REF!</definedName>
    <definedName name="Asset13">#REF!</definedName>
    <definedName name="Asset14">#REF!</definedName>
    <definedName name="Asset15">#REF!</definedName>
    <definedName name="Asset16">#REF!</definedName>
    <definedName name="Asset17">#REF!</definedName>
    <definedName name="Asset18">#REF!</definedName>
    <definedName name="Asset19">#REF!</definedName>
    <definedName name="Asset2">#REF!</definedName>
    <definedName name="Asset20">#REF!</definedName>
    <definedName name="Asset21">#REF!</definedName>
    <definedName name="Asset22">#REF!</definedName>
    <definedName name="Asset23">#REF!</definedName>
    <definedName name="Asset24">#REF!</definedName>
    <definedName name="Asset25">#REF!</definedName>
    <definedName name="Asset26">#REF!</definedName>
    <definedName name="Asset27">#REF!</definedName>
    <definedName name="Asset28">#REF!</definedName>
    <definedName name="Asset29">#REF!</definedName>
    <definedName name="Asset3">#REF!</definedName>
    <definedName name="Asset30">#REF!</definedName>
    <definedName name="Asset31">#REF!</definedName>
    <definedName name="Asset32">#REF!</definedName>
    <definedName name="Asset33">#REF!</definedName>
    <definedName name="Asset34">#REF!</definedName>
    <definedName name="Asset35">#REF!</definedName>
    <definedName name="Asset36">#REF!</definedName>
    <definedName name="Asset37">#REF!</definedName>
    <definedName name="Asset38">#REF!</definedName>
    <definedName name="Asset39">#REF!</definedName>
    <definedName name="Asset4">#REF!</definedName>
    <definedName name="Asset40">#REF!</definedName>
    <definedName name="Asset41">#REF!</definedName>
    <definedName name="Asset42">#REF!</definedName>
    <definedName name="Asset43">#REF!</definedName>
    <definedName name="Asset44">#REF!</definedName>
    <definedName name="Asset45">#REF!</definedName>
    <definedName name="Asset5">#REF!</definedName>
    <definedName name="Asset6">#REF!</definedName>
    <definedName name="Asset7">#REF!</definedName>
    <definedName name="Asset8">#REF!</definedName>
    <definedName name="Asset9">#REF!</definedName>
    <definedName name="AssetsRAB" localSheetId="2">#REF!</definedName>
    <definedName name="AssetsRAB">#REF!</definedName>
    <definedName name="Assumptions" localSheetId="2">#REF!</definedName>
    <definedName name="Assumptions">#REF!</definedName>
    <definedName name="AugexModel" localSheetId="2">#REF!</definedName>
    <definedName name="AugexModel">#REF!</definedName>
    <definedName name="BBMap">"NSWVIC,QSN,PCA,ROM,BALL,MOO,GIPP,BaseMap"</definedName>
    <definedName name="BESS_charge">#REF!</definedName>
    <definedName name="BusinessDetails" localSheetId="2">#REF!</definedName>
    <definedName name="BusinessDetails">#REF!</definedName>
    <definedName name="C10000000" localSheetId="2">#REF!</definedName>
    <definedName name="C10000000">#REF!</definedName>
    <definedName name="CableQty">#REF!</definedName>
    <definedName name="Calendar_years">#REF!</definedName>
    <definedName name="calendaryear">_xlfn.ANCHORARRAY(#REF!)</definedName>
    <definedName name="cap_max">#REF!</definedName>
    <definedName name="cap_max1" localSheetId="2">#REF!</definedName>
    <definedName name="cap_max1">#REF!</definedName>
    <definedName name="cap_max2" localSheetId="2">#REF!</definedName>
    <definedName name="cap_max2">#REF!</definedName>
    <definedName name="cap_maxold">#REF!</definedName>
    <definedName name="cap_min">#REF!</definedName>
    <definedName name="cap_min1" localSheetId="2">#REF!</definedName>
    <definedName name="cap_min1">#REF!</definedName>
    <definedName name="cap_min2" localSheetId="2">#REF!</definedName>
    <definedName name="cap_min2">#REF!</definedName>
    <definedName name="cap_minold">#REF!</definedName>
    <definedName name="charts_date" localSheetId="2">OFFSET(#REF!,0,0,COUNTA(#REF!),1)</definedName>
    <definedName name="charts_date">OFFSET(#REF!,0,0,COUNTA(#REF!),1)</definedName>
    <definedName name="charts_EGP" localSheetId="2">OFFSET(#REF!,0,0,COUNTA(#REF!),1)</definedName>
    <definedName name="charts_EGP">OFFSET(#REF!,0,0,COUNTA(#REF!),1)</definedName>
    <definedName name="charts_LMP" localSheetId="2">OFFSET(#REF!,0,0,COUNTA(#REF!),1)</definedName>
    <definedName name="charts_LMP">OFFSET(#REF!,0,0,COUNTA(#REF!),1)</definedName>
    <definedName name="charts_MAP" localSheetId="2">OFFSET(#REF!,0,0,COUNTA(#REF!),1)</definedName>
    <definedName name="charts_MAP">OFFSET(#REF!,0,0,COUNTA(#REF!),1)</definedName>
    <definedName name="charts_MSP" localSheetId="2">OFFSET(#REF!,0,0,COUNTA(#REF!),1)</definedName>
    <definedName name="charts_MSP">OFFSET(#REF!,0,0,COUNTA(#REF!),1)</definedName>
    <definedName name="charts_NSW_Vic" localSheetId="2">OFFSET(#REF!,0,0,COUNTA(#REF!),1)</definedName>
    <definedName name="charts_NSW_Vic">OFFSET(#REF!,0,0,COUNTA(#REF!),1)</definedName>
    <definedName name="charts_SEA" localSheetId="2">OFFSET(#REF!,0,0,COUNTA(#REF!),1)</definedName>
    <definedName name="charts_SEA">OFFSET(#REF!,0,0,COUNTA(#REF!),1)</definedName>
    <definedName name="charts_SWP" localSheetId="2">OFFSET(#REF!,0,0,COUNTA(#REF!),1)</definedName>
    <definedName name="charts_SWP">OFFSET(#REF!,0,0,COUNTA(#REF!),1)</definedName>
    <definedName name="comm" localSheetId="2">#REF!</definedName>
    <definedName name="comm">#REF!</definedName>
    <definedName name="CondQty">#REF!</definedName>
    <definedName name="Connections" localSheetId="2">#REF!</definedName>
    <definedName name="Connections">#REF!</definedName>
    <definedName name="ContingentProjects" localSheetId="2">#REF!</definedName>
    <definedName name="ContingentProjects">#REF!</definedName>
    <definedName name="Costs">#REF!</definedName>
    <definedName name="CostScenario">#REF!</definedName>
    <definedName name="CRCP_span" localSheetId="2">CONCATENATE([0]!CRCP_y1, " to ",[0]!CRCP_y5)</definedName>
    <definedName name="CRCP_span">CONCATENATE(CRCP_y1, " to ",CRCP_y5)</definedName>
    <definedName name="CRCP_y1">#REF!</definedName>
    <definedName name="CRCP_y10" localSheetId="2">#REF!</definedName>
    <definedName name="CRCP_y10">#REF!</definedName>
    <definedName name="CRCP_y2">#REF!</definedName>
    <definedName name="CRCP_y3">#REF!</definedName>
    <definedName name="CRCP_y4">#REF!</definedName>
    <definedName name="CRCP_y5">#REF!</definedName>
    <definedName name="CRCP_y6" localSheetId="2">#REF!</definedName>
    <definedName name="CRCP_y6">#REF!</definedName>
    <definedName name="CRCP_y7" localSheetId="2">#REF!</definedName>
    <definedName name="CRCP_y7">#REF!</definedName>
    <definedName name="CRCP_y8" localSheetId="2">#REF!</definedName>
    <definedName name="CRCP_y8">#REF!</definedName>
    <definedName name="CRCP_y9" localSheetId="2">#REF!</definedName>
    <definedName name="CRCP_y9">#REF!</definedName>
    <definedName name="CRY">#REF!</definedName>
    <definedName name="cs_max">#REF!</definedName>
    <definedName name="cs_min">#REF!</definedName>
    <definedName name="CustomerNumbers" localSheetId="2">#REF!</definedName>
    <definedName name="CustomerNumbers">#REF!</definedName>
    <definedName name="CY" localSheetId="0">_xlfn.ANCHORARRAY(#REF!)</definedName>
    <definedName name="CY" localSheetId="2">#REF!</definedName>
    <definedName name="CY">_xlfn.ANCHORARRAY(#REF!)</definedName>
    <definedName name="d">INDIRECT("'Figure 4 - Traded contracts'!$F$10:$F$" &amp;#REF! + 10)</definedName>
    <definedName name="data_Act_flow" localSheetId="2">OFFSET(#REF!,0,0,COUNTA(#REF!),1)</definedName>
    <definedName name="data_Act_flow">OFFSET(#REF!,0,0,COUNTA(#REF!),1)</definedName>
    <definedName name="data_Adj_flow" localSheetId="2">OFFSET(#REF!,0,0,COUNTA(#REF!),1)</definedName>
    <definedName name="data_Adj_flow">OFFSET(#REF!,0,0,COUNTA(#REF!),1)</definedName>
    <definedName name="data_date" localSheetId="2">OFFSET(#REF!,0,0,COUNTA(#REF!),1)</definedName>
    <definedName name="data_date">OFFSET(#REF!,0,0,COUNTA(#REF!),1)</definedName>
    <definedName name="data_plant" localSheetId="2">OFFSET(#REF!,0,0,COUNTA(#REF!),1)</definedName>
    <definedName name="data_plant">OFFSET(#REF!,0,0,COUNTA(#REF!),1)</definedName>
    <definedName name="data_week_ending" localSheetId="2">OFFSET(#REF!,0,0,COUNTA(#REF!),1)</definedName>
    <definedName name="data_week_ending">OFFSET(#REF!,0,0,COUNTA(#REF!),1)</definedName>
    <definedName name="data_zone" localSheetId="2">OFFSET(#REF!,0,0,COUNTA(#REF!),1)</definedName>
    <definedName name="data_zone">OFFSET(#REF!,0,0,COUNTA(#REF!),1)</definedName>
    <definedName name="Date" localSheetId="0">OFFSET(#REF!,0,0,COUNTA(#REF!)-1)</definedName>
    <definedName name="Date">OFFSET(#REF!,0,0,COUNTA(#REF!)-1)</definedName>
    <definedName name="Date_Range" localSheetId="2">#REF!,#REF!</definedName>
    <definedName name="Date_Range">#REF!,#REF!</definedName>
    <definedName name="dff" localSheetId="0">INDIRECT("'Figure 4 - Traded contracts'!$C$10:$C$" &amp;#REF! + 10)</definedName>
    <definedName name="dff" localSheetId="2">INDIRECT("'Figure 4 - Traded contracts'!$C$10:$C$" &amp;#REF! + 10)</definedName>
    <definedName name="dff">INDIRECT("'Figure 4 - Traded contracts'!$C$10:$C$" &amp;#REF! + 10)</definedName>
    <definedName name="dms_020101_CC_Rows" localSheetId="2">#REF!</definedName>
    <definedName name="dms_020101_CC_Rows">#REF!</definedName>
    <definedName name="dms_020101_CC_Values" localSheetId="2">#REF!</definedName>
    <definedName name="dms_020101_CC_Values">#REF!</definedName>
    <definedName name="dms_020101_Rows" localSheetId="2">#REF!</definedName>
    <definedName name="dms_020101_Rows">#REF!</definedName>
    <definedName name="dms_020101_Values" localSheetId="2">#REF!</definedName>
    <definedName name="dms_020101_Values">#REF!</definedName>
    <definedName name="dms_020102_Rows" localSheetId="2">#REF!</definedName>
    <definedName name="dms_020102_Rows">#REF!</definedName>
    <definedName name="dms_020102_Values" localSheetId="2">#REF!</definedName>
    <definedName name="dms_020102_Values">#REF!</definedName>
    <definedName name="dms_020103_Rows" localSheetId="2">#REF!</definedName>
    <definedName name="dms_020103_Rows">#REF!</definedName>
    <definedName name="dms_020103_Values" localSheetId="2">#REF!</definedName>
    <definedName name="dms_020103_Values">#REF!</definedName>
    <definedName name="dms_020104_Rows" localSheetId="2">#REF!</definedName>
    <definedName name="dms_020104_Rows">#REF!</definedName>
    <definedName name="dms_020104_Values" localSheetId="2">#REF!</definedName>
    <definedName name="dms_020104_Values">#REF!</definedName>
    <definedName name="dms_020105_CC_Rows" localSheetId="2">#REF!</definedName>
    <definedName name="dms_020105_CC_Rows">#REF!</definedName>
    <definedName name="dms_020105_CC_Values" localSheetId="2">#REF!</definedName>
    <definedName name="dms_020105_CC_Values">#REF!</definedName>
    <definedName name="dms_020105_Rows" localSheetId="2">#REF!</definedName>
    <definedName name="dms_020105_Rows">#REF!</definedName>
    <definedName name="dms_020105_Values" localSheetId="2">#REF!</definedName>
    <definedName name="dms_020105_Values">#REF!</definedName>
    <definedName name="dms_020106_Rows" localSheetId="2">#REF!</definedName>
    <definedName name="dms_020106_Rows">#REF!</definedName>
    <definedName name="dms_020106_Values" localSheetId="2">#REF!</definedName>
    <definedName name="dms_020106_Values">#REF!</definedName>
    <definedName name="dms_020107_Rows" localSheetId="2">#REF!</definedName>
    <definedName name="dms_020107_Rows">#REF!</definedName>
    <definedName name="dms_020107_Values" localSheetId="2">#REF!</definedName>
    <definedName name="dms_020107_Values">#REF!</definedName>
    <definedName name="dms_020108_CC_Rows" localSheetId="2">#REF!</definedName>
    <definedName name="dms_020108_CC_Rows">#REF!</definedName>
    <definedName name="dms_020108_CC_Values" localSheetId="2">#REF!</definedName>
    <definedName name="dms_020108_CC_Values">#REF!</definedName>
    <definedName name="dms_020108_Rows" localSheetId="2">#REF!</definedName>
    <definedName name="dms_020108_Rows">#REF!</definedName>
    <definedName name="dms_020108_Values" localSheetId="2">#REF!</definedName>
    <definedName name="dms_020108_Values">#REF!</definedName>
    <definedName name="dms_020301_ProjectType_List">#REF!</definedName>
    <definedName name="dms_020302_ProjectType_List">#REF!</definedName>
    <definedName name="dms_060201_01_Rows">#REF!</definedName>
    <definedName name="dms_060201_01_Values">#REF!</definedName>
    <definedName name="dms_060201_02_Values">#REF!</definedName>
    <definedName name="dms_060202_01_Values">#REF!</definedName>
    <definedName name="dms_060202_02_Values">#REF!</definedName>
    <definedName name="dms_060203_01_Values">#REF!</definedName>
    <definedName name="dms_060203_02_Values">#REF!</definedName>
    <definedName name="dms_060301_checkvalue">#REF!</definedName>
    <definedName name="dms_060301_LastRow">#REF!</definedName>
    <definedName name="dms_060701_ARR_MaxRows">#REF!</definedName>
    <definedName name="dms_060701_Reset_MaxRows">#REF!</definedName>
    <definedName name="dms_060701_StartDateTxt">#REF!</definedName>
    <definedName name="dms_0608_LastRow">#REF!</definedName>
    <definedName name="dms_0608_OffsetRows">#REF!</definedName>
    <definedName name="dms_060801_StartCell">#REF!</definedName>
    <definedName name="DMS_50_03_01" localSheetId="2">#REF!</definedName>
    <definedName name="DMS_50_03_01">#REF!</definedName>
    <definedName name="DMS_50_03_02" localSheetId="2">#REF!</definedName>
    <definedName name="DMS_50_03_02">#REF!</definedName>
    <definedName name="dms_663_List">#REF!</definedName>
    <definedName name="dms_ABN_List">#REF!</definedName>
    <definedName name="dms_Addr1_List">#REF!</definedName>
    <definedName name="dms_Addr2_List">#REF!</definedName>
    <definedName name="dms_BaseStepTrend">#REF!</definedName>
    <definedName name="dms_BaseYear_Choice">#REF!</definedName>
    <definedName name="dms_BaseYear_List">#REF!</definedName>
    <definedName name="dms_Calendar_Years">#REF!</definedName>
    <definedName name="dms_CBD_flag">#REF!</definedName>
    <definedName name="dms_CBD_flag_NSP">#REF!</definedName>
    <definedName name="dms_CF_3.6.1">#REF!</definedName>
    <definedName name="dms_CF_3.6.6">#REF!</definedName>
    <definedName name="dms_CF_3.6.6.2">#REF!</definedName>
    <definedName name="dms_CF_3.6.6.3">#REF!</definedName>
    <definedName name="dms_CF_4.4.1">#REF!</definedName>
    <definedName name="dms_CF_6.6.2">#REF!</definedName>
    <definedName name="dms_CF_6.6.3">#REF!</definedName>
    <definedName name="dms_CF_6.6.4">#REF!</definedName>
    <definedName name="dms_CF_TradingName">#REF!</definedName>
    <definedName name="dms_CFinalYear_List">#REF!</definedName>
    <definedName name="dms_ContactEmail_List">#REF!</definedName>
    <definedName name="dms_ContactName1_List">#REF!</definedName>
    <definedName name="dms_ContactPh1_List">#REF!</definedName>
    <definedName name="dms_CRCP_FinalYear_Result">#REF!</definedName>
    <definedName name="dms_CRCP_FirstYear_Result">#REF!</definedName>
    <definedName name="dms_CRCP_index">#REF!</definedName>
    <definedName name="dms_CRCP_years">#REF!</definedName>
    <definedName name="dms_CRCP_yM">#REF!</definedName>
    <definedName name="dms_CRCP_yN">#REF!</definedName>
    <definedName name="dms_CRCP_yO">#REF!</definedName>
    <definedName name="dms_CRCP_yP">#REF!</definedName>
    <definedName name="dms_CRCP_yQ">#REF!</definedName>
    <definedName name="dms_CRCP_yR">#REF!</definedName>
    <definedName name="dms_CRCP_yS">#REF!</definedName>
    <definedName name="dms_CRCP_yT">#REF!</definedName>
    <definedName name="dms_CRCP_yU">#REF!</definedName>
    <definedName name="dms_CRCP_yV">#REF!</definedName>
    <definedName name="dms_CRCP_yW">#REF!</definedName>
    <definedName name="dms_CRCP_yX">#REF!</definedName>
    <definedName name="dms_CRCP_yY">#REF!</definedName>
    <definedName name="dms_CRCP_yZ">#REF!</definedName>
    <definedName name="dms_CRCPlength_List">#REF!</definedName>
    <definedName name="dms_CRCPlength_Num">#REF!</definedName>
    <definedName name="dms_CRCPlength_Num_List">#REF!</definedName>
    <definedName name="dms_CRY_ListC">#REF!</definedName>
    <definedName name="dms_CRY_ListF">#REF!</definedName>
    <definedName name="dms_CRYc_y1">#REF!</definedName>
    <definedName name="dms_CRYc_y10">#REF!</definedName>
    <definedName name="dms_CRYc_y11">#REF!</definedName>
    <definedName name="dms_CRYc_y12">#REF!</definedName>
    <definedName name="dms_CRYc_y13">#REF!</definedName>
    <definedName name="dms_CRYc_y14">#REF!</definedName>
    <definedName name="dms_CRYc_y15">#REF!</definedName>
    <definedName name="dms_CRYc_y16">#REF!</definedName>
    <definedName name="dms_CRYc_y17">#REF!</definedName>
    <definedName name="dms_CRYc_y18">#REF!</definedName>
    <definedName name="dms_CRYc_y19">#REF!</definedName>
    <definedName name="dms_CRYc_y2">#REF!</definedName>
    <definedName name="dms_CRYc_y3">#REF!</definedName>
    <definedName name="dms_CRYc_y4">#REF!</definedName>
    <definedName name="dms_CRYc_y5">#REF!</definedName>
    <definedName name="dms_CRYc_y6">#REF!</definedName>
    <definedName name="dms_CRYc_y7">#REF!</definedName>
    <definedName name="dms_CRYc_y8">#REF!</definedName>
    <definedName name="dms_CRYc_y9">#REF!</definedName>
    <definedName name="dms_CRYf_y1">#REF!</definedName>
    <definedName name="dms_CRYf_y10">#REF!</definedName>
    <definedName name="dms_CRYf_y11">#REF!</definedName>
    <definedName name="dms_CRYf_y12">#REF!</definedName>
    <definedName name="dms_CRYf_y13">#REF!</definedName>
    <definedName name="dms_CRYf_y14">#REF!</definedName>
    <definedName name="dms_CRYf_y15">#REF!</definedName>
    <definedName name="dms_CRYf_y16">#REF!</definedName>
    <definedName name="dms_CRYf_y17">#REF!</definedName>
    <definedName name="dms_CRYf_y18">#REF!</definedName>
    <definedName name="dms_CRYf_y19">#REF!</definedName>
    <definedName name="dms_CRYf_y2">#REF!</definedName>
    <definedName name="dms_CRYf_y3">#REF!</definedName>
    <definedName name="dms_CRYf_y4">#REF!</definedName>
    <definedName name="dms_CRYf_y5">#REF!</definedName>
    <definedName name="dms_CRYf_y6">#REF!</definedName>
    <definedName name="dms_CRYf_y7">#REF!</definedName>
    <definedName name="dms_CRYf_y8">#REF!</definedName>
    <definedName name="dms_CRYf_y9">#REF!</definedName>
    <definedName name="dms_DataQuality">#REF!</definedName>
    <definedName name="dms_DataQuality_List">#REF!</definedName>
    <definedName name="dms_DeterminationRef_List">#REF!</definedName>
    <definedName name="dms_DollarReal">#REF!</definedName>
    <definedName name="dms_FeederName_1">#REF!</definedName>
    <definedName name="dms_FeederName_2">#REF!</definedName>
    <definedName name="dms_FeederName_3">#REF!</definedName>
    <definedName name="dms_FeederName_4">#REF!</definedName>
    <definedName name="dms_FeederName_5">#REF!</definedName>
    <definedName name="dms_FeederType_5_flag">#REF!</definedName>
    <definedName name="dms_FifthFeeder_flag_NSP">#REF!</definedName>
    <definedName name="dms_FinalYear_List">#REF!</definedName>
    <definedName name="dms_Financial_Years">#REF!</definedName>
    <definedName name="dms_FormControl_List">#REF!</definedName>
    <definedName name="dms_FRCP_ListC">#REF!</definedName>
    <definedName name="dms_FRCP_ListF">#REF!</definedName>
    <definedName name="dms_FRCP_y1">#REF!</definedName>
    <definedName name="dms_FRCP_y10">#REF!</definedName>
    <definedName name="dms_FRCP_y11">#REF!</definedName>
    <definedName name="dms_FRCP_y12">#REF!</definedName>
    <definedName name="dms_FRCP_y13">#REF!</definedName>
    <definedName name="dms_FRCP_y14">#REF!</definedName>
    <definedName name="dms_FRCP_y2">#REF!</definedName>
    <definedName name="dms_FRCP_y3">#REF!</definedName>
    <definedName name="dms_FRCP_y4">#REF!</definedName>
    <definedName name="dms_FRCP_y5">#REF!</definedName>
    <definedName name="dms_FRCP_y6">#REF!</definedName>
    <definedName name="dms_FRCP_y7">#REF!</definedName>
    <definedName name="dms_FRCP_y8">#REF!</definedName>
    <definedName name="dms_FRCP_y9">#REF!</definedName>
    <definedName name="dms_FRCPlength_List">#REF!</definedName>
    <definedName name="dms_FRCPlength_Num">#REF!</definedName>
    <definedName name="dms_FRCPlength_Num_List">#REF!</definedName>
    <definedName name="dms_fy10">#REF!</definedName>
    <definedName name="dms_fy11">#REF!</definedName>
    <definedName name="dms_fy12">#REF!</definedName>
    <definedName name="dms_fy13">#REF!</definedName>
    <definedName name="dms_fy14">#REF!</definedName>
    <definedName name="dms_fy15">#REF!</definedName>
    <definedName name="dms_fy16">#REF!</definedName>
    <definedName name="dms_fy17">#REF!</definedName>
    <definedName name="dms_fy18">#REF!</definedName>
    <definedName name="dms_fy19">#REF!</definedName>
    <definedName name="dms_fy2">#REF!</definedName>
    <definedName name="dms_fy3">#REF!</definedName>
    <definedName name="dms_fy4">#REF!</definedName>
    <definedName name="dms_fy5">#REF!</definedName>
    <definedName name="dms_fy6">#REF!</definedName>
    <definedName name="dms_fy7">#REF!</definedName>
    <definedName name="dms_fy8">#REF!</definedName>
    <definedName name="dms_fy9">#REF!</definedName>
    <definedName name="dms_JurisdictionList">#REF!</definedName>
    <definedName name="dms_LeapYear_Result">#REF!</definedName>
    <definedName name="dms_LongRural_flag">#REF!</definedName>
    <definedName name="dms_LongRural_flag_NSP">#REF!</definedName>
    <definedName name="dms_Model">#REF!</definedName>
    <definedName name="dms_Model_List">#REF!</definedName>
    <definedName name="dms_MultiYear_FinalYear_Ref">#REF!</definedName>
    <definedName name="dms_MultiYear_FinalYear_Result">#REF!</definedName>
    <definedName name="dms_MultiYear_Flag">#REF!</definedName>
    <definedName name="dms_MultiYear_ResponseFlag">#REF!</definedName>
    <definedName name="dms_Nominated_CPI" localSheetId="2">#REF!</definedName>
    <definedName name="dms_Nominated_CPI">#REF!</definedName>
    <definedName name="dms_Nominated_CPI_Name" localSheetId="2">#REF!</definedName>
    <definedName name="dms_Nominated_CPI_Name">#REF!</definedName>
    <definedName name="dms_PAddr1_List">#REF!</definedName>
    <definedName name="dms_PAddr2_List">#REF!</definedName>
    <definedName name="dms_PostCode_List">#REF!</definedName>
    <definedName name="dms_PPostCode_List">#REF!</definedName>
    <definedName name="dms_PRCPlength_Num">#REF!</definedName>
    <definedName name="dms_PState_List">#REF!</definedName>
    <definedName name="dms_PSuburb_List">#REF!</definedName>
    <definedName name="dms_Public_Lighting_List">#REF!</definedName>
    <definedName name="DMS_RAB" localSheetId="2">#REF!</definedName>
    <definedName name="DMS_RAB">#REF!</definedName>
    <definedName name="dms_Reason_Interruption" localSheetId="2">#REF!</definedName>
    <definedName name="dms_Reason_Interruption">#REF!</definedName>
    <definedName name="dms_Reason_Interruption_Detailed" localSheetId="2">#REF!</definedName>
    <definedName name="dms_Reason_Interruption_Detailed">#REF!</definedName>
    <definedName name="dms_Reg_Year_Span">#REF!</definedName>
    <definedName name="dms_RPT">#REF!</definedName>
    <definedName name="dms_RPT_List">#REF!</definedName>
    <definedName name="dms_RPTMonth">#REF!</definedName>
    <definedName name="dms_RPTMonth_List">#REF!</definedName>
    <definedName name="dms_RYE_Formula_Result">#REF!</definedName>
    <definedName name="dms_RYE_List2">#REF!</definedName>
    <definedName name="dms_Sector_List">#REF!</definedName>
    <definedName name="dms_Segment">#REF!</definedName>
    <definedName name="dms_Segment_List">#REF!</definedName>
    <definedName name="dms_ShortRural_flag">#REF!</definedName>
    <definedName name="dms_ShortRural_flag_NSP">#REF!</definedName>
    <definedName name="dms_SingleYear_FinalYear_Ref">#REF!</definedName>
    <definedName name="dms_SingleYear_FinalYear_Result">#REF!</definedName>
    <definedName name="dms_SingleYear_Model">#REF!</definedName>
    <definedName name="dms_SingleYearModel">#REF!</definedName>
    <definedName name="dms_SourceList">#REF!</definedName>
    <definedName name="dms_Specified_FinalYear">#REF!</definedName>
    <definedName name="dms_State_List">#REF!</definedName>
    <definedName name="dms_STPIS_Detail">#REF!</definedName>
    <definedName name="dms_STPIS_Reasons">#REF!</definedName>
    <definedName name="dms_Suburb_List">#REF!</definedName>
    <definedName name="DMS_TAB" localSheetId="2">#REF!</definedName>
    <definedName name="DMS_TAB">#REF!</definedName>
    <definedName name="dms_Table231" localSheetId="2">#REF!</definedName>
    <definedName name="dms_Table231">#REF!</definedName>
    <definedName name="dms_Table232" localSheetId="2">#REF!</definedName>
    <definedName name="dms_Table232">#REF!</definedName>
    <definedName name="dms_Table233" localSheetId="2">#REF!</definedName>
    <definedName name="dms_Table233">#REF!</definedName>
    <definedName name="dms_Table234" localSheetId="2">#REF!</definedName>
    <definedName name="dms_Table234">#REF!</definedName>
    <definedName name="dms_Table514a" localSheetId="2">#REF!</definedName>
    <definedName name="dms_Table514a">#REF!</definedName>
    <definedName name="dms_Table541b" localSheetId="2">#REF!</definedName>
    <definedName name="dms_Table541b">#REF!</definedName>
    <definedName name="dms_Table541end" localSheetId="2">#REF!</definedName>
    <definedName name="dms_Table541end">#REF!</definedName>
    <definedName name="dms_TradingName">#REF!</definedName>
    <definedName name="dms_TradingName_List">#REF!</definedName>
    <definedName name="dms_TradingNameFull_List">#REF!</definedName>
    <definedName name="dms_Urban_flag">#REF!</definedName>
    <definedName name="dms_Worksheet_List">#REF!</definedName>
    <definedName name="dms_Worksheet210flag" localSheetId="2">#REF!</definedName>
    <definedName name="dms_Worksheet210flag">#REF!</definedName>
    <definedName name="DNSP">#REF!</definedName>
    <definedName name="Dr">#REF!</definedName>
    <definedName name="Drc">#REF!</definedName>
    <definedName name="Drpc">#REF!</definedName>
    <definedName name="Drpt">#REF!</definedName>
    <definedName name="dsfagfdagadfhadfhfh">#REF!</definedName>
    <definedName name="Dv">#REF!</definedName>
    <definedName name="DWGMDateRange">OFFSET(#REF!,1,0,COUNTIF(#REF!,"&lt;&gt;-"),1)</definedName>
    <definedName name="DWGMshadow">OFFSET(#REF!,0,0,COUNTA(#REF!),COUNTA(#REF!))</definedName>
    <definedName name="e">#REF!</definedName>
    <definedName name="EBSS" localSheetId="2">#REF!</definedName>
    <definedName name="EBSS">#REF!</definedName>
    <definedName name="edb_name">#REF!</definedName>
    <definedName name="ElecIndex" localSheetId="2">#REF!</definedName>
    <definedName name="ElecIndex">#REF!</definedName>
    <definedName name="Emergency" localSheetId="2">#REF!</definedName>
    <definedName name="Emergency">#REF!</definedName>
    <definedName name="EndDate_PreviousQuarter">#REF!</definedName>
    <definedName name="EndDate_ThisQuarter">#REF!</definedName>
    <definedName name="EnvironmentalFactors" localSheetId="2">#REF!</definedName>
    <definedName name="EnvironmentalFactors">#REF!</definedName>
    <definedName name="ERC_Final_Calc">#REF!</definedName>
    <definedName name="ERC_Yr01_Inc">#REF!</definedName>
    <definedName name="ExpenditureOtherPersons" localSheetId="2">#REF!</definedName>
    <definedName name="ExpenditureOtherPersons">#REF!</definedName>
    <definedName name="ExpenditureSummary" localSheetId="2">#REF!</definedName>
    <definedName name="ExpenditureSummary">#REF!</definedName>
    <definedName name="f">#REF!</definedName>
    <definedName name="F4.10" localSheetId="2">INDIRECT("'Figure 4 - Traded contracts'!$C$10:$C$" &amp;#REF! + 10)</definedName>
    <definedName name="F4.10">INDIRECT("'Figure 4 - Traded contracts'!$C$10:$C$" &amp;#REF! + 10)</definedName>
    <definedName name="FeeBasedServices" localSheetId="2">#REF!</definedName>
    <definedName name="FeeBasedServices">#REF!</definedName>
    <definedName name="Figure_8.2" localSheetId="2">#REF!</definedName>
    <definedName name="Figure_8.2">#REF!</definedName>
    <definedName name="Figure_8.3">#REF!</definedName>
    <definedName name="Figure_8.4">#REF!</definedName>
    <definedName name="Figure_8.5">#REF!</definedName>
    <definedName name="Figure_9.2" localSheetId="2">#REF!</definedName>
    <definedName name="Figure_9.2">#REF!</definedName>
    <definedName name="Figure_9.3" localSheetId="2">#REF!</definedName>
    <definedName name="Figure_9.3">#REF!</definedName>
    <definedName name="Figure_9.4" localSheetId="2">#REF!</definedName>
    <definedName name="Figure_9.4">#REF!</definedName>
    <definedName name="Figure_9.5" localSheetId="2">#REF!</definedName>
    <definedName name="Figure_9.5">#REF!</definedName>
    <definedName name="Financial_years">#REF!</definedName>
    <definedName name="FocusStory" localSheetId="0">INDIRECT("'Figure 4 - Traded contracts'!$F$10:$F$" &amp;#REF! + 10)</definedName>
    <definedName name="FocusStory">INDIRECT("'Figure 4 - Traded contracts'!$F$10:$F$" &amp;#REF! + 10)</definedName>
    <definedName name="FOREX_scenario">#REF!</definedName>
    <definedName name="FRCP_1to5">"2015-16 to 2019-20"</definedName>
    <definedName name="FRCP_span" localSheetId="2">CONCATENATE([0]!FRCP_y1, " to ", [0]!FRCP_y5)</definedName>
    <definedName name="FRCP_span">CONCATENATE(FRCP_y1, " to ", FRCP_y5)</definedName>
    <definedName name="FRCP_y1">#REF!</definedName>
    <definedName name="FRCP_y10" localSheetId="2">#REF!</definedName>
    <definedName name="FRCP_y10">#REF!</definedName>
    <definedName name="FRCP_y2">#REF!</definedName>
    <definedName name="FRCP_y3">#REF!</definedName>
    <definedName name="FRCP_y4">#REF!</definedName>
    <definedName name="FRCP_y5">#REF!</definedName>
    <definedName name="FRCP_y9" localSheetId="2">#REF!</definedName>
    <definedName name="FRCP_y9">#REF!</definedName>
    <definedName name="FRY">#REF!</definedName>
    <definedName name="FY">#REF!</definedName>
    <definedName name="g">#REF!</definedName>
    <definedName name="GasIndex" localSheetId="2">#REF!</definedName>
    <definedName name="GasIndex">#REF!</definedName>
    <definedName name="Gasinflation" localSheetId="2">#REF!</definedName>
    <definedName name="Gasinflation">#REF!</definedName>
    <definedName name="GBBdata">OFFSET(#REF!,0,0,COUNTA(#REF!),COUNTA(#REF!))</definedName>
    <definedName name="gfadfsgagaetg">#REF!</definedName>
    <definedName name="gg" localSheetId="2">#REF!</definedName>
    <definedName name="gg">#REF!</definedName>
    <definedName name="HistoricalMEDs" localSheetId="2">#REF!</definedName>
    <definedName name="HistoricalMEDs">#REF!</definedName>
    <definedName name="Icpr">#REF!</definedName>
    <definedName name="ics_max">#REF!</definedName>
    <definedName name="ics_min">#REF!</definedName>
    <definedName name="Index" localSheetId="2">#REF!</definedName>
    <definedName name="Index">#REF!</definedName>
    <definedName name="IndicativeBillAmount" localSheetId="2">#REF!</definedName>
    <definedName name="IndicativeBillAmount">#REF!</definedName>
    <definedName name="Inflation" localSheetId="2">#REF!</definedName>
    <definedName name="Inflation">#REF!</definedName>
    <definedName name="InputCostEscalation" localSheetId="2">#REF!</definedName>
    <definedName name="InputCostEscalation">#REF!</definedName>
    <definedName name="Instructions" localSheetId="2">#REF!</definedName>
    <definedName name="Instructions">#REF!</definedName>
    <definedName name="InterconnectorsList" localSheetId="0">#REF!</definedName>
    <definedName name="InterconnectorsList">#REF!</definedName>
    <definedName name="InterconnectorsList_1" localSheetId="0">#REF!</definedName>
    <definedName name="InterconnectorsList_1">#REF!</definedName>
    <definedName name="international" localSheetId="0">INDIRECT("'Figure 4 - Traded contracts'!$F$10:$F$" &amp;#REF! + 10)</definedName>
    <definedName name="international">INDIRECT("'Figure 4 - Traded contracts'!$F$10:$F$" &amp;#REF! + 10)</definedName>
    <definedName name="IQ_ADDIN" hidden="1">"AUTO"</definedName>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40970.780625</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k" localSheetId="0">INDIRECT("'Figure 4 - Traded contracts'!$D$10:$D$" &amp;#REF! + 10)</definedName>
    <definedName name="k">INDIRECT("'Figure 4 - Traded contracts'!$D$10:$D$" &amp;#REF! + 10)</definedName>
    <definedName name="LAN" localSheetId="0" hidden="1">{"Ownership",#N/A,FALSE,"Ownership";"Contents",#N/A,FALSE,"Contents"}</definedName>
    <definedName name="LAN" localSheetId="2" hidden="1">{"Ownership",#N/A,FALSE,"Ownership";"Contents",#N/A,FALSE,"Contents"}</definedName>
    <definedName name="LAN" hidden="1">{"Ownership",#N/A,FALSE,"Ownership";"Contents",#N/A,FALSE,"Contents"}</definedName>
    <definedName name="latest_year">#REF!</definedName>
    <definedName name="Maintenance" localSheetId="2">#REF!</definedName>
    <definedName name="Maintenance">#REF!</definedName>
    <definedName name="MaterialProjects" localSheetId="2">#REF!</definedName>
    <definedName name="MaterialProjects">#REF!</definedName>
    <definedName name="max">#REF!</definedName>
    <definedName name="Metering" localSheetId="2">#REF!</definedName>
    <definedName name="Metering">#REF!</definedName>
    <definedName name="min">#REF!</definedName>
    <definedName name="mmbtu_gj">#REF!</definedName>
    <definedName name="month">#REF!</definedName>
    <definedName name="NonNetwork" localSheetId="2">#REF!</definedName>
    <definedName name="NonNetwork">#REF!</definedName>
    <definedName name="Obligations" localSheetId="2">#REF!</definedName>
    <definedName name="Obligations">#REF!</definedName>
    <definedName name="Oil_linked" localSheetId="0">INDIRECT("'Figure 4 - Traded contracts'!$E$10:$E$" &amp;#REF! + 10)</definedName>
    <definedName name="Oil_linked" localSheetId="2">INDIRECT("'Figure 4 - Traded contracts'!$E$10:$E$" &amp;#REF! + 10)</definedName>
    <definedName name="Oil_linked">INDIRECT("'Figure 4 - Traded contracts'!$E$10:$E$" &amp;#REF! + 10)</definedName>
    <definedName name="old">_xlfn.ANCHORARRAY(#REF!)</definedName>
    <definedName name="older">OFFSET(#REF!,0,0,COUNTA(#REF!)-1)</definedName>
    <definedName name="One" localSheetId="0">_xlfn.ANCHORARRAY(#REF!)</definedName>
    <definedName name="One">_xlfn.ANCHORARRAY(#REF!)</definedName>
    <definedName name="OperationalData" localSheetId="2">#REF!</definedName>
    <definedName name="OperationalData">#REF!</definedName>
    <definedName name="Opex" localSheetId="2">#REF!</definedName>
    <definedName name="Opex">#REF!</definedName>
    <definedName name="Outages" localSheetId="2">#REF!</definedName>
    <definedName name="Outages">#REF!</definedName>
    <definedName name="Overheads" localSheetId="2">#REF!</definedName>
    <definedName name="Overheads">#REF!</definedName>
    <definedName name="P_0" localSheetId="2">#REF!</definedName>
    <definedName name="P_0">#REF!</definedName>
    <definedName name="P_0_RevCap">#REF!</definedName>
    <definedName name="P_0_RevYld">#REF!</definedName>
    <definedName name="P_0_WAPC">#REF!</definedName>
    <definedName name="Participant">#REF!</definedName>
    <definedName name="ParticipantList" localSheetId="0">OFFSET(#REF!,0,0,COUNTA(#REF!),COUNTA(#REF!))</definedName>
    <definedName name="ParticipantList">OFFSET(#REF!,0,0,COUNTA(#REF!),COUNTA(#REF!))</definedName>
    <definedName name="ParticipantList1">OFFSET(#REF!,0,0,COUNTA(#REF!),COUNTA(#REF!))</definedName>
    <definedName name="PH_charge_excl_T3">#REF!</definedName>
    <definedName name="PhysicalAssets" localSheetId="2">#REF!</definedName>
    <definedName name="PhysicalAssets">#REF!</definedName>
    <definedName name="PoleQty">#REF!</definedName>
    <definedName name="PoliciesProcedures" localSheetId="2">#REF!</definedName>
    <definedName name="PoliciesProcedures">#REF!</definedName>
    <definedName name="PRCP_y1">#REF!</definedName>
    <definedName name="PRCP_y2">#REF!</definedName>
    <definedName name="PRCP_y3">#REF!</definedName>
    <definedName name="PRCP_y4">#REF!</definedName>
    <definedName name="PRCP_y5">#REF!</definedName>
    <definedName name="pretax_WACC" localSheetId="2">#REF!</definedName>
    <definedName name="pretax_WACC">#REF!</definedName>
    <definedName name="previous_vanilla">#REF!</definedName>
    <definedName name="Project_Lead_Times">#REF!</definedName>
    <definedName name="Project_Lead_Times_Local">#REF!</definedName>
    <definedName name="Provisions" localSheetId="2">#REF!</definedName>
    <definedName name="Provisions">#REF!</definedName>
    <definedName name="PUBLICLIGHT1" localSheetId="2">#REF!</definedName>
    <definedName name="PUBLICLIGHT1">#REF!</definedName>
    <definedName name="PUBLICLIGHT2" localSheetId="2">#REF!</definedName>
    <definedName name="PUBLICLIGHT2">#REF!</definedName>
    <definedName name="PublicLighting" localSheetId="2">#REF!</definedName>
    <definedName name="PublicLighting">#REF!</definedName>
    <definedName name="QLD" localSheetId="0">#REF!</definedName>
    <definedName name="QLD">#REF!</definedName>
    <definedName name="qryXLDateListOutput" localSheetId="2">#REF!</definedName>
    <definedName name="qryXLDateListOutput">#REF!</definedName>
    <definedName name="qryXLOutput" localSheetId="2">#REF!</definedName>
    <definedName name="qryXLOutput">#REF!</definedName>
    <definedName name="qryXLOutputAssetClass" localSheetId="2">#REF!</definedName>
    <definedName name="qryXLOutputAssetClass">#REF!</definedName>
    <definedName name="qryXLOutputAssetClassGroups" localSheetId="2">#REF!</definedName>
    <definedName name="qryXLOutputAssetClassGroups">#REF!</definedName>
    <definedName name="QualityOfServices" localSheetId="2">#REF!</definedName>
    <definedName name="QualityOfServices">#REF!</definedName>
    <definedName name="QuotedServices" localSheetId="2">#REF!</definedName>
    <definedName name="QuotedServices">#REF!</definedName>
    <definedName name="r_rank">#REF!</definedName>
    <definedName name="RAB">#REF!</definedName>
    <definedName name="RCP_1to5">"2015-16 to 2019-20"</definedName>
    <definedName name="ReliabilityPerformance" localSheetId="2">#REF!</definedName>
    <definedName name="ReliabilityPerformance">#REF!</definedName>
    <definedName name="Repex" localSheetId="2">#REF!</definedName>
    <definedName name="Repex">#REF!</definedName>
    <definedName name="Revenue" localSheetId="2">#REF!</definedName>
    <definedName name="Revenue">#REF!</definedName>
    <definedName name="Rf">#REF!</definedName>
    <definedName name="rrf">#REF!</definedName>
    <definedName name="rvanilla01">#REF!</definedName>
    <definedName name="rvanilla02">#REF!</definedName>
    <definedName name="rvanilla03">#REF!</definedName>
    <definedName name="rvanilla04">#REF!</definedName>
    <definedName name="rvanilla05">#REF!</definedName>
    <definedName name="rvanilla06">#REF!</definedName>
    <definedName name="rvanilla07">#REF!</definedName>
    <definedName name="rvanilla08">#REF!</definedName>
    <definedName name="rvanilla09">#REF!</definedName>
    <definedName name="rvanilla10">#REF!</definedName>
    <definedName name="S_1">#REF!</definedName>
    <definedName name="S_10">#REF!</definedName>
    <definedName name="S_11">#REF!</definedName>
    <definedName name="S_12">#REF!</definedName>
    <definedName name="S_13">#REF!</definedName>
    <definedName name="S_14">#REF!</definedName>
    <definedName name="S_15">#REF!</definedName>
    <definedName name="S_16">#REF!</definedName>
    <definedName name="S_17">#REF!</definedName>
    <definedName name="S_18">#REF!</definedName>
    <definedName name="S_19">#REF!</definedName>
    <definedName name="S_2">#REF!</definedName>
    <definedName name="S_20">#REF!</definedName>
    <definedName name="S_21">#REF!</definedName>
    <definedName name="S_22">#REF!</definedName>
    <definedName name="S_23">#REF!</definedName>
    <definedName name="S_24">#REF!</definedName>
    <definedName name="S_3">#REF!</definedName>
    <definedName name="S_4">#REF!</definedName>
    <definedName name="S_5">#REF!</definedName>
    <definedName name="S_6">#REF!</definedName>
    <definedName name="S_7">#REF!</definedName>
    <definedName name="S_8">#REF!</definedName>
    <definedName name="S_9">#REF!</definedName>
    <definedName name="S_dash_1">#REF!</definedName>
    <definedName name="Sales" localSheetId="0">OFFSET(#REF!,0,0,COUNTA(#REF!)-1)</definedName>
    <definedName name="Sales">OFFSET(#REF!,0,0,COUNTA(#REF!)-1)</definedName>
    <definedName name="Sb_1">#REF!</definedName>
    <definedName name="Sb_10">#REF!</definedName>
    <definedName name="Sb_11">#REF!</definedName>
    <definedName name="Sb_12">#REF!</definedName>
    <definedName name="Sb_13">#REF!</definedName>
    <definedName name="Sb_14">#REF!</definedName>
    <definedName name="Sb_15">#REF!</definedName>
    <definedName name="Sb_16">#REF!</definedName>
    <definedName name="Sb_17">#REF!</definedName>
    <definedName name="Sb_18">#REF!</definedName>
    <definedName name="Sb_19">#REF!</definedName>
    <definedName name="Sb_2">#REF!</definedName>
    <definedName name="Sb_20">#REF!</definedName>
    <definedName name="Sb_21">#REF!</definedName>
    <definedName name="Sb_22">#REF!</definedName>
    <definedName name="Sb_23">#REF!</definedName>
    <definedName name="Sb_24">#REF!</definedName>
    <definedName name="Sb_3">#REF!</definedName>
    <definedName name="Sb_4">#REF!</definedName>
    <definedName name="Sb_5">#REF!</definedName>
    <definedName name="Sb_6">#REF!</definedName>
    <definedName name="Sb_7">#REF!</definedName>
    <definedName name="Sb_8">#REF!</definedName>
    <definedName name="Sb_9">#REF!</definedName>
    <definedName name="Sbar_1">#REF!</definedName>
    <definedName name="Sbar_10">#REF!</definedName>
    <definedName name="Sbar_11">#REF!</definedName>
    <definedName name="Sbar_12">#REF!</definedName>
    <definedName name="Sbar_13">#REF!</definedName>
    <definedName name="Sbar_14">#REF!</definedName>
    <definedName name="Sbar_15">#REF!</definedName>
    <definedName name="Sbar_16">#REF!</definedName>
    <definedName name="Sbar_17">#REF!</definedName>
    <definedName name="Sbar_18">#REF!</definedName>
    <definedName name="Sbar_19">#REF!</definedName>
    <definedName name="Sbar_2">#REF!</definedName>
    <definedName name="Sbar_20">#REF!</definedName>
    <definedName name="Sbar_3">#REF!</definedName>
    <definedName name="Sbar_4">#REF!</definedName>
    <definedName name="Sbar_5">#REF!</definedName>
    <definedName name="Sbar_6">#REF!</definedName>
    <definedName name="Sbar_7">#REF!</definedName>
    <definedName name="Sbar_8">#REF!</definedName>
    <definedName name="Sbar_9">#REF!</definedName>
    <definedName name="SCADA1" localSheetId="2">#REF!</definedName>
    <definedName name="SCADA1">#REF!</definedName>
    <definedName name="SCADA2" localSheetId="2">#REF!</definedName>
    <definedName name="SCADA2">#REF!</definedName>
    <definedName name="Schedule">#REF!</definedName>
    <definedName name="sdash_1">#REF!</definedName>
    <definedName name="Sdash_10">#REF!</definedName>
    <definedName name="Sdash_11">#REF!</definedName>
    <definedName name="Sdash_12">#REF!</definedName>
    <definedName name="Sdash_13">#REF!</definedName>
    <definedName name="Sdash_14">#REF!</definedName>
    <definedName name="Sdash_15">#REF!</definedName>
    <definedName name="Sdash_16">#REF!</definedName>
    <definedName name="Sdash_17">#REF!</definedName>
    <definedName name="Sdash_18">#REF!</definedName>
    <definedName name="Sdash_19">#REF!</definedName>
    <definedName name="Sdash_2">#REF!</definedName>
    <definedName name="Sdash_20">#REF!</definedName>
    <definedName name="Sdash_21">#REF!</definedName>
    <definedName name="Sdash_22">#REF!</definedName>
    <definedName name="Sdash_23">#REF!</definedName>
    <definedName name="Sdash_24">#REF!</definedName>
    <definedName name="Sdash_3">#REF!</definedName>
    <definedName name="Sdash_4">#REF!</definedName>
    <definedName name="Sdash_5">#REF!</definedName>
    <definedName name="Sdash_6">#REF!</definedName>
    <definedName name="Sdash_7">#REF!</definedName>
    <definedName name="Sdash_8">#REF!</definedName>
    <definedName name="Sdash_9">#REF!</definedName>
    <definedName name="Sdoubleprime_1">#REF!</definedName>
    <definedName name="Sdoubleprime_10">#REF!</definedName>
    <definedName name="Sdoubleprime_11">#REF!</definedName>
    <definedName name="Sdoubleprime_12">#REF!</definedName>
    <definedName name="Sdoubleprime_13">#REF!</definedName>
    <definedName name="Sdoubleprime_14">#REF!</definedName>
    <definedName name="Sdoubleprime_15">#REF!</definedName>
    <definedName name="Sdoubleprime_16">#REF!</definedName>
    <definedName name="Sdoubleprime_17">#REF!</definedName>
    <definedName name="Sdoubleprime_18">#REF!</definedName>
    <definedName name="Sdoubleprime_19">#REF!</definedName>
    <definedName name="Sdoubleprime_2">#REF!</definedName>
    <definedName name="Sdoubleprime_20">#REF!</definedName>
    <definedName name="Sdoubleprime_3">#REF!</definedName>
    <definedName name="Sdoubleprime_4">#REF!</definedName>
    <definedName name="Sdoubleprime_5">#REF!</definedName>
    <definedName name="Sdoubleprime_6">#REF!</definedName>
    <definedName name="Sdoubleprime_7">#REF!</definedName>
    <definedName name="Sdoubleprime_8">#REF!</definedName>
    <definedName name="Sdoubleprime_9">#REF!</definedName>
    <definedName name="SelfInsurance" localSheetId="2">#REF!</definedName>
    <definedName name="SelfInsurance">#REF!</definedName>
    <definedName name="Seo">#REF!</definedName>
    <definedName name="SERV1" localSheetId="2">#REF!</definedName>
    <definedName name="SERV1">#REF!</definedName>
    <definedName name="SERV2" localSheetId="2">#REF!</definedName>
    <definedName name="SERV2">#REF!</definedName>
    <definedName name="ServiceList" localSheetId="0">OFFSET(#REF!,0,0,COUNTA(#REF!),COUNTA(#REF!))</definedName>
    <definedName name="ServiceList">OFFSET(#REF!,0,0,COUNTA(#REF!),COUNTA(#REF!))</definedName>
    <definedName name="ServiceList1">OFFSET(#REF!,0,0,COUNTA(#REF!),COUNTA(#REF!))</definedName>
    <definedName name="Services" localSheetId="2">#REF!</definedName>
    <definedName name="Services">#REF!</definedName>
    <definedName name="ServicesIndicativePrices" localSheetId="2">#REF!</definedName>
    <definedName name="ServicesIndicativePrices">#REF!</definedName>
    <definedName name="SGEAR1" localSheetId="2">#REF!</definedName>
    <definedName name="SGEAR1">#REF!</definedName>
    <definedName name="SGEAR2" localSheetId="2">#REF!</definedName>
    <definedName name="SGEAR2">#REF!</definedName>
    <definedName name="SharedAssets" localSheetId="2">#REF!</definedName>
    <definedName name="SharedAssets">#REF!</definedName>
    <definedName name="SheetHeader">#REF!</definedName>
    <definedName name="Source_Cost">#REF!</definedName>
    <definedName name="Sprime_1">#REF!</definedName>
    <definedName name="Sprime_10">#REF!</definedName>
    <definedName name="Sprime_11">#REF!</definedName>
    <definedName name="Sprime_12">#REF!</definedName>
    <definedName name="Sprime_13">#REF!</definedName>
    <definedName name="Sprime_14">#REF!</definedName>
    <definedName name="Sprime_15">#REF!</definedName>
    <definedName name="Sprime_16">#REF!</definedName>
    <definedName name="Sprime_17">#REF!</definedName>
    <definedName name="Sprime_18">#REF!</definedName>
    <definedName name="Sprime_19">#REF!</definedName>
    <definedName name="Sprime_2">#REF!</definedName>
    <definedName name="Sprime_20">#REF!</definedName>
    <definedName name="Sprime_3">#REF!</definedName>
    <definedName name="Sprime_4">#REF!</definedName>
    <definedName name="Sprime_5">#REF!</definedName>
    <definedName name="Sprime_6">#REF!</definedName>
    <definedName name="Sprime_7">#REF!</definedName>
    <definedName name="Sprime_8">#REF!</definedName>
    <definedName name="Sprime_9">#REF!</definedName>
    <definedName name="StartDate_PreviousQuarter">#REF!</definedName>
    <definedName name="StartDate_ThisQuarter">#REF!</definedName>
    <definedName name="Station">#REF!</definedName>
    <definedName name="storage">OFFSET(#REF!,0,0,COUNTA(#REF!),COUNTA(#REF!))</definedName>
    <definedName name="Strategies">#REF!</definedName>
    <definedName name="STTM_date">OFFSET(#REF!,0,0,COUNTA(#REF!),1)</definedName>
    <definedName name="STTM_ea_ADL">OFFSET(#REF!,0,0,COUNTA(#REF!),1)</definedName>
    <definedName name="STTM_ea_SYD">OFFSET(#REF!,0,0,COUNTA(#REF!),1)</definedName>
    <definedName name="STTM_ep_ADL">OFFSET(#REF!,0,0,COUNTA(#REF!),1)</definedName>
    <definedName name="STTM_ep_SYD">OFFSET(#REF!,0,0,COUNTA(#REF!),1)</definedName>
    <definedName name="STTMoffers">OFFSET(#REF!,0,0,COUNTA(#REF!),COUNTA(#REF!))</definedName>
    <definedName name="STTMschTP">OFFSET(#REF!,0,0,COUNTA(#REF!),COUNTA(#REF!))</definedName>
    <definedName name="SV_date">OFFSET(#REF!,0,0,COUNTA(#REF!),1)</definedName>
    <definedName name="SV_ea_ADL">OFFSET(#REF!,0,0,COUNTA(#REF!),1)</definedName>
    <definedName name="SV_ea_BRI">OFFSET(#REF!,0,0,COUNTA(#REF!),1)</definedName>
    <definedName name="SV_ea_STTM">OFFSET(#REF!,0,0,COUNTA(#REF!),1)</definedName>
    <definedName name="SV_ea_SYD">OFFSET(#REF!,0,0,COUNTA(#REF!),1)</definedName>
    <definedName name="SV_METROprice">OFFSET(#REF!,0,0,COUNTA(#REF!),1)</definedName>
    <definedName name="SV_VICprice">OFFSET(#REF!,0,0,COUNTA(#REF!),1)</definedName>
    <definedName name="TAB_2111" localSheetId="2">#REF!</definedName>
    <definedName name="TAB_2111">#REF!</definedName>
    <definedName name="teest" localSheetId="0" hidden="1">{"Ownership",#N/A,FALSE,"Ownership";"Contents",#N/A,FALSE,"Contents"}</definedName>
    <definedName name="teest" localSheetId="2" hidden="1">{"Ownership",#N/A,FALSE,"Ownership";"Contents",#N/A,FALSE,"Contents"}</definedName>
    <definedName name="teest" hidden="1">{"Ownership",#N/A,FALSE,"Ownership";"Contents",#N/A,FALSE,"Contents"}</definedName>
    <definedName name="TelephoneAnswering" localSheetId="2">#REF!</definedName>
    <definedName name="TelephoneAnswering">#REF!</definedName>
    <definedName name="test" localSheetId="0" hidden="1">{"Ownership",#N/A,FALSE,"Ownership";"Contents",#N/A,FALSE,"Contents"}</definedName>
    <definedName name="test" localSheetId="2" hidden="1">{"Ownership",#N/A,FALSE,"Ownership";"Contents",#N/A,FALSE,"Contents"}</definedName>
    <definedName name="test" hidden="1">{"Ownership",#N/A,FALSE,"Ownership";"Contents",#N/A,FALSE,"Contents"}</definedName>
    <definedName name="Title">#REF!</definedName>
    <definedName name="tmonth">#REF!</definedName>
    <definedName name="Traded_Contracts_Base" localSheetId="0">INDIRECT("'Figure 4 - Traded contracts'!$D$10:$D$" &amp;#REF! + 10)</definedName>
    <definedName name="Traded_Contracts_Base" localSheetId="2">INDIRECT("'Figure 4 - Traded contracts'!$D$10:$D$" &amp;#REF! + 10)</definedName>
    <definedName name="Traded_Contracts_Base">INDIRECT("'Figure 4 - Traded contracts'!$D$10:$D$" &amp;#REF! + 10)</definedName>
    <definedName name="Traded_Contracts_Caps" localSheetId="0">INDIRECT("'Figure 4 - Traded contracts'!$F$10:$F$" &amp;#REF! + 10)</definedName>
    <definedName name="Traded_Contracts_Caps" localSheetId="2">INDIRECT("'Figure 4 - Traded contracts'!$F$10:$F$" &amp;#REF! + 10)</definedName>
    <definedName name="Traded_Contracts_Caps">INDIRECT("'Figure 4 - Traded contracts'!$F$10:$F$" &amp;#REF! + 10)</definedName>
    <definedName name="Traded_Contracts_Date" localSheetId="0">INDIRECT("'Figure 4 - Traded contracts'!$C$10:$C$" &amp;#REF! + 10)</definedName>
    <definedName name="Traded_Contracts_Date" localSheetId="2">INDIRECT("'Figure 4 - Traded contracts'!$C$10:$C$" &amp;#REF! + 10)</definedName>
    <definedName name="Traded_Contracts_Date">INDIRECT("'Figure 4 - Traded contracts'!$C$10:$C$" &amp;#REF! + 10)</definedName>
    <definedName name="Traded_Contracts_Peak" localSheetId="0">INDIRECT("'Figure 4 - Traded contracts'!$E$10:$E$" &amp;#REF! + 10)</definedName>
    <definedName name="Traded_Contracts_Peak" localSheetId="2">INDIRECT("'Figure 4 - Traded contracts'!$E$10:$E$" &amp;#REF! + 10)</definedName>
    <definedName name="Traded_Contracts_Peak">INDIRECT("'Figure 4 - Traded contracts'!$E$10:$E$" &amp;#REF! + 10)</definedName>
    <definedName name="TRANS1" localSheetId="2">#REF!</definedName>
    <definedName name="TRANS1">#REF!</definedName>
    <definedName name="TRANS2" localSheetId="2">#REF!</definedName>
    <definedName name="TRANS2">#REF!</definedName>
    <definedName name="Two" localSheetId="0">_xlfn.ANCHORARRAY(#REF!)</definedName>
    <definedName name="Two">_xlfn.ANCHORARRAY(#REF!)</definedName>
    <definedName name="tyear">#REF!</definedName>
    <definedName name="UGRNDCAB1" localSheetId="2">#REF!</definedName>
    <definedName name="UGRNDCAB1">#REF!</definedName>
    <definedName name="UGRNDCAB2" localSheetId="2">#REF!</definedName>
    <definedName name="UGRNDCAB2">#REF!</definedName>
    <definedName name="Unit">#REF!</definedName>
    <definedName name="vanilla01">#REF!</definedName>
    <definedName name="vanilla02">#REF!</definedName>
    <definedName name="vanilla03">#REF!</definedName>
    <definedName name="vanilla04">#REF!</definedName>
    <definedName name="vanilla05">#REF!</definedName>
    <definedName name="vanilla06">#REF!</definedName>
    <definedName name="vanilla07">#REF!</definedName>
    <definedName name="vanilla08">#REF!</definedName>
    <definedName name="vanilla09">#REF!</definedName>
    <definedName name="vanilla1">#REF!</definedName>
    <definedName name="vanilla10">#REF!</definedName>
    <definedName name="vanilla2">#REF!</definedName>
    <definedName name="vanilla3">#REF!</definedName>
    <definedName name="vanilla4">#REF!</definedName>
    <definedName name="vanilla5">#REF!</definedName>
    <definedName name="vanilla6">#REF!</definedName>
    <definedName name="vanilla7">#REF!</definedName>
    <definedName name="vanilla8">#REF!</definedName>
    <definedName name="vanilla9">#REF!</definedName>
    <definedName name="vcbvc" localSheetId="0">INDIRECT("'Figure 4 - Traded contracts'!$C$10:$C$" &amp;#REF! + 10)</definedName>
    <definedName name="vcbvc" localSheetId="2">INDIRECT("'Figure 4 - Traded contracts'!$C$10:$C$" &amp;#REF! + 10)</definedName>
    <definedName name="vcbvc">INDIRECT("'Figure 4 - Traded contracts'!$C$10:$C$" &amp;#REF! + 10)</definedName>
    <definedName name="VCR_CBD">#REF!</definedName>
    <definedName name="VCR_CBD1" localSheetId="2">#REF!</definedName>
    <definedName name="VCR_CBD1">#REF!</definedName>
    <definedName name="VCR_CBD2" localSheetId="2">#REF!</definedName>
    <definedName name="VCR_CBD2">#REF!</definedName>
    <definedName name="VCR_longrural">#REF!</definedName>
    <definedName name="VCR_longrural1" localSheetId="2">#REF!</definedName>
    <definedName name="VCR_longrural1">#REF!</definedName>
    <definedName name="VCR_longrural2" localSheetId="2">#REF!</definedName>
    <definedName name="VCR_longrural2">#REF!</definedName>
    <definedName name="VCR_shortrural">#REF!</definedName>
    <definedName name="VCR_shortrural1" localSheetId="2">#REF!</definedName>
    <definedName name="VCR_shortrural1">#REF!</definedName>
    <definedName name="VCR_shortrural2" localSheetId="2">#REF!</definedName>
    <definedName name="VCR_shortrural2">#REF!</definedName>
    <definedName name="VCR_urban">#REF!</definedName>
    <definedName name="VCR_urban1" localSheetId="2">#REF!</definedName>
    <definedName name="VCR_urban1">#REF!</definedName>
    <definedName name="VCR_urban2" localSheetId="2">#REF!</definedName>
    <definedName name="VCR_urban2">#REF!</definedName>
    <definedName name="Vic_date">OFFSET(#REF!,0,0,COUNTA(#REF!),1)</definedName>
    <definedName name="Vic_price">OFFSET(#REF!,0,0,COUNTA(#REF!),1)</definedName>
    <definedName name="Vic_week">OFFSET(#REF!,0,0,COUNTA(#REF!),1)</definedName>
    <definedName name="WACC1" localSheetId="2">#REF!</definedName>
    <definedName name="WACC1">#REF!</definedName>
    <definedName name="WACC2" localSheetId="2">#REF!</definedName>
    <definedName name="WACC2">#REF!</definedName>
    <definedName name="wrn.App._.Custodians." localSheetId="0" hidden="1">{"Ownership",#N/A,FALSE,"Ownership";"Contents",#N/A,FALSE,"Contents"}</definedName>
    <definedName name="wrn.App._.Custodians." localSheetId="2" hidden="1">{"Ownership",#N/A,FALSE,"Ownership";"Contents",#N/A,FALSE,"Contents"}</definedName>
    <definedName name="wrn.App._.Custodians." hidden="1">{"Ownership",#N/A,FALSE,"Ownership";"Contents",#N/A,FALSE,"Contents"}</definedName>
    <definedName name="x">INDIRECT("'Figure 4 - Traded contracts'!$D$10:$D$" &amp;#REF! + 10)</definedName>
    <definedName name="X_0" localSheetId="2">#REF!</definedName>
    <definedName name="X_0">#REF!</definedName>
    <definedName name="X_02_RevCap">#REF!</definedName>
    <definedName name="X_02_RevYld">#REF!</definedName>
    <definedName name="X_02_WAPC">#REF!</definedName>
    <definedName name="X_03_RevCap">#REF!</definedName>
    <definedName name="X_03_RevYld">#REF!</definedName>
    <definedName name="X_03_WAPC">#REF!</definedName>
    <definedName name="X_04_RevCap">#REF!</definedName>
    <definedName name="X_04_RevYld">#REF!</definedName>
    <definedName name="X_04_WAPC">#REF!</definedName>
    <definedName name="X_05_RevCap">#REF!</definedName>
    <definedName name="X_05_RevYld">#REF!</definedName>
    <definedName name="X_05_WAPC">#REF!</definedName>
    <definedName name="X_06_RevCap">#REF!</definedName>
    <definedName name="X_06_RevYld">#REF!</definedName>
    <definedName name="X_06_WAPC">#REF!</definedName>
    <definedName name="X_07_RevCap">#REF!</definedName>
    <definedName name="X_07_RevYld">#REF!</definedName>
    <definedName name="X_07_WAPC">#REF!</definedName>
    <definedName name="X_08_RevCap">#REF!</definedName>
    <definedName name="X_08_RevYld">#REF!</definedName>
    <definedName name="X_08_WAPC">#REF!</definedName>
    <definedName name="X_09_RevCap">#REF!</definedName>
    <definedName name="X_09_RevYld">#REF!</definedName>
    <definedName name="X_09_WAPC">#REF!</definedName>
    <definedName name="X_1" localSheetId="2">#REF!</definedName>
    <definedName name="X_1">#REF!</definedName>
    <definedName name="X_10_RevCap">#REF!</definedName>
    <definedName name="X_10_RevYld">#REF!</definedName>
    <definedName name="X_10_WAPC">#REF!</definedName>
    <definedName name="X_2" localSheetId="2">#REF!</definedName>
    <definedName name="X_2">#REF!</definedName>
    <definedName name="X_3" localSheetId="2">#REF!</definedName>
    <definedName name="X_3">#REF!</definedName>
    <definedName name="X_4" localSheetId="2">#REF!</definedName>
    <definedName name="X_4">#REF!</definedName>
    <definedName name="X_Factor" localSheetId="2">#REF!</definedName>
    <definedName name="X_Factor">#REF!</definedName>
    <definedName name="x_rank">#REF!</definedName>
    <definedName name="X0_1" localSheetId="2">#REF!</definedName>
    <definedName name="X0_1">#REF!</definedName>
    <definedName name="X0_2" localSheetId="2">#REF!</definedName>
    <definedName name="X0_2">#REF!</definedName>
    <definedName name="X0_3" localSheetId="2">#REF!</definedName>
    <definedName name="X0_3">#REF!</definedName>
    <definedName name="X0_32" localSheetId="2">#REF!</definedName>
    <definedName name="X0_32">#REF!</definedName>
    <definedName name="y_rank">#REF!</definedName>
    <definedName name="YEAR">#REF!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6" i="46" l="1"/>
  <c r="A25" i="46"/>
  <c r="A24" i="46"/>
  <c r="A23" i="46"/>
  <c r="A22" i="46"/>
  <c r="A21" i="46"/>
  <c r="A20" i="46"/>
  <c r="A19" i="46"/>
  <c r="A18" i="46"/>
  <c r="A17" i="46"/>
  <c r="A16" i="46"/>
  <c r="A15" i="46"/>
  <c r="A14" i="46"/>
  <c r="G5" i="44"/>
  <c r="G32" i="44" s="1"/>
  <c r="F5" i="44"/>
  <c r="F31" i="44" s="1"/>
  <c r="E5" i="44"/>
  <c r="E31" i="44" s="1"/>
  <c r="D5" i="44"/>
  <c r="D31" i="44" s="1"/>
  <c r="C5" i="44"/>
  <c r="C30" i="44" s="1"/>
  <c r="B5" i="44"/>
  <c r="B30" i="44" s="1"/>
  <c r="C32" i="44" l="1"/>
  <c r="D20" i="44"/>
  <c r="C24" i="44"/>
  <c r="D24" i="44"/>
  <c r="C28" i="44"/>
  <c r="B20" i="44"/>
  <c r="E22" i="44"/>
  <c r="D26" i="44"/>
  <c r="D30" i="44"/>
  <c r="C20" i="44"/>
  <c r="B24" i="44"/>
  <c r="E26" i="44"/>
  <c r="E30" i="44"/>
  <c r="B21" i="44"/>
  <c r="C21" i="44"/>
  <c r="B25" i="44"/>
  <c r="D28" i="44"/>
  <c r="D32" i="44"/>
  <c r="D21" i="44"/>
  <c r="C25" i="44"/>
  <c r="B29" i="44"/>
  <c r="B33" i="44"/>
  <c r="B28" i="44"/>
  <c r="C22" i="44"/>
  <c r="D25" i="44"/>
  <c r="C29" i="44"/>
  <c r="C33" i="44"/>
  <c r="B32" i="44"/>
  <c r="D22" i="44"/>
  <c r="C26" i="44"/>
  <c r="D29" i="44"/>
  <c r="D33" i="44"/>
  <c r="F23" i="44"/>
  <c r="F27" i="44"/>
  <c r="G23" i="44"/>
  <c r="G27" i="44"/>
  <c r="F22" i="44"/>
  <c r="F26" i="44"/>
  <c r="F30" i="44"/>
  <c r="E21" i="44"/>
  <c r="G22" i="44"/>
  <c r="E25" i="44"/>
  <c r="G26" i="44"/>
  <c r="E29" i="44"/>
  <c r="G30" i="44"/>
  <c r="E33" i="44"/>
  <c r="F21" i="44"/>
  <c r="B23" i="44"/>
  <c r="F25" i="44"/>
  <c r="B27" i="44"/>
  <c r="F29" i="44"/>
  <c r="B31" i="44"/>
  <c r="F33" i="44"/>
  <c r="E20" i="44"/>
  <c r="G21" i="44"/>
  <c r="C23" i="44"/>
  <c r="E24" i="44"/>
  <c r="G25" i="44"/>
  <c r="C27" i="44"/>
  <c r="E28" i="44"/>
  <c r="G29" i="44"/>
  <c r="C31" i="44"/>
  <c r="E32" i="44"/>
  <c r="G33" i="44"/>
  <c r="F20" i="44"/>
  <c r="B22" i="44"/>
  <c r="D23" i="44"/>
  <c r="F24" i="44"/>
  <c r="B26" i="44"/>
  <c r="D27" i="44"/>
  <c r="F28" i="44"/>
  <c r="F32" i="44"/>
  <c r="G31" i="44"/>
  <c r="G20" i="44"/>
  <c r="E23" i="44"/>
  <c r="G24" i="44"/>
  <c r="E27" i="44"/>
  <c r="G28" i="44"/>
</calcChain>
</file>

<file path=xl/sharedStrings.xml><?xml version="1.0" encoding="utf-8"?>
<sst xmlns="http://schemas.openxmlformats.org/spreadsheetml/2006/main" count="405" uniqueCount="113">
  <si>
    <t>NSW</t>
  </si>
  <si>
    <t>Black coal</t>
  </si>
  <si>
    <t>Brown coal</t>
  </si>
  <si>
    <t>Gas</t>
  </si>
  <si>
    <t>Hydro</t>
  </si>
  <si>
    <t>Wind</t>
  </si>
  <si>
    <t>Battery</t>
  </si>
  <si>
    <t>Other</t>
  </si>
  <si>
    <t>Company name</t>
  </si>
  <si>
    <t>Queensland</t>
  </si>
  <si>
    <t>Victoria</t>
  </si>
  <si>
    <t>South Australia</t>
  </si>
  <si>
    <t>Tasmania</t>
  </si>
  <si>
    <t>EnergyAustralia</t>
  </si>
  <si>
    <t>Alinta Energy</t>
  </si>
  <si>
    <t>Delta Electricity</t>
  </si>
  <si>
    <t>Genuity</t>
  </si>
  <si>
    <t>Black Coal</t>
  </si>
  <si>
    <t>Solar</t>
  </si>
  <si>
    <t xml:space="preserve">Neoen </t>
  </si>
  <si>
    <t>Goldwind Australia</t>
  </si>
  <si>
    <t>Acciona Energy</t>
  </si>
  <si>
    <t>Company</t>
  </si>
  <si>
    <t>AGL Energy</t>
  </si>
  <si>
    <t>Origin Energy</t>
  </si>
  <si>
    <t>Neoen</t>
  </si>
  <si>
    <t>ENGIE</t>
  </si>
  <si>
    <t>RATCH-Australia</t>
  </si>
  <si>
    <t>Snowy Hydro</t>
  </si>
  <si>
    <t>PST-1</t>
  </si>
  <si>
    <t>PST-2</t>
  </si>
  <si>
    <t>Q1</t>
  </si>
  <si>
    <t>Q2</t>
  </si>
  <si>
    <t>Q3</t>
  </si>
  <si>
    <t>Q4</t>
  </si>
  <si>
    <t>Flows into NSW</t>
  </si>
  <si>
    <t>Negative Residues</t>
  </si>
  <si>
    <t>Binding hours</t>
  </si>
  <si>
    <t>Binding impact</t>
  </si>
  <si>
    <t>Binding impact per dispatch</t>
  </si>
  <si>
    <t>Calendar Year</t>
  </si>
  <si>
    <t>Calendar Quarter</t>
  </si>
  <si>
    <t>Time of day</t>
  </si>
  <si>
    <t>MAX</t>
  </si>
  <si>
    <t>MIN</t>
  </si>
  <si>
    <t>RANGE</t>
  </si>
  <si>
    <t>AVERAGE</t>
  </si>
  <si>
    <t>Squadron Energy</t>
  </si>
  <si>
    <t>Constrained period into NSW</t>
  </si>
  <si>
    <t>Constrained period into Victoria</t>
  </si>
  <si>
    <t>Constrained period into South Australia</t>
  </si>
  <si>
    <t>Constrained period into Queensland</t>
  </si>
  <si>
    <t>Constrained period into Tasmania</t>
  </si>
  <si>
    <t>Flows into Queensland</t>
  </si>
  <si>
    <t>Flows into South Australia</t>
  </si>
  <si>
    <t>Flows into Tasmania</t>
  </si>
  <si>
    <t>Flows into Victoria</t>
  </si>
  <si>
    <t>Figure 4.1 Market share by registered capacity, by region, 30 June 2024</t>
  </si>
  <si>
    <t>Note:</t>
  </si>
  <si>
    <t>Source:</t>
  </si>
  <si>
    <t>AER analysis using NEM data.</t>
  </si>
  <si>
    <t>Note: 	Calculations of HHI exclude market suspension periods as well as administered pricing intervals where prices would have otherwise been higher than the administered price cap. Quarterly rolling averages were calculated by averaging HHI values across 4 quarters. For example, the rolling average for Q2 2024 is calculated by summing the average HHI values for Q3 2023, Q4 2023, Q1 2024 and Q2 2024, and dividing by 4.</t>
  </si>
  <si>
    <t xml:space="preserve">Source: </t>
  </si>
  <si>
    <t>Figure 4.3 Quarterly rolling average HHI by bid availability</t>
  </si>
  <si>
    <t>Figure 4.4 NSW financial year average HHI by time of day, 2019–20 to 2023–24</t>
  </si>
  <si>
    <t>Figure 4.5 Variability in bid HHI by region</t>
  </si>
  <si>
    <t>Calculations of HHI exclude market suspension periods as well as administered pricing intervals where prices would have otherwise been higher than the administered price cap.</t>
  </si>
  <si>
    <t>Figure 4.6 Queensland market share by registered capacity, by fuel type, 30 June 2024</t>
  </si>
  <si>
    <t>Figure 4.7 NSW market share by registered capacity, by fuel type, 30 June 2024</t>
  </si>
  <si>
    <t>Figure 4.8 Victoria market share by registered capacity, by fuel type, 30 June 2024</t>
  </si>
  <si>
    <t>Figure 4.10 Proportion of time some generation from the largest one or 2 participants was needed to meet demand in 2021–22 and 2023–24</t>
  </si>
  <si>
    <t>Note: PST-1 measures the period during which the available generation of the largest participant was required to meet market demand, while PST-2 measures the period where the 2 largest participants were required to meet demand. Data excludes the administered pricing periods when the price is capped, as well as market suspension periods.</t>
  </si>
  <si>
    <t>AER analysis of AEMO data.</t>
  </si>
  <si>
    <t>Figure 4.13 Negative settlement residue management impact</t>
  </si>
  <si>
    <t>Arrows on the figure show the nominal capacity of each interconnector for each direction of flow.</t>
  </si>
  <si>
    <t>CS Energy</t>
  </si>
  <si>
    <t>Hydro Tasmania</t>
  </si>
  <si>
    <t>CleanCo</t>
  </si>
  <si>
    <t>Iberdrola</t>
  </si>
  <si>
    <t>Stanwell</t>
  </si>
  <si>
    <t xml:space="preserve">Note: </t>
  </si>
  <si>
    <t>Registered capacity share uses registered capacity of all market scheduled and semi-scheduled generation (excluding market loads) registered as at 30 June 2024. Market shares are determined based on ownership of each unit's output. Where we have been unable to determine ownership of output, we have allocated market shares according to ownership of the asset.</t>
  </si>
  <si>
    <t>NEM</t>
  </si>
  <si>
    <t>Figure 4.2: Market share by generation output, by region, 2023–24</t>
  </si>
  <si>
    <t>Output in 2023–24. Market shares are determined based on ownership of each unit's output. Where we were unable to determine ownership of output, we have allocated market shares according to ownership of the asset. Output is split on a pro rata basis if ownership changed in 2023–24. Where multiple owners are invested in a generating unit, the output of that unit has been split proportionally between owners according to their percentage of total ownership. Output from rooftop solar systems, interconnectors, loads, and non-scheduled generation are excluded from the data.</t>
  </si>
  <si>
    <t>Calculations of HHI exclude market suspension periods as well as administered pricing intervals where prices would have otherwise been higher than the administered price cap. Quarterly rolling averages were calculated by averaging HHI values across 4 quarters. For example, the rolling average for Q2 2024 is calculated by summing the average HHI values for Q3 2023, Q4 2023, Q1 2024 and Q2 2024, and dividing by 4.</t>
  </si>
  <si>
    <t>Calculations of HHI exclude market suspension periods as well as administered pricing intervals where prices would have otherwise been higher than the administered price cap. HHI for each time of day is averaged across all dispatch intervals for that time of day in that year. Figure presents outcomes in NEM time.</t>
  </si>
  <si>
    <t>Arrow Energy</t>
  </si>
  <si>
    <t>PST-1 measures the period during which the available generation of the largest participant was required to meet market demand, while PST-2 measures the period where the 2 largest participants were required to meet demand. Data excludes the administered pricing periods when the price is capped, as well as market suspension periods.</t>
  </si>
  <si>
    <t>Terranora</t>
  </si>
  <si>
    <t>VNI</t>
  </si>
  <si>
    <t>Murraylink</t>
  </si>
  <si>
    <t>QNI</t>
  </si>
  <si>
    <t>Heywood</t>
  </si>
  <si>
    <t>Basslink</t>
  </si>
  <si>
    <t xml:space="preserve">Note:	</t>
  </si>
  <si>
    <t xml:space="preserve">The binding impact of a constraint is derived by summarising the marginal value for each dispatch interval from the marginal constraint cost re-run over the period considered. The marginal value is a mathematical term for the market impact arising from relaxing the right-hand side of a binding constraint by one MW. Binding impact represents the financial cost associated with that binding constraint equation and can be a good way of picking up congestion issues. However, it is only a proxy (and always an upper bound) of the value per MWh of congestion over the period calculated. Further details can be found at AEMO congestion information. </t>
  </si>
  <si>
    <t>Fuel type capacity share uses registered capacity of all market scheduled generation (excluding market loads) registered as at 30 June 2022. Market shares are determined using ownership declared to AEMO for each dispatchable unit identifier (DUID). Where an intermediary operates on behalf of the owner, the market share for that capacity is attributed to the intermediary.</t>
  </si>
  <si>
    <t xml:space="preserve">Fuel type capacity share uses registered capacity of all market scheduled generation (excluding market loads) registered as at 30 June 2022. Market shares are determined using ownership declared to AEMO for each dispatchable unit identifier (DUID). Where an intermediary operates on behalf of the owner, the market share for that capacity is attributed to the intermediary. </t>
  </si>
  <si>
    <t>Iberdrola Australia</t>
  </si>
  <si>
    <t>Wholesale Electricity Market Performance Report 2024</t>
  </si>
  <si>
    <t>Chapter 4 Market Structure</t>
  </si>
  <si>
    <r>
      <t xml:space="preserve">This document contains the figures from </t>
    </r>
    <r>
      <rPr>
        <b/>
        <i/>
        <sz val="11"/>
        <color rgb="FF002060"/>
        <rFont val="Calibri"/>
        <family val="2"/>
        <scheme val="minor"/>
      </rPr>
      <t>Wholesale Electricity Market Performance Report 2024,</t>
    </r>
    <r>
      <rPr>
        <b/>
        <sz val="11"/>
        <color rgb="FF002060"/>
        <rFont val="Calibri"/>
        <family val="2"/>
        <scheme val="minor"/>
      </rPr>
      <t xml:space="preserve"> Chapter 4 - Market Structure</t>
    </r>
  </si>
  <si>
    <t>Figure 4.9 South Australia market share by registered capacity, by fuel type, June 2024</t>
  </si>
  <si>
    <t>Figure 4.11 Interconnection in the NEM</t>
  </si>
  <si>
    <t>Figure 4.12 Average binding capacity and duration by interconnector</t>
  </si>
  <si>
    <t>2019–2020</t>
  </si>
  <si>
    <t>2020–2021</t>
  </si>
  <si>
    <t>2021–2022</t>
  </si>
  <si>
    <t>2022–2023</t>
  </si>
  <si>
    <t>2023–2024</t>
  </si>
  <si>
    <t>2021–22</t>
  </si>
  <si>
    <t>2023–24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</si>
</sst>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0.00_);_(* \(#,##0.00\);_(* &quot;-&quot;??_);_(@_)"/>
    <numFmt numFmtId="165" formatCode="_(&quot;$&quot;* #,##0.00_);_(&quot;$&quot;* \(#,##0.00\);_(&quot;$&quot;* &quot;-&quot;??_);_(@_)"/>
    <numFmt numFmtId="166" formatCode="_-* #,##0_-;\-* #,##0_-;_-* &quot;-&quot;??_-;_-@_-"/>
    <numFmt numFmtId="167" formatCode="#,###.0\ &quot;TWh&quot;"/>
    <numFmt numFmtId="168" formatCode="#,###\ &quot;TWh&quot;"/>
    <numFmt numFmtId="169" formatCode="hh:mm:ss"/>
  </numFmts>
  <fonts count="30" x14ac:knownFonts="1">
    <font>
      <sz val="11"/>
      <color theme="1"/>
      <name val="Calibri"/>
      <family val="2"/>
      <scheme val="minor"/>
    </font>
    <font>
      <sz val="11"/>
      <color theme="1"/>
      <name val="Calibri"/>
      <family val="2"/>
      <scheme val="minor"/>
    </font>
    <font>
      <sz val="10"/>
      <name val="Arial"/>
      <family val="2"/>
    </font>
    <font>
      <u/>
      <sz val="10"/>
      <color theme="10"/>
      <name val="Arial"/>
      <family val="2"/>
    </font>
    <font>
      <sz val="11"/>
      <color theme="0"/>
      <name val="Calibri"/>
      <family val="2"/>
      <scheme val="minor"/>
    </font>
    <font>
      <sz val="10"/>
      <color rgb="FFFF0000"/>
      <name val="Arial"/>
      <family val="2"/>
    </font>
    <font>
      <sz val="10"/>
      <color theme="0"/>
      <name val="Arial"/>
      <family val="2"/>
    </font>
    <font>
      <sz val="12"/>
      <color theme="1"/>
      <name val="Calibri"/>
      <family val="2"/>
      <scheme val="minor"/>
    </font>
    <font>
      <sz val="12"/>
      <color theme="1"/>
      <name val="Calibri"/>
      <family val="2"/>
      <charset val="204"/>
      <scheme val="minor"/>
    </font>
    <font>
      <sz val="10"/>
      <color rgb="FF9C6500"/>
      <name val="Arial"/>
      <family val="2"/>
    </font>
    <font>
      <b/>
      <sz val="10"/>
      <color rgb="FFFA7D00"/>
      <name val="Arial"/>
      <family val="2"/>
    </font>
    <font>
      <sz val="10"/>
      <color rgb="FF3F3F76"/>
      <name val="Arial"/>
      <family val="2"/>
    </font>
    <font>
      <b/>
      <sz val="11"/>
      <color theme="1"/>
      <name val="Calibri"/>
      <family val="2"/>
      <scheme val="minor"/>
    </font>
    <font>
      <sz val="11"/>
      <name val="Calibri"/>
      <family val="2"/>
      <scheme val="minor"/>
    </font>
    <font>
      <u/>
      <sz val="11"/>
      <color theme="10"/>
      <name val="Calibri"/>
      <family val="2"/>
      <scheme val="minor"/>
    </font>
    <font>
      <sz val="11"/>
      <color rgb="FF006100"/>
      <name val="Calibri"/>
      <family val="2"/>
      <scheme val="minor"/>
    </font>
    <font>
      <b/>
      <sz val="11"/>
      <color rgb="FFFA7D00"/>
      <name val="Calibri"/>
      <family val="2"/>
      <scheme val="minor"/>
    </font>
    <font>
      <sz val="11"/>
      <color rgb="FF3F3F76"/>
      <name val="Calibri"/>
      <family val="2"/>
      <scheme val="minor"/>
    </font>
    <font>
      <b/>
      <sz val="18"/>
      <color theme="1"/>
      <name val="Calibri"/>
      <family val="2"/>
      <scheme val="minor"/>
    </font>
    <font>
      <sz val="10"/>
      <color theme="1"/>
      <name val="Arial"/>
      <family val="2"/>
    </font>
    <font>
      <b/>
      <sz val="11"/>
      <color rgb="FF303F51"/>
      <name val="Arial"/>
      <family val="2"/>
    </font>
    <font>
      <b/>
      <sz val="12"/>
      <color theme="4"/>
      <name val="Calibri"/>
      <family val="2"/>
      <scheme val="minor"/>
    </font>
    <font>
      <u/>
      <sz val="7.2"/>
      <color indexed="12"/>
      <name val="Arial"/>
      <family val="2"/>
    </font>
    <font>
      <b/>
      <sz val="12"/>
      <color rgb="FF303F51"/>
      <name val="Arial"/>
      <family val="2"/>
    </font>
    <font>
      <sz val="11"/>
      <color rgb="FFFF0000"/>
      <name val="Calibri"/>
      <family val="2"/>
      <scheme val="minor"/>
    </font>
    <font>
      <b/>
      <sz val="16"/>
      <color theme="1"/>
      <name val="Calibri"/>
      <family val="2"/>
      <scheme val="minor"/>
    </font>
    <font>
      <b/>
      <sz val="14"/>
      <color rgb="FF002060"/>
      <name val="Calibri"/>
      <family val="2"/>
      <scheme val="minor"/>
    </font>
    <font>
      <b/>
      <sz val="11"/>
      <color rgb="FF002060"/>
      <name val="Calibri"/>
      <family val="2"/>
      <scheme val="minor"/>
    </font>
    <font>
      <b/>
      <i/>
      <sz val="11"/>
      <color rgb="FF002060"/>
      <name val="Calibri"/>
      <family val="2"/>
      <scheme val="minor"/>
    </font>
    <font>
      <u/>
      <sz val="11"/>
      <color rgb="FF0070C0"/>
      <name val="Calibri"/>
      <family val="2"/>
      <scheme val="minor"/>
    </font>
  </fonts>
  <fills count="12">
    <fill>
      <patternFill patternType="none"/>
    </fill>
    <fill>
      <patternFill patternType="gray125"/>
    </fill>
    <fill>
      <patternFill patternType="solid">
        <fgColor indexed="13"/>
        <bgColor indexed="64"/>
      </patternFill>
    </fill>
    <fill>
      <patternFill patternType="solid">
        <fgColor rgb="FFCCFFCC"/>
        <bgColor indexed="64"/>
      </patternFill>
    </fill>
    <fill>
      <patternFill patternType="solid">
        <fgColor rgb="FFF2F2F2"/>
      </patternFill>
    </fill>
    <fill>
      <patternFill patternType="solid">
        <fgColor rgb="FFFFEB9C"/>
      </patternFill>
    </fill>
    <fill>
      <patternFill patternType="solid">
        <fgColor rgb="FFFFCC99"/>
      </patternFill>
    </fill>
    <fill>
      <patternFill patternType="solid">
        <fgColor rgb="FF0070C0"/>
        <bgColor indexed="64"/>
      </patternFill>
    </fill>
    <fill>
      <patternFill patternType="solid">
        <fgColor theme="0" tint="-0.14996795556505021"/>
        <bgColor indexed="64"/>
      </patternFill>
    </fill>
    <fill>
      <patternFill patternType="solid">
        <fgColor theme="5"/>
      </patternFill>
    </fill>
    <fill>
      <patternFill patternType="solid">
        <fgColor rgb="FFC6EFCE"/>
      </patternFill>
    </fill>
    <fill>
      <patternFill patternType="solid">
        <fgColor theme="0"/>
        <bgColor indexed="64"/>
      </patternFill>
    </fill>
  </fills>
  <borders count="3">
    <border>
      <left/>
      <right/>
      <top/>
      <bottom/>
      <diagonal/>
    </border>
    <border>
      <left style="thin">
        <color rgb="FF7F7F7F"/>
      </left>
      <right style="thin">
        <color rgb="FF7F7F7F"/>
      </right>
      <top style="thin">
        <color rgb="FF7F7F7F"/>
      </top>
      <bottom style="thin">
        <color rgb="FF7F7F7F"/>
      </bottom>
      <diagonal/>
    </border>
    <border>
      <left style="thin">
        <color indexed="64"/>
      </left>
      <right style="thin">
        <color indexed="64"/>
      </right>
      <top style="thin">
        <color indexed="64"/>
      </top>
      <bottom style="thin">
        <color indexed="64"/>
      </bottom>
      <diagonal/>
    </border>
  </borders>
  <cellStyleXfs count="45">
    <xf numFmtId="0" fontId="0" fillId="0" borderId="0"/>
    <xf numFmtId="0" fontId="2" fillId="0" borderId="0"/>
    <xf numFmtId="164"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0" fontId="3" fillId="0" borderId="0" applyNumberFormat="0" applyFill="0" applyBorder="0" applyAlignment="0" applyProtection="0">
      <alignment vertical="top"/>
      <protection locked="0"/>
    </xf>
    <xf numFmtId="0" fontId="3" fillId="0" borderId="0" applyNumberFormat="0" applyFill="0" applyBorder="0" applyAlignment="0" applyProtection="0"/>
    <xf numFmtId="0" fontId="2" fillId="0" borderId="0"/>
    <xf numFmtId="0" fontId="2" fillId="0" borderId="0"/>
    <xf numFmtId="0" fontId="2" fillId="0" borderId="0"/>
    <xf numFmtId="0" fontId="1" fillId="0" borderId="0"/>
    <xf numFmtId="0" fontId="2" fillId="0" borderId="0"/>
    <xf numFmtId="0" fontId="1" fillId="0" borderId="0"/>
    <xf numFmtId="0" fontId="1" fillId="0" borderId="0"/>
    <xf numFmtId="0" fontId="1" fillId="0" borderId="0"/>
    <xf numFmtId="0" fontId="1" fillId="0" borderId="0"/>
    <xf numFmtId="9" fontId="2" fillId="0" borderId="0" applyFont="0" applyFill="0" applyBorder="0" applyAlignment="0" applyProtection="0"/>
    <xf numFmtId="0" fontId="10" fillId="4" borderId="1" applyNumberFormat="0" applyAlignment="0" applyProtection="0"/>
    <xf numFmtId="0" fontId="7" fillId="0" borderId="0"/>
    <xf numFmtId="0" fontId="1" fillId="0" borderId="0"/>
    <xf numFmtId="9" fontId="1" fillId="0" borderId="0" applyFont="0" applyFill="0" applyBorder="0" applyAlignment="0" applyProtection="0"/>
    <xf numFmtId="164" fontId="8"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7" fillId="0" borderId="0" applyFont="0" applyFill="0" applyBorder="0" applyAlignment="0" applyProtection="0"/>
    <xf numFmtId="0" fontId="7" fillId="0" borderId="0"/>
    <xf numFmtId="164" fontId="1" fillId="0" borderId="0" applyFont="0" applyFill="0" applyBorder="0" applyAlignment="0" applyProtection="0"/>
    <xf numFmtId="9" fontId="1" fillId="0" borderId="0" applyFont="0" applyFill="0" applyBorder="0" applyAlignment="0" applyProtection="0"/>
    <xf numFmtId="0" fontId="7" fillId="0" borderId="0"/>
    <xf numFmtId="0" fontId="7" fillId="0" borderId="0"/>
    <xf numFmtId="0" fontId="11" fillId="6" borderId="1" applyNumberFormat="0" applyAlignment="0" applyProtection="0"/>
    <xf numFmtId="0" fontId="6" fillId="7" borderId="0"/>
    <xf numFmtId="0" fontId="5" fillId="2" borderId="0"/>
    <xf numFmtId="0" fontId="2" fillId="3" borderId="0"/>
    <xf numFmtId="0" fontId="9" fillId="5" borderId="0"/>
    <xf numFmtId="0" fontId="5" fillId="8" borderId="0"/>
    <xf numFmtId="0" fontId="4" fillId="9" borderId="0"/>
    <xf numFmtId="9" fontId="1" fillId="0" borderId="0" applyFont="0" applyFill="0" applyBorder="0" applyAlignment="0" applyProtection="0"/>
    <xf numFmtId="0" fontId="14" fillId="0" borderId="0" applyNumberFormat="0" applyFill="0" applyBorder="0" applyAlignment="0" applyProtection="0"/>
    <xf numFmtId="0" fontId="16" fillId="4" borderId="1" applyNumberFormat="0" applyAlignment="0" applyProtection="0"/>
    <xf numFmtId="0" fontId="15" fillId="10" borderId="0" applyNumberFormat="0" applyBorder="0" applyAlignment="0" applyProtection="0"/>
    <xf numFmtId="0" fontId="17" fillId="6" borderId="1" applyNumberFormat="0" applyAlignment="0" applyProtection="0"/>
    <xf numFmtId="0" fontId="10" fillId="4" borderId="1" applyNumberFormat="0" applyAlignment="0" applyProtection="0"/>
    <xf numFmtId="0" fontId="22" fillId="0" borderId="0" applyNumberFormat="0" applyFill="0" applyBorder="0" applyAlignment="0" applyProtection="0">
      <alignment vertical="top"/>
      <protection locked="0"/>
    </xf>
  </cellStyleXfs>
  <cellXfs count="62">
    <xf numFmtId="0" fontId="0" fillId="0" borderId="0" xfId="0"/>
    <xf numFmtId="0" fontId="2" fillId="4" borderId="2" xfId="40" applyFont="1" applyBorder="1"/>
    <xf numFmtId="0" fontId="0" fillId="0" borderId="2" xfId="0" applyBorder="1"/>
    <xf numFmtId="9" fontId="0" fillId="0" borderId="2" xfId="0" applyNumberFormat="1" applyBorder="1"/>
    <xf numFmtId="9" fontId="0" fillId="0" borderId="2" xfId="38" applyFont="1" applyBorder="1"/>
    <xf numFmtId="0" fontId="18" fillId="0" borderId="0" xfId="0" applyFont="1"/>
    <xf numFmtId="0" fontId="2" fillId="11" borderId="2" xfId="43" applyFont="1" applyFill="1" applyBorder="1"/>
    <xf numFmtId="0" fontId="20" fillId="0" borderId="0" xfId="0" applyFont="1" applyAlignment="1">
      <alignment vertical="center"/>
    </xf>
    <xf numFmtId="2" fontId="2" fillId="11" borderId="2" xfId="43" applyNumberFormat="1" applyFont="1" applyFill="1" applyBorder="1"/>
    <xf numFmtId="2" fontId="19" fillId="11" borderId="2" xfId="0" applyNumberFormat="1" applyFont="1" applyFill="1" applyBorder="1"/>
    <xf numFmtId="2" fontId="19" fillId="11" borderId="2" xfId="38" applyNumberFormat="1" applyFont="1" applyFill="1" applyBorder="1"/>
    <xf numFmtId="2" fontId="2" fillId="11" borderId="2" xfId="38" applyNumberFormat="1" applyFont="1" applyFill="1" applyBorder="1"/>
    <xf numFmtId="0" fontId="0" fillId="11" borderId="0" xfId="0" applyFill="1"/>
    <xf numFmtId="0" fontId="0" fillId="0" borderId="0" xfId="0" applyBorder="1"/>
    <xf numFmtId="0" fontId="19" fillId="0" borderId="2" xfId="0" applyFont="1" applyBorder="1"/>
    <xf numFmtId="0" fontId="0" fillId="0" borderId="2" xfId="0" applyFont="1" applyBorder="1"/>
    <xf numFmtId="2" fontId="19" fillId="0" borderId="2" xfId="0" applyNumberFormat="1" applyFont="1" applyBorder="1"/>
    <xf numFmtId="0" fontId="13" fillId="0" borderId="0" xfId="0" applyFont="1" applyFill="1"/>
    <xf numFmtId="0" fontId="13" fillId="0" borderId="2" xfId="0" applyFont="1" applyFill="1" applyBorder="1"/>
    <xf numFmtId="0" fontId="13" fillId="0" borderId="2" xfId="42" applyFont="1" applyFill="1" applyBorder="1" applyAlignment="1">
      <alignment horizontal="right"/>
    </xf>
    <xf numFmtId="0" fontId="13" fillId="0" borderId="2" xfId="40" applyFont="1" applyFill="1" applyBorder="1"/>
    <xf numFmtId="0" fontId="2" fillId="0" borderId="2" xfId="40" applyFont="1" applyFill="1" applyBorder="1"/>
    <xf numFmtId="0" fontId="2" fillId="0" borderId="0" xfId="0" applyFont="1" applyFill="1"/>
    <xf numFmtId="0" fontId="13" fillId="0" borderId="2" xfId="42" applyFont="1" applyFill="1" applyBorder="1"/>
    <xf numFmtId="0" fontId="2" fillId="0" borderId="2" xfId="40" applyFont="1" applyFill="1" applyBorder="1" applyAlignment="1">
      <alignment horizontal="right"/>
    </xf>
    <xf numFmtId="10" fontId="19" fillId="0" borderId="2" xfId="38" applyNumberFormat="1" applyFont="1" applyBorder="1"/>
    <xf numFmtId="10" fontId="19" fillId="0" borderId="2" xfId="38" applyNumberFormat="1" applyFont="1" applyFill="1" applyBorder="1"/>
    <xf numFmtId="10" fontId="19" fillId="0" borderId="2" xfId="0" applyNumberFormat="1" applyFont="1" applyBorder="1"/>
    <xf numFmtId="0" fontId="21" fillId="0" borderId="0" xfId="0" applyFont="1"/>
    <xf numFmtId="0" fontId="0" fillId="0" borderId="2" xfId="0" applyFill="1" applyBorder="1" applyAlignment="1">
      <alignment wrapText="1"/>
    </xf>
    <xf numFmtId="0" fontId="0" fillId="0" borderId="2" xfId="0" applyBorder="1" applyAlignment="1">
      <alignment wrapText="1"/>
    </xf>
    <xf numFmtId="0" fontId="0" fillId="0" borderId="0" xfId="0" applyFill="1" applyBorder="1" applyAlignment="1">
      <alignment wrapText="1"/>
    </xf>
    <xf numFmtId="0" fontId="1" fillId="0" borderId="2" xfId="10" applyFont="1" applyFill="1" applyBorder="1"/>
    <xf numFmtId="1" fontId="1" fillId="0" borderId="2" xfId="10" applyNumberFormat="1" applyFont="1" applyFill="1" applyBorder="1"/>
    <xf numFmtId="166" fontId="1" fillId="0" borderId="2" xfId="27" applyNumberFormat="1" applyFont="1" applyFill="1" applyBorder="1"/>
    <xf numFmtId="0" fontId="1" fillId="0" borderId="2" xfId="10" applyNumberFormat="1" applyFont="1" applyFill="1" applyBorder="1"/>
    <xf numFmtId="167" fontId="0" fillId="0" borderId="2" xfId="0" applyNumberFormat="1" applyBorder="1"/>
    <xf numFmtId="0" fontId="0" fillId="11" borderId="0" xfId="0" applyFill="1" applyAlignment="1">
      <alignment wrapText="1"/>
    </xf>
    <xf numFmtId="168" fontId="0" fillId="0" borderId="2" xfId="0" applyNumberFormat="1" applyBorder="1"/>
    <xf numFmtId="9" fontId="2" fillId="11" borderId="2" xfId="38" applyFont="1" applyFill="1" applyBorder="1"/>
    <xf numFmtId="0" fontId="0" fillId="0" borderId="0" xfId="0" applyAlignment="1">
      <alignment wrapText="1"/>
    </xf>
    <xf numFmtId="169" fontId="0" fillId="0" borderId="2" xfId="0" applyNumberFormat="1" applyBorder="1" applyAlignment="1">
      <alignment horizontal="left"/>
    </xf>
    <xf numFmtId="0" fontId="23" fillId="0" borderId="0" xfId="0" applyFont="1" applyAlignment="1">
      <alignment vertical="center"/>
    </xf>
    <xf numFmtId="0" fontId="12" fillId="0" borderId="0" xfId="0" applyFont="1"/>
    <xf numFmtId="0" fontId="0" fillId="0" borderId="0" xfId="0" applyAlignment="1">
      <alignment vertical="top" wrapText="1"/>
    </xf>
    <xf numFmtId="0" fontId="24" fillId="11" borderId="0" xfId="0" applyFont="1" applyFill="1"/>
    <xf numFmtId="0" fontId="24" fillId="0" borderId="0" xfId="0" applyFont="1"/>
    <xf numFmtId="0" fontId="25" fillId="11" borderId="0" xfId="0" applyFont="1" applyFill="1"/>
    <xf numFmtId="0" fontId="26" fillId="11" borderId="0" xfId="0" applyFont="1" applyFill="1"/>
    <xf numFmtId="0" fontId="14" fillId="0" borderId="0" xfId="39" applyFill="1"/>
    <xf numFmtId="0" fontId="14" fillId="11" borderId="0" xfId="39" applyFill="1" applyAlignment="1">
      <alignment horizontal="left" vertical="top"/>
    </xf>
    <xf numFmtId="0" fontId="14" fillId="11" borderId="0" xfId="39" applyFill="1"/>
    <xf numFmtId="0" fontId="14" fillId="11" borderId="0" xfId="39" applyFill="1" applyAlignment="1"/>
    <xf numFmtId="0" fontId="29" fillId="0" borderId="0" xfId="39" applyFont="1" applyFill="1"/>
    <xf numFmtId="0" fontId="29" fillId="11" borderId="0" xfId="39" applyFont="1" applyFill="1" applyAlignment="1">
      <alignment horizontal="left" vertical="top"/>
    </xf>
    <xf numFmtId="0" fontId="29" fillId="11" borderId="0" xfId="39" applyFont="1" applyFill="1"/>
    <xf numFmtId="0" fontId="27" fillId="11" borderId="0" xfId="0" applyFont="1" applyFill="1" applyAlignment="1">
      <alignment horizontal="left"/>
    </xf>
    <xf numFmtId="0" fontId="0" fillId="11" borderId="0" xfId="0" applyFill="1" applyAlignment="1">
      <alignment horizontal="left" wrapText="1"/>
    </xf>
    <xf numFmtId="0" fontId="0" fillId="0" borderId="0" xfId="0" applyAlignment="1">
      <alignment horizontal="left" wrapText="1"/>
    </xf>
    <xf numFmtId="0" fontId="0" fillId="0" borderId="2" xfId="0" applyFont="1" applyBorder="1" applyAlignment="1">
      <alignment horizontal="center"/>
    </xf>
    <xf numFmtId="0" fontId="0" fillId="0" borderId="0" xfId="0" applyAlignment="1">
      <alignment horizontal="left" vertical="top" wrapText="1"/>
    </xf>
    <xf numFmtId="0" fontId="0" fillId="0" borderId="2" xfId="0" applyBorder="1" applyAlignment="1">
      <alignment horizontal="center"/>
    </xf>
  </cellXfs>
  <cellStyles count="45">
    <cellStyle name="Calculation" xfId="17" builtinId="22" customBuiltin="1"/>
    <cellStyle name="Calculation 2" xfId="40" xr:uid="{6FFAA8DD-8866-40F2-B902-7EA1BF575E10}"/>
    <cellStyle name="Calculation 2 2" xfId="43" xr:uid="{AB449F99-6D11-4AAE-9E1B-674492B601AB}"/>
    <cellStyle name="Comma 2" xfId="2" xr:uid="{00000000-0005-0000-0000-000001000000}"/>
    <cellStyle name="Comma 2 2" xfId="27" xr:uid="{00000000-0005-0000-0000-000002000000}"/>
    <cellStyle name="Comma 3" xfId="21" xr:uid="{00000000-0005-0000-0000-000003000000}"/>
    <cellStyle name="Confidential Information" xfId="36" xr:uid="{00000000-0005-0000-0000-000004000000}"/>
    <cellStyle name="CopyrightedData" xfId="37" xr:uid="{00000000-0005-0000-0000-000005000000}"/>
    <cellStyle name="Currency 2" xfId="3" xr:uid="{00000000-0005-0000-0000-000006000000}"/>
    <cellStyle name="Currency 3" xfId="4" xr:uid="{00000000-0005-0000-0000-000007000000}"/>
    <cellStyle name="Data source" xfId="33" xr:uid="{00000000-0005-0000-0000-000008000000}"/>
    <cellStyle name="Data to be updated" xfId="35" xr:uid="{00000000-0005-0000-0000-000009000000}"/>
    <cellStyle name="Good 2" xfId="41" xr:uid="{9A850EE9-FC4F-460B-A5A5-B357CBE76197}"/>
    <cellStyle name="Hyperlink" xfId="39" builtinId="8"/>
    <cellStyle name="Hyperlink 2" xfId="5" xr:uid="{00000000-0005-0000-0000-00000B000000}"/>
    <cellStyle name="Hyperlink 3" xfId="6" xr:uid="{00000000-0005-0000-0000-00000C000000}"/>
    <cellStyle name="Hyperlink 4" xfId="44" xr:uid="{8DD75431-E573-4CDF-8903-DF3BF5143431}"/>
    <cellStyle name="Input" xfId="31" builtinId="20" customBuiltin="1"/>
    <cellStyle name="Input 2" xfId="42" xr:uid="{45FC4B2D-CF24-4258-B8F8-6AC6650582FF}"/>
    <cellStyle name="Normal" xfId="0" builtinId="0"/>
    <cellStyle name="Normal 10" xfId="29" xr:uid="{00000000-0005-0000-0000-000010000000}"/>
    <cellStyle name="Normal 12 2" xfId="19" xr:uid="{00000000-0005-0000-0000-000011000000}"/>
    <cellStyle name="Normal 2" xfId="1" xr:uid="{00000000-0005-0000-0000-000012000000}"/>
    <cellStyle name="Normal 2 2" xfId="7" xr:uid="{00000000-0005-0000-0000-000013000000}"/>
    <cellStyle name="Normal 2 3" xfId="8" xr:uid="{00000000-0005-0000-0000-000014000000}"/>
    <cellStyle name="Normal 2_Complaints" xfId="9" xr:uid="{00000000-0005-0000-0000-000015000000}"/>
    <cellStyle name="Normal 3" xfId="10" xr:uid="{00000000-0005-0000-0000-000016000000}"/>
    <cellStyle name="Normal 3 2" xfId="11" xr:uid="{00000000-0005-0000-0000-000017000000}"/>
    <cellStyle name="Normal 4" xfId="12" xr:uid="{00000000-0005-0000-0000-000018000000}"/>
    <cellStyle name="Normal 4 2" xfId="13" xr:uid="{00000000-0005-0000-0000-000019000000}"/>
    <cellStyle name="Normal 4 3" xfId="23" xr:uid="{00000000-0005-0000-0000-00001A000000}"/>
    <cellStyle name="Normal 5" xfId="14" xr:uid="{00000000-0005-0000-0000-00001B000000}"/>
    <cellStyle name="Normal 6" xfId="15" xr:uid="{00000000-0005-0000-0000-00001C000000}"/>
    <cellStyle name="Normal 7" xfId="18" xr:uid="{00000000-0005-0000-0000-00001D000000}"/>
    <cellStyle name="Normal 8" xfId="26" xr:uid="{00000000-0005-0000-0000-00001E000000}"/>
    <cellStyle name="Normal 9" xfId="30" xr:uid="{00000000-0005-0000-0000-00001F000000}"/>
    <cellStyle name="Original data inputs" xfId="34" xr:uid="{00000000-0005-0000-0000-000022000000}"/>
    <cellStyle name="Percent" xfId="38" builtinId="5"/>
    <cellStyle name="Percent 2" xfId="16" xr:uid="{00000000-0005-0000-0000-000024000000}"/>
    <cellStyle name="Percent 2 2" xfId="22" xr:uid="{00000000-0005-0000-0000-000025000000}"/>
    <cellStyle name="Percent 2 3" xfId="24" xr:uid="{00000000-0005-0000-0000-000026000000}"/>
    <cellStyle name="Percent 2 4" xfId="20" xr:uid="{00000000-0005-0000-0000-000027000000}"/>
    <cellStyle name="Percent 3" xfId="28" xr:uid="{00000000-0005-0000-0000-000028000000}"/>
    <cellStyle name="Percent 4" xfId="25" xr:uid="{00000000-0005-0000-0000-000029000000}"/>
    <cellStyle name="WORKSHEET TITLE" xfId="32" xr:uid="{00000000-0005-0000-0000-00002A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EFF3FF"/>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A38FBE"/>
      <color rgb="FFD2147D"/>
      <color rgb="FF3787A8"/>
      <color rgb="FF0B5B88"/>
      <color rgb="FFA28A93"/>
      <color rgb="FFFEEDA2"/>
      <color rgb="FFF00AE5"/>
      <color rgb="FFA6A6A6"/>
      <color rgb="FFFD414E"/>
      <color rgb="FFEEEEE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11.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_rels/chart12.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3.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4.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5.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6.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7.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8.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9.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20.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21.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2.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3.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4.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25.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3.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4.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5.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6.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8.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9.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744225436558495"/>
          <c:y val="3.0300793650793655E-2"/>
          <c:w val="0.88836078842838939"/>
          <c:h val="0.7106917989417989"/>
        </c:manualLayout>
      </c:layout>
      <c:barChart>
        <c:barDir val="col"/>
        <c:grouping val="stacked"/>
        <c:varyColors val="0"/>
        <c:ser>
          <c:idx val="0"/>
          <c:order val="0"/>
          <c:tx>
            <c:strRef>
              <c:f>'Figure 4.1'!$A$5</c:f>
              <c:strCache>
                <c:ptCount val="1"/>
                <c:pt idx="0">
                  <c:v>AGL Energy</c:v>
                </c:pt>
              </c:strCache>
            </c:strRef>
          </c:tx>
          <c:spPr>
            <a:solidFill>
              <a:schemeClr val="accent2"/>
            </a:solidFill>
            <a:ln>
              <a:noFill/>
            </a:ln>
            <a:effectLst/>
          </c:spPr>
          <c:invertIfNegative val="0"/>
          <c:cat>
            <c:strRef>
              <c:f>'Figure 4.1'!$B$4:$F$4</c:f>
              <c:strCache>
                <c:ptCount val="5"/>
                <c:pt idx="0">
                  <c:v>Queensland</c:v>
                </c:pt>
                <c:pt idx="1">
                  <c:v>NSW</c:v>
                </c:pt>
                <c:pt idx="2">
                  <c:v>Victoria</c:v>
                </c:pt>
                <c:pt idx="3">
                  <c:v>South Australia</c:v>
                </c:pt>
                <c:pt idx="4">
                  <c:v>Tasmania</c:v>
                </c:pt>
              </c:strCache>
            </c:strRef>
          </c:cat>
          <c:val>
            <c:numRef>
              <c:f>'Figure 4.1'!$B$5:$F$5</c:f>
              <c:numCache>
                <c:formatCode>General</c:formatCode>
                <c:ptCount val="5"/>
                <c:pt idx="0">
                  <c:v>696</c:v>
                </c:pt>
                <c:pt idx="1">
                  <c:v>3219</c:v>
                </c:pt>
                <c:pt idx="2">
                  <c:v>3534</c:v>
                </c:pt>
                <c:pt idx="3">
                  <c:v>1733</c:v>
                </c:pt>
                <c:pt idx="4">
                  <c:v>0</c:v>
                </c:pt>
              </c:numCache>
            </c:numRef>
          </c:val>
          <c:extLst>
            <c:ext xmlns:c16="http://schemas.microsoft.com/office/drawing/2014/chart" uri="{C3380CC4-5D6E-409C-BE32-E72D297353CC}">
              <c16:uniqueId val="{00000000-402B-46DC-B899-63EC3C5537B5}"/>
            </c:ext>
          </c:extLst>
        </c:ser>
        <c:ser>
          <c:idx val="1"/>
          <c:order val="1"/>
          <c:tx>
            <c:strRef>
              <c:f>'Figure 4.1'!$A$6</c:f>
              <c:strCache>
                <c:ptCount val="1"/>
                <c:pt idx="0">
                  <c:v>Origin Energy</c:v>
                </c:pt>
              </c:strCache>
            </c:strRef>
          </c:tx>
          <c:spPr>
            <a:solidFill>
              <a:schemeClr val="accent5"/>
            </a:solidFill>
            <a:ln>
              <a:noFill/>
            </a:ln>
            <a:effectLst/>
          </c:spPr>
          <c:invertIfNegative val="0"/>
          <c:cat>
            <c:strRef>
              <c:f>'Figure 4.1'!$B$4:$F$4</c:f>
              <c:strCache>
                <c:ptCount val="5"/>
                <c:pt idx="0">
                  <c:v>Queensland</c:v>
                </c:pt>
                <c:pt idx="1">
                  <c:v>NSW</c:v>
                </c:pt>
                <c:pt idx="2">
                  <c:v>Victoria</c:v>
                </c:pt>
                <c:pt idx="3">
                  <c:v>South Australia</c:v>
                </c:pt>
                <c:pt idx="4">
                  <c:v>Tasmania</c:v>
                </c:pt>
              </c:strCache>
            </c:strRef>
          </c:cat>
          <c:val>
            <c:numRef>
              <c:f>'Figure 4.1'!$B$6:$F$6</c:f>
              <c:numCache>
                <c:formatCode>General</c:formatCode>
                <c:ptCount val="5"/>
                <c:pt idx="0">
                  <c:v>1501</c:v>
                </c:pt>
                <c:pt idx="1">
                  <c:v>3887</c:v>
                </c:pt>
                <c:pt idx="2">
                  <c:v>1097</c:v>
                </c:pt>
                <c:pt idx="3">
                  <c:v>1306.1099999999999</c:v>
                </c:pt>
                <c:pt idx="4">
                  <c:v>0</c:v>
                </c:pt>
              </c:numCache>
            </c:numRef>
          </c:val>
          <c:extLst>
            <c:ext xmlns:c16="http://schemas.microsoft.com/office/drawing/2014/chart" uri="{C3380CC4-5D6E-409C-BE32-E72D297353CC}">
              <c16:uniqueId val="{00000001-402B-46DC-B899-63EC3C5537B5}"/>
            </c:ext>
          </c:extLst>
        </c:ser>
        <c:ser>
          <c:idx val="2"/>
          <c:order val="2"/>
          <c:tx>
            <c:strRef>
              <c:f>'Figure 4.1'!$A$7</c:f>
              <c:strCache>
                <c:ptCount val="1"/>
                <c:pt idx="0">
                  <c:v>Snowy Hydro</c:v>
                </c:pt>
              </c:strCache>
            </c:strRef>
          </c:tx>
          <c:spPr>
            <a:solidFill>
              <a:schemeClr val="accent1"/>
            </a:solidFill>
            <a:ln>
              <a:noFill/>
            </a:ln>
            <a:effectLst/>
          </c:spPr>
          <c:invertIfNegative val="0"/>
          <c:cat>
            <c:strRef>
              <c:f>'Figure 4.1'!$B$4:$F$4</c:f>
              <c:strCache>
                <c:ptCount val="5"/>
                <c:pt idx="0">
                  <c:v>Queensland</c:v>
                </c:pt>
                <c:pt idx="1">
                  <c:v>NSW</c:v>
                </c:pt>
                <c:pt idx="2">
                  <c:v>Victoria</c:v>
                </c:pt>
                <c:pt idx="3">
                  <c:v>South Australia</c:v>
                </c:pt>
                <c:pt idx="4">
                  <c:v>Tasmania</c:v>
                </c:pt>
              </c:strCache>
            </c:strRef>
          </c:cat>
          <c:val>
            <c:numRef>
              <c:f>'Figure 4.1'!$B$7:$F$7</c:f>
              <c:numCache>
                <c:formatCode>General</c:formatCode>
                <c:ptCount val="5"/>
                <c:pt idx="0">
                  <c:v>0</c:v>
                </c:pt>
                <c:pt idx="1">
                  <c:v>3348.6</c:v>
                </c:pt>
                <c:pt idx="2">
                  <c:v>2604</c:v>
                </c:pt>
                <c:pt idx="3">
                  <c:v>224</c:v>
                </c:pt>
                <c:pt idx="4">
                  <c:v>0</c:v>
                </c:pt>
              </c:numCache>
            </c:numRef>
          </c:val>
          <c:extLst>
            <c:ext xmlns:c16="http://schemas.microsoft.com/office/drawing/2014/chart" uri="{C3380CC4-5D6E-409C-BE32-E72D297353CC}">
              <c16:uniqueId val="{00000002-402B-46DC-B899-63EC3C5537B5}"/>
            </c:ext>
          </c:extLst>
        </c:ser>
        <c:ser>
          <c:idx val="3"/>
          <c:order val="3"/>
          <c:tx>
            <c:strRef>
              <c:f>'Figure 4.1'!$A$8</c:f>
              <c:strCache>
                <c:ptCount val="1"/>
                <c:pt idx="0">
                  <c:v>EnergyAustralia</c:v>
                </c:pt>
              </c:strCache>
            </c:strRef>
          </c:tx>
          <c:spPr>
            <a:solidFill>
              <a:schemeClr val="accent3"/>
            </a:solidFill>
            <a:ln>
              <a:noFill/>
            </a:ln>
            <a:effectLst/>
          </c:spPr>
          <c:invertIfNegative val="0"/>
          <c:cat>
            <c:strRef>
              <c:f>'Figure 4.1'!$B$4:$F$4</c:f>
              <c:strCache>
                <c:ptCount val="5"/>
                <c:pt idx="0">
                  <c:v>Queensland</c:v>
                </c:pt>
                <c:pt idx="1">
                  <c:v>NSW</c:v>
                </c:pt>
                <c:pt idx="2">
                  <c:v>Victoria</c:v>
                </c:pt>
                <c:pt idx="3">
                  <c:v>South Australia</c:v>
                </c:pt>
                <c:pt idx="4">
                  <c:v>Tasmania</c:v>
                </c:pt>
              </c:strCache>
            </c:strRef>
          </c:cat>
          <c:val>
            <c:numRef>
              <c:f>'Figure 4.1'!$B$8:$F$8</c:f>
              <c:numCache>
                <c:formatCode>General</c:formatCode>
                <c:ptCount val="5"/>
                <c:pt idx="0">
                  <c:v>92.800000000000011</c:v>
                </c:pt>
                <c:pt idx="1">
                  <c:v>2779.8</c:v>
                </c:pt>
                <c:pt idx="2">
                  <c:v>2522</c:v>
                </c:pt>
                <c:pt idx="3">
                  <c:v>315</c:v>
                </c:pt>
                <c:pt idx="4">
                  <c:v>0</c:v>
                </c:pt>
              </c:numCache>
            </c:numRef>
          </c:val>
          <c:extLst>
            <c:ext xmlns:c16="http://schemas.microsoft.com/office/drawing/2014/chart" uri="{C3380CC4-5D6E-409C-BE32-E72D297353CC}">
              <c16:uniqueId val="{00000003-402B-46DC-B899-63EC3C5537B5}"/>
            </c:ext>
          </c:extLst>
        </c:ser>
        <c:ser>
          <c:idx val="4"/>
          <c:order val="4"/>
          <c:tx>
            <c:strRef>
              <c:f>'Figure 4.1'!$A$9</c:f>
              <c:strCache>
                <c:ptCount val="1"/>
                <c:pt idx="0">
                  <c:v>Stanwell</c:v>
                </c:pt>
              </c:strCache>
            </c:strRef>
          </c:tx>
          <c:spPr>
            <a:solidFill>
              <a:schemeClr val="accent4"/>
            </a:solidFill>
            <a:ln>
              <a:noFill/>
            </a:ln>
            <a:effectLst/>
          </c:spPr>
          <c:invertIfNegative val="0"/>
          <c:cat>
            <c:strRef>
              <c:f>'Figure 4.1'!$B$4:$F$4</c:f>
              <c:strCache>
                <c:ptCount val="5"/>
                <c:pt idx="0">
                  <c:v>Queensland</c:v>
                </c:pt>
                <c:pt idx="1">
                  <c:v>NSW</c:v>
                </c:pt>
                <c:pt idx="2">
                  <c:v>Victoria</c:v>
                </c:pt>
                <c:pt idx="3">
                  <c:v>South Australia</c:v>
                </c:pt>
                <c:pt idx="4">
                  <c:v>Tasmania</c:v>
                </c:pt>
              </c:strCache>
            </c:strRef>
          </c:cat>
          <c:val>
            <c:numRef>
              <c:f>'Figure 4.1'!$B$9:$F$9</c:f>
              <c:numCache>
                <c:formatCode>General</c:formatCode>
                <c:ptCount val="5"/>
                <c:pt idx="0">
                  <c:v>3377</c:v>
                </c:pt>
                <c:pt idx="1">
                  <c:v>0</c:v>
                </c:pt>
                <c:pt idx="2">
                  <c:v>0</c:v>
                </c:pt>
                <c:pt idx="3">
                  <c:v>0</c:v>
                </c:pt>
                <c:pt idx="4">
                  <c:v>0</c:v>
                </c:pt>
              </c:numCache>
            </c:numRef>
          </c:val>
          <c:extLst>
            <c:ext xmlns:c16="http://schemas.microsoft.com/office/drawing/2014/chart" uri="{C3380CC4-5D6E-409C-BE32-E72D297353CC}">
              <c16:uniqueId val="{00000004-402B-46DC-B899-63EC3C5537B5}"/>
            </c:ext>
          </c:extLst>
        </c:ser>
        <c:ser>
          <c:idx val="5"/>
          <c:order val="5"/>
          <c:tx>
            <c:strRef>
              <c:f>'Figure 4.1'!$A$10</c:f>
              <c:strCache>
                <c:ptCount val="1"/>
                <c:pt idx="0">
                  <c:v>CS Energy</c:v>
                </c:pt>
              </c:strCache>
            </c:strRef>
          </c:tx>
          <c:spPr>
            <a:solidFill>
              <a:srgbClr val="D2147D"/>
            </a:solidFill>
            <a:ln>
              <a:noFill/>
            </a:ln>
            <a:effectLst/>
          </c:spPr>
          <c:invertIfNegative val="0"/>
          <c:cat>
            <c:strRef>
              <c:f>'Figure 4.1'!$B$4:$F$4</c:f>
              <c:strCache>
                <c:ptCount val="5"/>
                <c:pt idx="0">
                  <c:v>Queensland</c:v>
                </c:pt>
                <c:pt idx="1">
                  <c:v>NSW</c:v>
                </c:pt>
                <c:pt idx="2">
                  <c:v>Victoria</c:v>
                </c:pt>
                <c:pt idx="3">
                  <c:v>South Australia</c:v>
                </c:pt>
                <c:pt idx="4">
                  <c:v>Tasmania</c:v>
                </c:pt>
              </c:strCache>
            </c:strRef>
          </c:cat>
          <c:val>
            <c:numRef>
              <c:f>'Figure 4.1'!$B$10:$F$10</c:f>
              <c:numCache>
                <c:formatCode>General</c:formatCode>
                <c:ptCount val="5"/>
                <c:pt idx="0">
                  <c:v>3115.4</c:v>
                </c:pt>
                <c:pt idx="1">
                  <c:v>0</c:v>
                </c:pt>
                <c:pt idx="2">
                  <c:v>0</c:v>
                </c:pt>
                <c:pt idx="3">
                  <c:v>0</c:v>
                </c:pt>
                <c:pt idx="4">
                  <c:v>0</c:v>
                </c:pt>
              </c:numCache>
            </c:numRef>
          </c:val>
          <c:extLst>
            <c:ext xmlns:c16="http://schemas.microsoft.com/office/drawing/2014/chart" uri="{C3380CC4-5D6E-409C-BE32-E72D297353CC}">
              <c16:uniqueId val="{00000005-402B-46DC-B899-63EC3C5537B5}"/>
            </c:ext>
          </c:extLst>
        </c:ser>
        <c:ser>
          <c:idx val="6"/>
          <c:order val="6"/>
          <c:tx>
            <c:strRef>
              <c:f>'Figure 4.1'!$A$11</c:f>
              <c:strCache>
                <c:ptCount val="1"/>
                <c:pt idx="0">
                  <c:v>Hydro Tasmania</c:v>
                </c:pt>
              </c:strCache>
            </c:strRef>
          </c:tx>
          <c:spPr>
            <a:solidFill>
              <a:srgbClr val="A38FBE"/>
            </a:solidFill>
            <a:ln>
              <a:noFill/>
            </a:ln>
            <a:effectLst/>
          </c:spPr>
          <c:invertIfNegative val="0"/>
          <c:cat>
            <c:strRef>
              <c:f>'Figure 4.1'!$B$4:$F$4</c:f>
              <c:strCache>
                <c:ptCount val="5"/>
                <c:pt idx="0">
                  <c:v>Queensland</c:v>
                </c:pt>
                <c:pt idx="1">
                  <c:v>NSW</c:v>
                </c:pt>
                <c:pt idx="2">
                  <c:v>Victoria</c:v>
                </c:pt>
                <c:pt idx="3">
                  <c:v>South Australia</c:v>
                </c:pt>
                <c:pt idx="4">
                  <c:v>Tasmania</c:v>
                </c:pt>
              </c:strCache>
            </c:strRef>
          </c:cat>
          <c:val>
            <c:numRef>
              <c:f>'Figure 4.1'!$B$11:$F$11</c:f>
              <c:numCache>
                <c:formatCode>General</c:formatCode>
                <c:ptCount val="5"/>
                <c:pt idx="0">
                  <c:v>0</c:v>
                </c:pt>
                <c:pt idx="1">
                  <c:v>0</c:v>
                </c:pt>
                <c:pt idx="2">
                  <c:v>0</c:v>
                </c:pt>
                <c:pt idx="3">
                  <c:v>65</c:v>
                </c:pt>
                <c:pt idx="4">
                  <c:v>2824</c:v>
                </c:pt>
              </c:numCache>
            </c:numRef>
          </c:val>
          <c:extLst>
            <c:ext xmlns:c16="http://schemas.microsoft.com/office/drawing/2014/chart" uri="{C3380CC4-5D6E-409C-BE32-E72D297353CC}">
              <c16:uniqueId val="{00000006-402B-46DC-B899-63EC3C5537B5}"/>
            </c:ext>
          </c:extLst>
        </c:ser>
        <c:ser>
          <c:idx val="7"/>
          <c:order val="7"/>
          <c:tx>
            <c:strRef>
              <c:f>'Figure 4.1'!$A$12</c:f>
              <c:strCache>
                <c:ptCount val="1"/>
                <c:pt idx="0">
                  <c:v>Alinta Energy</c:v>
                </c:pt>
              </c:strCache>
            </c:strRef>
          </c:tx>
          <c:spPr>
            <a:solidFill>
              <a:srgbClr val="FEEDA2"/>
            </a:solidFill>
            <a:ln>
              <a:noFill/>
            </a:ln>
            <a:effectLst/>
          </c:spPr>
          <c:invertIfNegative val="0"/>
          <c:cat>
            <c:strRef>
              <c:f>'Figure 4.1'!$B$4:$F$4</c:f>
              <c:strCache>
                <c:ptCount val="5"/>
                <c:pt idx="0">
                  <c:v>Queensland</c:v>
                </c:pt>
                <c:pt idx="1">
                  <c:v>NSW</c:v>
                </c:pt>
                <c:pt idx="2">
                  <c:v>Victoria</c:v>
                </c:pt>
                <c:pt idx="3">
                  <c:v>South Australia</c:v>
                </c:pt>
                <c:pt idx="4">
                  <c:v>Tasmania</c:v>
                </c:pt>
              </c:strCache>
            </c:strRef>
          </c:cat>
          <c:val>
            <c:numRef>
              <c:f>'Figure 4.1'!$B$12:$F$12</c:f>
              <c:numCache>
                <c:formatCode>General</c:formatCode>
                <c:ptCount val="5"/>
                <c:pt idx="0">
                  <c:v>596</c:v>
                </c:pt>
                <c:pt idx="1">
                  <c:v>0</c:v>
                </c:pt>
                <c:pt idx="2">
                  <c:v>1318.4</c:v>
                </c:pt>
                <c:pt idx="3">
                  <c:v>0</c:v>
                </c:pt>
                <c:pt idx="4">
                  <c:v>0</c:v>
                </c:pt>
              </c:numCache>
            </c:numRef>
          </c:val>
          <c:extLst>
            <c:ext xmlns:c16="http://schemas.microsoft.com/office/drawing/2014/chart" uri="{C3380CC4-5D6E-409C-BE32-E72D297353CC}">
              <c16:uniqueId val="{00000007-402B-46DC-B899-63EC3C5537B5}"/>
            </c:ext>
          </c:extLst>
        </c:ser>
        <c:ser>
          <c:idx val="8"/>
          <c:order val="8"/>
          <c:tx>
            <c:strRef>
              <c:f>'Figure 4.1'!$A$13</c:f>
              <c:strCache>
                <c:ptCount val="1"/>
                <c:pt idx="0">
                  <c:v>Neoen</c:v>
                </c:pt>
              </c:strCache>
            </c:strRef>
          </c:tx>
          <c:spPr>
            <a:solidFill>
              <a:schemeClr val="accent5">
                <a:lumMod val="50000"/>
              </a:schemeClr>
            </a:solidFill>
            <a:ln>
              <a:noFill/>
            </a:ln>
            <a:effectLst/>
          </c:spPr>
          <c:invertIfNegative val="0"/>
          <c:cat>
            <c:strRef>
              <c:f>'Figure 4.1'!$B$4:$F$4</c:f>
              <c:strCache>
                <c:ptCount val="5"/>
                <c:pt idx="0">
                  <c:v>Queensland</c:v>
                </c:pt>
                <c:pt idx="1">
                  <c:v>NSW</c:v>
                </c:pt>
                <c:pt idx="2">
                  <c:v>Victoria</c:v>
                </c:pt>
                <c:pt idx="3">
                  <c:v>South Australia</c:v>
                </c:pt>
                <c:pt idx="4">
                  <c:v>Tasmania</c:v>
                </c:pt>
              </c:strCache>
            </c:strRef>
          </c:cat>
          <c:val>
            <c:numRef>
              <c:f>'Figure 4.1'!$B$13:$F$13</c:f>
              <c:numCache>
                <c:formatCode>General</c:formatCode>
                <c:ptCount val="5"/>
                <c:pt idx="0">
                  <c:v>352</c:v>
                </c:pt>
                <c:pt idx="1">
                  <c:v>107.5</c:v>
                </c:pt>
                <c:pt idx="2">
                  <c:v>688</c:v>
                </c:pt>
                <c:pt idx="3">
                  <c:v>562</c:v>
                </c:pt>
                <c:pt idx="4">
                  <c:v>0</c:v>
                </c:pt>
              </c:numCache>
            </c:numRef>
          </c:val>
          <c:extLst>
            <c:ext xmlns:c16="http://schemas.microsoft.com/office/drawing/2014/chart" uri="{C3380CC4-5D6E-409C-BE32-E72D297353CC}">
              <c16:uniqueId val="{00000008-402B-46DC-B899-63EC3C5537B5}"/>
            </c:ext>
          </c:extLst>
        </c:ser>
        <c:ser>
          <c:idx val="9"/>
          <c:order val="9"/>
          <c:tx>
            <c:strRef>
              <c:f>'Figure 4.1'!$A$14</c:f>
              <c:strCache>
                <c:ptCount val="1"/>
                <c:pt idx="0">
                  <c:v>CleanCo</c:v>
                </c:pt>
              </c:strCache>
            </c:strRef>
          </c:tx>
          <c:spPr>
            <a:solidFill>
              <a:srgbClr val="FFC000"/>
            </a:solidFill>
            <a:ln>
              <a:noFill/>
            </a:ln>
            <a:effectLst/>
          </c:spPr>
          <c:invertIfNegative val="0"/>
          <c:cat>
            <c:strRef>
              <c:f>'Figure 4.1'!$B$4:$F$4</c:f>
              <c:strCache>
                <c:ptCount val="5"/>
                <c:pt idx="0">
                  <c:v>Queensland</c:v>
                </c:pt>
                <c:pt idx="1">
                  <c:v>NSW</c:v>
                </c:pt>
                <c:pt idx="2">
                  <c:v>Victoria</c:v>
                </c:pt>
                <c:pt idx="3">
                  <c:v>South Australia</c:v>
                </c:pt>
                <c:pt idx="4">
                  <c:v>Tasmania</c:v>
                </c:pt>
              </c:strCache>
            </c:strRef>
          </c:cat>
          <c:val>
            <c:numRef>
              <c:f>'Figure 4.1'!$B$14:$F$14</c:f>
              <c:numCache>
                <c:formatCode>General</c:formatCode>
                <c:ptCount val="5"/>
                <c:pt idx="0">
                  <c:v>1575</c:v>
                </c:pt>
                <c:pt idx="1">
                  <c:v>0</c:v>
                </c:pt>
                <c:pt idx="2">
                  <c:v>0</c:v>
                </c:pt>
                <c:pt idx="3">
                  <c:v>0</c:v>
                </c:pt>
                <c:pt idx="4">
                  <c:v>0</c:v>
                </c:pt>
              </c:numCache>
            </c:numRef>
          </c:val>
          <c:extLst>
            <c:ext xmlns:c16="http://schemas.microsoft.com/office/drawing/2014/chart" uri="{C3380CC4-5D6E-409C-BE32-E72D297353CC}">
              <c16:uniqueId val="{00000009-402B-46DC-B899-63EC3C5537B5}"/>
            </c:ext>
          </c:extLst>
        </c:ser>
        <c:ser>
          <c:idx val="10"/>
          <c:order val="10"/>
          <c:tx>
            <c:strRef>
              <c:f>'Figure 4.1'!$A$15</c:f>
              <c:strCache>
                <c:ptCount val="1"/>
                <c:pt idx="0">
                  <c:v>Iberdrola</c:v>
                </c:pt>
              </c:strCache>
            </c:strRef>
          </c:tx>
          <c:spPr>
            <a:solidFill>
              <a:srgbClr val="A28A93"/>
            </a:solidFill>
            <a:ln>
              <a:noFill/>
            </a:ln>
            <a:effectLst/>
          </c:spPr>
          <c:invertIfNegative val="0"/>
          <c:cat>
            <c:strRef>
              <c:f>'Figure 4.1'!$B$4:$F$4</c:f>
              <c:strCache>
                <c:ptCount val="5"/>
                <c:pt idx="0">
                  <c:v>Queensland</c:v>
                </c:pt>
                <c:pt idx="1">
                  <c:v>NSW</c:v>
                </c:pt>
                <c:pt idx="2">
                  <c:v>Victoria</c:v>
                </c:pt>
                <c:pt idx="3">
                  <c:v>South Australia</c:v>
                </c:pt>
                <c:pt idx="4">
                  <c:v>Tasmania</c:v>
                </c:pt>
              </c:strCache>
            </c:strRef>
          </c:cat>
          <c:val>
            <c:numRef>
              <c:f>'Figure 4.1'!$B$15:$F$15</c:f>
              <c:numCache>
                <c:formatCode>General</c:formatCode>
                <c:ptCount val="5"/>
                <c:pt idx="0">
                  <c:v>0</c:v>
                </c:pt>
                <c:pt idx="1">
                  <c:v>798.54</c:v>
                </c:pt>
                <c:pt idx="2">
                  <c:v>57</c:v>
                </c:pt>
                <c:pt idx="3">
                  <c:v>719</c:v>
                </c:pt>
                <c:pt idx="4">
                  <c:v>0</c:v>
                </c:pt>
              </c:numCache>
            </c:numRef>
          </c:val>
          <c:extLst>
            <c:ext xmlns:c16="http://schemas.microsoft.com/office/drawing/2014/chart" uri="{C3380CC4-5D6E-409C-BE32-E72D297353CC}">
              <c16:uniqueId val="{0000000A-402B-46DC-B899-63EC3C5537B5}"/>
            </c:ext>
          </c:extLst>
        </c:ser>
        <c:ser>
          <c:idx val="11"/>
          <c:order val="11"/>
          <c:tx>
            <c:strRef>
              <c:f>'Figure 4.1'!$A$16</c:f>
              <c:strCache>
                <c:ptCount val="1"/>
                <c:pt idx="0">
                  <c:v>Delta Electricity</c:v>
                </c:pt>
              </c:strCache>
            </c:strRef>
          </c:tx>
          <c:spPr>
            <a:solidFill>
              <a:srgbClr val="3787A8"/>
            </a:solidFill>
            <a:ln>
              <a:noFill/>
            </a:ln>
            <a:effectLst/>
          </c:spPr>
          <c:invertIfNegative val="0"/>
          <c:cat>
            <c:strRef>
              <c:f>'Figure 4.1'!$B$4:$F$4</c:f>
              <c:strCache>
                <c:ptCount val="5"/>
                <c:pt idx="0">
                  <c:v>Queensland</c:v>
                </c:pt>
                <c:pt idx="1">
                  <c:v>NSW</c:v>
                </c:pt>
                <c:pt idx="2">
                  <c:v>Victoria</c:v>
                </c:pt>
                <c:pt idx="3">
                  <c:v>South Australia</c:v>
                </c:pt>
                <c:pt idx="4">
                  <c:v>Tasmania</c:v>
                </c:pt>
              </c:strCache>
            </c:strRef>
          </c:cat>
          <c:val>
            <c:numRef>
              <c:f>'Figure 4.1'!$B$16:$F$16</c:f>
              <c:numCache>
                <c:formatCode>General</c:formatCode>
                <c:ptCount val="5"/>
                <c:pt idx="0">
                  <c:v>0</c:v>
                </c:pt>
                <c:pt idx="1">
                  <c:v>1443.75</c:v>
                </c:pt>
                <c:pt idx="2">
                  <c:v>0</c:v>
                </c:pt>
                <c:pt idx="3">
                  <c:v>0</c:v>
                </c:pt>
                <c:pt idx="4">
                  <c:v>0</c:v>
                </c:pt>
              </c:numCache>
            </c:numRef>
          </c:val>
          <c:extLst>
            <c:ext xmlns:c16="http://schemas.microsoft.com/office/drawing/2014/chart" uri="{C3380CC4-5D6E-409C-BE32-E72D297353CC}">
              <c16:uniqueId val="{0000000B-402B-46DC-B899-63EC3C5537B5}"/>
            </c:ext>
          </c:extLst>
        </c:ser>
        <c:ser>
          <c:idx val="12"/>
          <c:order val="12"/>
          <c:tx>
            <c:strRef>
              <c:f>'Figure 4.1'!$A$17</c:f>
              <c:strCache>
                <c:ptCount val="1"/>
                <c:pt idx="0">
                  <c:v>Genuity</c:v>
                </c:pt>
              </c:strCache>
            </c:strRef>
          </c:tx>
          <c:spPr>
            <a:solidFill>
              <a:srgbClr val="0B5B88"/>
            </a:solidFill>
            <a:ln>
              <a:noFill/>
            </a:ln>
            <a:effectLst/>
          </c:spPr>
          <c:invertIfNegative val="0"/>
          <c:cat>
            <c:strRef>
              <c:f>'Figure 4.1'!$B$4:$F$4</c:f>
              <c:strCache>
                <c:ptCount val="5"/>
                <c:pt idx="0">
                  <c:v>Queensland</c:v>
                </c:pt>
                <c:pt idx="1">
                  <c:v>NSW</c:v>
                </c:pt>
                <c:pt idx="2">
                  <c:v>Victoria</c:v>
                </c:pt>
                <c:pt idx="3">
                  <c:v>South Australia</c:v>
                </c:pt>
                <c:pt idx="4">
                  <c:v>Tasmania</c:v>
                </c:pt>
              </c:strCache>
            </c:strRef>
          </c:cat>
          <c:val>
            <c:numRef>
              <c:f>'Figure 4.1'!$B$17:$F$17</c:f>
              <c:numCache>
                <c:formatCode>General</c:formatCode>
                <c:ptCount val="5"/>
                <c:pt idx="0">
                  <c:v>1272</c:v>
                </c:pt>
                <c:pt idx="1">
                  <c:v>0</c:v>
                </c:pt>
                <c:pt idx="2">
                  <c:v>0</c:v>
                </c:pt>
                <c:pt idx="3">
                  <c:v>0</c:v>
                </c:pt>
                <c:pt idx="4">
                  <c:v>0</c:v>
                </c:pt>
              </c:numCache>
            </c:numRef>
          </c:val>
          <c:extLst>
            <c:ext xmlns:c16="http://schemas.microsoft.com/office/drawing/2014/chart" uri="{C3380CC4-5D6E-409C-BE32-E72D297353CC}">
              <c16:uniqueId val="{0000000C-402B-46DC-B899-63EC3C5537B5}"/>
            </c:ext>
          </c:extLst>
        </c:ser>
        <c:ser>
          <c:idx val="13"/>
          <c:order val="13"/>
          <c:tx>
            <c:strRef>
              <c:f>'Figure 4.1'!$A$18</c:f>
              <c:strCache>
                <c:ptCount val="1"/>
                <c:pt idx="0">
                  <c:v>Other</c:v>
                </c:pt>
              </c:strCache>
            </c:strRef>
          </c:tx>
          <c:spPr>
            <a:solidFill>
              <a:schemeClr val="bg1">
                <a:lumMod val="65000"/>
              </a:schemeClr>
            </a:solidFill>
            <a:ln>
              <a:noFill/>
            </a:ln>
            <a:effectLst/>
          </c:spPr>
          <c:invertIfNegative val="0"/>
          <c:cat>
            <c:strRef>
              <c:f>'Figure 4.1'!$B$4:$F$4</c:f>
              <c:strCache>
                <c:ptCount val="5"/>
                <c:pt idx="0">
                  <c:v>Queensland</c:v>
                </c:pt>
                <c:pt idx="1">
                  <c:v>NSW</c:v>
                </c:pt>
                <c:pt idx="2">
                  <c:v>Victoria</c:v>
                </c:pt>
                <c:pt idx="3">
                  <c:v>South Australia</c:v>
                </c:pt>
                <c:pt idx="4">
                  <c:v>Tasmania</c:v>
                </c:pt>
              </c:strCache>
            </c:strRef>
          </c:cat>
          <c:val>
            <c:numRef>
              <c:f>'Figure 4.1'!$B$18:$F$18</c:f>
              <c:numCache>
                <c:formatCode>General</c:formatCode>
                <c:ptCount val="5"/>
                <c:pt idx="0">
                  <c:v>4339.7999999999993</c:v>
                </c:pt>
                <c:pt idx="1">
                  <c:v>4252.8099999999977</c:v>
                </c:pt>
                <c:pt idx="2">
                  <c:v>3024.5999999999985</c:v>
                </c:pt>
                <c:pt idx="3">
                  <c:v>1738.8900000000003</c:v>
                </c:pt>
                <c:pt idx="4">
                  <c:v>148</c:v>
                </c:pt>
              </c:numCache>
            </c:numRef>
          </c:val>
          <c:extLst>
            <c:ext xmlns:c16="http://schemas.microsoft.com/office/drawing/2014/chart" uri="{C3380CC4-5D6E-409C-BE32-E72D297353CC}">
              <c16:uniqueId val="{0000000D-402B-46DC-B899-63EC3C5537B5}"/>
            </c:ext>
          </c:extLst>
        </c:ser>
        <c:dLbls>
          <c:showLegendKey val="0"/>
          <c:showVal val="0"/>
          <c:showCatName val="0"/>
          <c:showSerName val="0"/>
          <c:showPercent val="0"/>
          <c:showBubbleSize val="0"/>
        </c:dLbls>
        <c:gapWidth val="150"/>
        <c:overlap val="100"/>
        <c:axId val="966415304"/>
        <c:axId val="966416024"/>
      </c:barChart>
      <c:catAx>
        <c:axId val="9664153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rtl="0">
              <a:defRPr lang="en-US"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966416024"/>
        <c:crossesAt val="0"/>
        <c:auto val="1"/>
        <c:lblAlgn val="ctr"/>
        <c:lblOffset val="100"/>
        <c:noMultiLvlLbl val="0"/>
      </c:catAx>
      <c:valAx>
        <c:axId val="966416024"/>
        <c:scaling>
          <c:orientation val="minMax"/>
          <c:max val="20000"/>
        </c:scaling>
        <c:delete val="0"/>
        <c:axPos val="l"/>
        <c:majorGridlines>
          <c:spPr>
            <a:ln w="9525" cap="flat" cmpd="sng" algn="ctr">
              <a:solidFill>
                <a:schemeClr val="bg1"/>
              </a:solidFill>
              <a:round/>
            </a:ln>
            <a:effectLst/>
          </c:spPr>
        </c:majorGridlines>
        <c:title>
          <c:tx>
            <c:rich>
              <a:bodyPr rot="-5400000" spcFirstLastPara="1" vertOverflow="ellipsis" vert="horz" wrap="square" anchor="ctr" anchorCtr="1"/>
              <a:lstStyle/>
              <a:p>
                <a:pPr>
                  <a:defRPr lang="en-US" sz="1000" b="1" i="0" u="none" strike="noStrike" kern="1200" baseline="0">
                    <a:solidFill>
                      <a:schemeClr val="tx1"/>
                    </a:solidFill>
                    <a:latin typeface="Arial" panose="020B0604020202020204" pitchFamily="34" charset="0"/>
                    <a:ea typeface="+mn-ea"/>
                    <a:cs typeface="Arial" panose="020B0604020202020204" pitchFamily="34" charset="0"/>
                  </a:defRPr>
                </a:pPr>
                <a:r>
                  <a:rPr lang="en-AU" b="1">
                    <a:latin typeface="Arial" panose="020B0604020202020204" pitchFamily="34" charset="0"/>
                    <a:cs typeface="Arial" panose="020B0604020202020204" pitchFamily="34" charset="0"/>
                  </a:rPr>
                  <a:t>Megawatts</a:t>
                </a:r>
              </a:p>
            </c:rich>
          </c:tx>
          <c:layout>
            <c:manualLayout>
              <c:xMode val="edge"/>
              <c:yMode val="edge"/>
              <c:x val="7.8644167555081725E-3"/>
              <c:y val="0.28628862433862434"/>
            </c:manualLayout>
          </c:layout>
          <c:overlay val="0"/>
          <c:spPr>
            <a:noFill/>
            <a:ln>
              <a:noFill/>
            </a:ln>
            <a:effectLst/>
          </c:spPr>
          <c:txPr>
            <a:bodyPr rot="-5400000" spcFirstLastPara="1" vertOverflow="ellipsis" vert="horz" wrap="square" anchor="ctr" anchorCtr="1"/>
            <a:lstStyle/>
            <a:p>
              <a:pPr>
                <a:defRPr lang="en-US" sz="1000" b="1"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lgn="ctr" rtl="0">
              <a:defRPr lang="en-US"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966415304"/>
        <c:crosses val="autoZero"/>
        <c:crossBetween val="between"/>
        <c:majorUnit val="5000"/>
      </c:valAx>
      <c:spPr>
        <a:solidFill>
          <a:srgbClr val="EEEEEF"/>
        </a:solidFill>
        <a:ln>
          <a:solidFill>
            <a:schemeClr val="bg1"/>
          </a:solidFill>
        </a:ln>
        <a:effectLst/>
      </c:spPr>
    </c:plotArea>
    <c:legend>
      <c:legendPos val="b"/>
      <c:layout>
        <c:manualLayout>
          <c:xMode val="edge"/>
          <c:yMode val="edge"/>
          <c:x val="7.9504264392324095E-2"/>
          <c:y val="0.82043253968253971"/>
          <c:w val="0.8833175824732854"/>
          <c:h val="0.17791428571428572"/>
        </c:manualLayout>
      </c:layout>
      <c:overlay val="0"/>
      <c:spPr>
        <a:noFill/>
        <a:ln>
          <a:noFill/>
        </a:ln>
        <a:effectLst/>
      </c:spPr>
      <c:txPr>
        <a:bodyPr rot="0" spcFirstLastPara="1" vertOverflow="ellipsis" vert="horz" wrap="square" anchor="ctr" anchorCtr="1"/>
        <a:lstStyle/>
        <a:p>
          <a:pPr algn="ctr" rtl="0">
            <a:defRPr lang="en-US"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lang="en-US" sz="1000" b="0" i="0" u="none" strike="noStrike" kern="1200" baseline="0">
          <a:solidFill>
            <a:schemeClr val="tx1"/>
          </a:solidFill>
          <a:latin typeface="+mn-lt"/>
          <a:ea typeface="+mn-ea"/>
          <a:cs typeface="+mn-cs"/>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rtl="0">
              <a:defRPr lang="en-AU" sz="1200" b="1" i="0" u="none" strike="noStrike" kern="1200" spc="0" baseline="0">
                <a:solidFill>
                  <a:sysClr val="windowText" lastClr="000000">
                    <a:lumMod val="65000"/>
                    <a:lumOff val="35000"/>
                  </a:sysClr>
                </a:solidFill>
                <a:latin typeface="Arial" panose="020B0604020202020204" pitchFamily="34" charset="0"/>
                <a:ea typeface="+mn-ea"/>
                <a:cs typeface="+mn-cs"/>
              </a:defRPr>
            </a:pPr>
            <a:r>
              <a:rPr lang="en-AU" sz="1200" b="1" i="0" u="none" strike="noStrike" kern="1200" spc="0" baseline="0">
                <a:solidFill>
                  <a:sysClr val="windowText" lastClr="000000">
                    <a:lumMod val="65000"/>
                    <a:lumOff val="35000"/>
                  </a:sysClr>
                </a:solidFill>
                <a:latin typeface="Arial" panose="020B0604020202020204" pitchFamily="34" charset="0"/>
                <a:ea typeface="+mn-ea"/>
                <a:cs typeface="+mn-cs"/>
              </a:rPr>
              <a:t> South Australia</a:t>
            </a:r>
          </a:p>
        </c:rich>
      </c:tx>
      <c:overlay val="0"/>
      <c:spPr>
        <a:noFill/>
        <a:ln>
          <a:noFill/>
        </a:ln>
        <a:effectLst/>
      </c:spPr>
      <c:txPr>
        <a:bodyPr rot="0" spcFirstLastPara="1" vertOverflow="ellipsis" vert="horz" wrap="square" anchor="ctr" anchorCtr="1"/>
        <a:lstStyle/>
        <a:p>
          <a:pPr algn="ctr" rtl="0">
            <a:defRPr lang="en-AU" sz="1200" b="1" i="0" u="none" strike="noStrike" kern="1200" spc="0" baseline="0">
              <a:solidFill>
                <a:sysClr val="windowText" lastClr="000000">
                  <a:lumMod val="65000"/>
                  <a:lumOff val="35000"/>
                </a:sysClr>
              </a:solidFill>
              <a:latin typeface="Arial" panose="020B0604020202020204" pitchFamily="34" charset="0"/>
              <a:ea typeface="+mn-ea"/>
              <a:cs typeface="+mn-cs"/>
            </a:defRPr>
          </a:pPr>
          <a:endParaRPr lang="en-US"/>
        </a:p>
      </c:txPr>
    </c:title>
    <c:autoTitleDeleted val="0"/>
    <c:plotArea>
      <c:layout>
        <c:manualLayout>
          <c:layoutTarget val="inner"/>
          <c:xMode val="edge"/>
          <c:yMode val="edge"/>
          <c:x val="0.21139618874744784"/>
          <c:y val="0.11200753963368192"/>
          <c:w val="0.73316741049461309"/>
          <c:h val="0.65187809846501821"/>
        </c:manualLayout>
      </c:layout>
      <c:barChart>
        <c:barDir val="col"/>
        <c:grouping val="stacked"/>
        <c:varyColors val="0"/>
        <c:ser>
          <c:idx val="1"/>
          <c:order val="0"/>
          <c:spPr>
            <a:solidFill>
              <a:schemeClr val="bg1">
                <a:alpha val="0"/>
              </a:schemeClr>
            </a:solidFill>
            <a:ln>
              <a:noFill/>
            </a:ln>
            <a:effectLst/>
          </c:spPr>
          <c:invertIfNegative val="0"/>
          <c:cat>
            <c:strRef>
              <c:f>'Figure 4.5'!$Q$4:$U$4</c:f>
              <c:strCache>
                <c:ptCount val="5"/>
                <c:pt idx="0">
                  <c:v>2019–2020</c:v>
                </c:pt>
                <c:pt idx="1">
                  <c:v>2020–2021</c:v>
                </c:pt>
                <c:pt idx="2">
                  <c:v>2021–2022</c:v>
                </c:pt>
                <c:pt idx="3">
                  <c:v>2022–2023</c:v>
                </c:pt>
                <c:pt idx="4">
                  <c:v>2023–2024</c:v>
                </c:pt>
              </c:strCache>
            </c:strRef>
          </c:cat>
          <c:val>
            <c:numRef>
              <c:f>'Figure 4.5'!$Q$6:$U$6</c:f>
              <c:numCache>
                <c:formatCode>0.00</c:formatCode>
                <c:ptCount val="5"/>
                <c:pt idx="0">
                  <c:v>1347.667698</c:v>
                </c:pt>
                <c:pt idx="1">
                  <c:v>1398.3962389999999</c:v>
                </c:pt>
                <c:pt idx="2">
                  <c:v>1255.3136099999999</c:v>
                </c:pt>
                <c:pt idx="3">
                  <c:v>1129.291487</c:v>
                </c:pt>
                <c:pt idx="4">
                  <c:v>1058.55411</c:v>
                </c:pt>
              </c:numCache>
            </c:numRef>
          </c:val>
          <c:extLst>
            <c:ext xmlns:c16="http://schemas.microsoft.com/office/drawing/2014/chart" uri="{C3380CC4-5D6E-409C-BE32-E72D297353CC}">
              <c16:uniqueId val="{00000000-841A-44E1-BE67-942181237364}"/>
            </c:ext>
          </c:extLst>
        </c:ser>
        <c:ser>
          <c:idx val="2"/>
          <c:order val="1"/>
          <c:spPr>
            <a:solidFill>
              <a:srgbClr val="FFC000"/>
            </a:solidFill>
            <a:ln>
              <a:noFill/>
            </a:ln>
            <a:effectLst/>
          </c:spPr>
          <c:invertIfNegative val="0"/>
          <c:cat>
            <c:strRef>
              <c:f>'Figure 4.5'!$Q$4:$U$4</c:f>
              <c:strCache>
                <c:ptCount val="5"/>
                <c:pt idx="0">
                  <c:v>2019–2020</c:v>
                </c:pt>
                <c:pt idx="1">
                  <c:v>2020–2021</c:v>
                </c:pt>
                <c:pt idx="2">
                  <c:v>2021–2022</c:v>
                </c:pt>
                <c:pt idx="3">
                  <c:v>2022–2023</c:v>
                </c:pt>
                <c:pt idx="4">
                  <c:v>2023–2024</c:v>
                </c:pt>
              </c:strCache>
            </c:strRef>
          </c:cat>
          <c:val>
            <c:numRef>
              <c:f>'Figure 4.5'!$Q$7:$U$7</c:f>
              <c:numCache>
                <c:formatCode>0.00</c:formatCode>
                <c:ptCount val="5"/>
                <c:pt idx="0">
                  <c:v>1549.2044039999998</c:v>
                </c:pt>
                <c:pt idx="1">
                  <c:v>1630.635947</c:v>
                </c:pt>
                <c:pt idx="2">
                  <c:v>1926.0306109999999</c:v>
                </c:pt>
                <c:pt idx="3">
                  <c:v>1819.436123</c:v>
                </c:pt>
                <c:pt idx="4">
                  <c:v>1563.3963439999998</c:v>
                </c:pt>
              </c:numCache>
            </c:numRef>
          </c:val>
          <c:extLst>
            <c:ext xmlns:c16="http://schemas.microsoft.com/office/drawing/2014/chart" uri="{C3380CC4-5D6E-409C-BE32-E72D297353CC}">
              <c16:uniqueId val="{00000001-841A-44E1-BE67-942181237364}"/>
            </c:ext>
          </c:extLst>
        </c:ser>
        <c:dLbls>
          <c:showLegendKey val="0"/>
          <c:showVal val="0"/>
          <c:showCatName val="0"/>
          <c:showSerName val="0"/>
          <c:showPercent val="0"/>
          <c:showBubbleSize val="0"/>
        </c:dLbls>
        <c:gapWidth val="150"/>
        <c:overlap val="100"/>
        <c:axId val="1868253424"/>
        <c:axId val="1868255584"/>
      </c:barChart>
      <c:lineChart>
        <c:grouping val="stacked"/>
        <c:varyColors val="0"/>
        <c:ser>
          <c:idx val="0"/>
          <c:order val="2"/>
          <c:spPr>
            <a:ln w="28575" cap="rnd">
              <a:noFill/>
              <a:round/>
            </a:ln>
            <a:effectLst/>
          </c:spPr>
          <c:marker>
            <c:symbol val="diamond"/>
            <c:size val="10"/>
            <c:spPr>
              <a:solidFill>
                <a:schemeClr val="bg1"/>
              </a:solidFill>
              <a:ln w="9525" cap="sq">
                <a:solidFill>
                  <a:schemeClr val="accent1"/>
                </a:solidFill>
              </a:ln>
              <a:effectLst/>
            </c:spPr>
          </c:marker>
          <c:cat>
            <c:strRef>
              <c:f>'Figure 4.5'!$Q$4:$U$4</c:f>
              <c:strCache>
                <c:ptCount val="5"/>
                <c:pt idx="0">
                  <c:v>2019–2020</c:v>
                </c:pt>
                <c:pt idx="1">
                  <c:v>2020–2021</c:v>
                </c:pt>
                <c:pt idx="2">
                  <c:v>2021–2022</c:v>
                </c:pt>
                <c:pt idx="3">
                  <c:v>2022–2023</c:v>
                </c:pt>
                <c:pt idx="4">
                  <c:v>2023–2024</c:v>
                </c:pt>
              </c:strCache>
            </c:strRef>
          </c:cat>
          <c:val>
            <c:numRef>
              <c:f>'Figure 4.5'!$Q$8:$U$8</c:f>
              <c:numCache>
                <c:formatCode>General</c:formatCode>
                <c:ptCount val="5"/>
                <c:pt idx="0">
                  <c:v>2083.8778149999998</c:v>
                </c:pt>
                <c:pt idx="1">
                  <c:v>2051.3543420000001</c:v>
                </c:pt>
                <c:pt idx="2">
                  <c:v>1891.7564460000001</c:v>
                </c:pt>
                <c:pt idx="3">
                  <c:v>1741.0430329999999</c:v>
                </c:pt>
                <c:pt idx="4">
                  <c:v>1660.7168710000001</c:v>
                </c:pt>
              </c:numCache>
            </c:numRef>
          </c:val>
          <c:smooth val="0"/>
          <c:extLst>
            <c:ext xmlns:c16="http://schemas.microsoft.com/office/drawing/2014/chart" uri="{C3380CC4-5D6E-409C-BE32-E72D297353CC}">
              <c16:uniqueId val="{00000002-841A-44E1-BE67-942181237364}"/>
            </c:ext>
          </c:extLst>
        </c:ser>
        <c:dLbls>
          <c:showLegendKey val="0"/>
          <c:showVal val="0"/>
          <c:showCatName val="0"/>
          <c:showSerName val="0"/>
          <c:showPercent val="0"/>
          <c:showBubbleSize val="0"/>
        </c:dLbls>
        <c:marker val="1"/>
        <c:smooth val="0"/>
        <c:axId val="1868253424"/>
        <c:axId val="1868255584"/>
      </c:lineChart>
      <c:catAx>
        <c:axId val="18682534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lgn="ctr">
              <a:defRPr sz="900" b="0" i="0" u="none" strike="noStrike" kern="1200" baseline="0">
                <a:solidFill>
                  <a:schemeClr val="tx1">
                    <a:lumMod val="65000"/>
                    <a:lumOff val="35000"/>
                  </a:schemeClr>
                </a:solidFill>
                <a:latin typeface="Arial" panose="020B0604020202020204" pitchFamily="34" charset="0"/>
                <a:ea typeface="+mn-ea"/>
                <a:cs typeface="+mn-cs"/>
              </a:defRPr>
            </a:pPr>
            <a:endParaRPr lang="en-US"/>
          </a:p>
        </c:txPr>
        <c:crossAx val="1868255584"/>
        <c:crosses val="autoZero"/>
        <c:auto val="1"/>
        <c:lblAlgn val="ctr"/>
        <c:lblOffset val="100"/>
        <c:noMultiLvlLbl val="0"/>
      </c:catAx>
      <c:valAx>
        <c:axId val="1868255584"/>
        <c:scaling>
          <c:orientation val="minMax"/>
          <c:max val="4000"/>
          <c:min val="500"/>
        </c:scaling>
        <c:delete val="0"/>
        <c:axPos val="l"/>
        <c:majorGridlines>
          <c:spPr>
            <a:ln w="9525" cap="flat" cmpd="sng" algn="ctr">
              <a:solidFill>
                <a:schemeClr val="bg1"/>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mn-cs"/>
              </a:defRPr>
            </a:pPr>
            <a:endParaRPr lang="en-US"/>
          </a:p>
        </c:txPr>
        <c:crossAx val="1868253424"/>
        <c:crosses val="autoZero"/>
        <c:crossBetween val="between"/>
      </c:valAx>
      <c:spPr>
        <a:solidFill>
          <a:schemeClr val="bg1">
            <a:lumMod val="95000"/>
          </a:schemeClr>
        </a:solid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baseline="0">
          <a:latin typeface="Arial" panose="020B0604020202020204" pitchFamily="34" charset="0"/>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rtl="0">
              <a:defRPr lang="en-AU" sz="1200" b="1" i="0" u="none" strike="noStrike" kern="1200" spc="0" baseline="0">
                <a:solidFill>
                  <a:sysClr val="windowText" lastClr="000000">
                    <a:lumMod val="65000"/>
                    <a:lumOff val="35000"/>
                  </a:sysClr>
                </a:solidFill>
                <a:latin typeface="Arial" panose="020B0604020202020204" pitchFamily="34" charset="0"/>
                <a:ea typeface="+mn-ea"/>
                <a:cs typeface="+mn-cs"/>
              </a:defRPr>
            </a:pPr>
            <a:r>
              <a:rPr lang="en-AU" sz="1200" b="1" i="0" u="none" strike="noStrike" kern="1200" spc="0" baseline="0">
                <a:solidFill>
                  <a:sysClr val="windowText" lastClr="000000">
                    <a:lumMod val="65000"/>
                    <a:lumOff val="35000"/>
                  </a:sysClr>
                </a:solidFill>
                <a:latin typeface="Arial" panose="020B0604020202020204" pitchFamily="34" charset="0"/>
                <a:ea typeface="+mn-ea"/>
                <a:cs typeface="+mn-cs"/>
              </a:rPr>
              <a:t> Victoria</a:t>
            </a:r>
          </a:p>
        </c:rich>
      </c:tx>
      <c:overlay val="0"/>
      <c:spPr>
        <a:noFill/>
        <a:ln>
          <a:noFill/>
        </a:ln>
        <a:effectLst/>
      </c:spPr>
      <c:txPr>
        <a:bodyPr rot="0" spcFirstLastPara="1" vertOverflow="ellipsis" vert="horz" wrap="square" anchor="ctr" anchorCtr="1"/>
        <a:lstStyle/>
        <a:p>
          <a:pPr algn="ctr" rtl="0">
            <a:defRPr lang="en-AU" sz="1200" b="1" i="0" u="none" strike="noStrike" kern="1200" spc="0" baseline="0">
              <a:solidFill>
                <a:sysClr val="windowText" lastClr="000000">
                  <a:lumMod val="65000"/>
                  <a:lumOff val="35000"/>
                </a:sysClr>
              </a:solidFill>
              <a:latin typeface="Arial" panose="020B0604020202020204" pitchFamily="34" charset="0"/>
              <a:ea typeface="+mn-ea"/>
              <a:cs typeface="+mn-cs"/>
            </a:defRPr>
          </a:pPr>
          <a:endParaRPr lang="en-US"/>
        </a:p>
      </c:txPr>
    </c:title>
    <c:autoTitleDeleted val="0"/>
    <c:plotArea>
      <c:layout>
        <c:manualLayout>
          <c:layoutTarget val="inner"/>
          <c:xMode val="edge"/>
          <c:yMode val="edge"/>
          <c:x val="0.18163786383652761"/>
          <c:y val="9.8911051260921201E-2"/>
          <c:w val="0.76292573540553332"/>
          <c:h val="0.66135778504518317"/>
        </c:manualLayout>
      </c:layout>
      <c:barChart>
        <c:barDir val="col"/>
        <c:grouping val="stacked"/>
        <c:varyColors val="0"/>
        <c:ser>
          <c:idx val="1"/>
          <c:order val="0"/>
          <c:spPr>
            <a:solidFill>
              <a:schemeClr val="bg1">
                <a:alpha val="0"/>
              </a:schemeClr>
            </a:solidFill>
            <a:ln>
              <a:noFill/>
            </a:ln>
            <a:effectLst/>
          </c:spPr>
          <c:invertIfNegative val="0"/>
          <c:cat>
            <c:strRef>
              <c:f>'Figure 4.5'!$L$4:$P$4</c:f>
              <c:strCache>
                <c:ptCount val="5"/>
                <c:pt idx="0">
                  <c:v>2019–2020</c:v>
                </c:pt>
                <c:pt idx="1">
                  <c:v>2020–2021</c:v>
                </c:pt>
                <c:pt idx="2">
                  <c:v>2021–2022</c:v>
                </c:pt>
                <c:pt idx="3">
                  <c:v>2022–2023</c:v>
                </c:pt>
                <c:pt idx="4">
                  <c:v>2023–2024</c:v>
                </c:pt>
              </c:strCache>
            </c:strRef>
          </c:cat>
          <c:val>
            <c:numRef>
              <c:f>'Figure 4.5'!$L$6:$P$6</c:f>
              <c:numCache>
                <c:formatCode>0.00</c:formatCode>
                <c:ptCount val="5"/>
                <c:pt idx="0">
                  <c:v>1865.580185</c:v>
                </c:pt>
                <c:pt idx="1">
                  <c:v>1571.1477030000001</c:v>
                </c:pt>
                <c:pt idx="2">
                  <c:v>1315.044502</c:v>
                </c:pt>
                <c:pt idx="3">
                  <c:v>1257.8954220000001</c:v>
                </c:pt>
                <c:pt idx="4">
                  <c:v>1210.8666929999999</c:v>
                </c:pt>
              </c:numCache>
            </c:numRef>
          </c:val>
          <c:extLst>
            <c:ext xmlns:c16="http://schemas.microsoft.com/office/drawing/2014/chart" uri="{C3380CC4-5D6E-409C-BE32-E72D297353CC}">
              <c16:uniqueId val="{00000000-7110-41F5-8465-892AB0F54C4A}"/>
            </c:ext>
          </c:extLst>
        </c:ser>
        <c:ser>
          <c:idx val="2"/>
          <c:order val="1"/>
          <c:spPr>
            <a:solidFill>
              <a:schemeClr val="accent1"/>
            </a:solidFill>
            <a:ln>
              <a:noFill/>
            </a:ln>
            <a:effectLst/>
          </c:spPr>
          <c:invertIfNegative val="0"/>
          <c:cat>
            <c:strRef>
              <c:f>'Figure 4.5'!$L$4:$P$4</c:f>
              <c:strCache>
                <c:ptCount val="5"/>
                <c:pt idx="0">
                  <c:v>2019–2020</c:v>
                </c:pt>
                <c:pt idx="1">
                  <c:v>2020–2021</c:v>
                </c:pt>
                <c:pt idx="2">
                  <c:v>2021–2022</c:v>
                </c:pt>
                <c:pt idx="3">
                  <c:v>2022–2023</c:v>
                </c:pt>
                <c:pt idx="4">
                  <c:v>2023–2024</c:v>
                </c:pt>
              </c:strCache>
            </c:strRef>
          </c:cat>
          <c:val>
            <c:numRef>
              <c:f>'Figure 4.5'!$L$7:$P$7</c:f>
              <c:numCache>
                <c:formatCode>0.00</c:formatCode>
                <c:ptCount val="5"/>
                <c:pt idx="0">
                  <c:v>1027.4667919999999</c:v>
                </c:pt>
                <c:pt idx="1">
                  <c:v>1343.251526</c:v>
                </c:pt>
                <c:pt idx="2">
                  <c:v>1543.6525840000002</c:v>
                </c:pt>
                <c:pt idx="3">
                  <c:v>1499.6713409999998</c:v>
                </c:pt>
                <c:pt idx="4">
                  <c:v>1613.5390259999999</c:v>
                </c:pt>
              </c:numCache>
            </c:numRef>
          </c:val>
          <c:extLst>
            <c:ext xmlns:c16="http://schemas.microsoft.com/office/drawing/2014/chart" uri="{C3380CC4-5D6E-409C-BE32-E72D297353CC}">
              <c16:uniqueId val="{00000001-7110-41F5-8465-892AB0F54C4A}"/>
            </c:ext>
          </c:extLst>
        </c:ser>
        <c:dLbls>
          <c:showLegendKey val="0"/>
          <c:showVal val="0"/>
          <c:showCatName val="0"/>
          <c:showSerName val="0"/>
          <c:showPercent val="0"/>
          <c:showBubbleSize val="0"/>
        </c:dLbls>
        <c:gapWidth val="150"/>
        <c:overlap val="100"/>
        <c:axId val="1868253424"/>
        <c:axId val="1868255584"/>
      </c:barChart>
      <c:lineChart>
        <c:grouping val="stacked"/>
        <c:varyColors val="0"/>
        <c:ser>
          <c:idx val="0"/>
          <c:order val="2"/>
          <c:spPr>
            <a:ln w="28575" cap="rnd">
              <a:noFill/>
              <a:round/>
            </a:ln>
            <a:effectLst/>
          </c:spPr>
          <c:marker>
            <c:symbol val="diamond"/>
            <c:size val="10"/>
            <c:spPr>
              <a:solidFill>
                <a:schemeClr val="bg1"/>
              </a:solidFill>
              <a:ln w="9525" cap="sq">
                <a:solidFill>
                  <a:schemeClr val="accent1"/>
                </a:solidFill>
              </a:ln>
              <a:effectLst/>
            </c:spPr>
          </c:marker>
          <c:cat>
            <c:strRef>
              <c:f>'Figure 4.5'!$L$4:$P$4</c:f>
              <c:strCache>
                <c:ptCount val="5"/>
                <c:pt idx="0">
                  <c:v>2019–2020</c:v>
                </c:pt>
                <c:pt idx="1">
                  <c:v>2020–2021</c:v>
                </c:pt>
                <c:pt idx="2">
                  <c:v>2021–2022</c:v>
                </c:pt>
                <c:pt idx="3">
                  <c:v>2022–2023</c:v>
                </c:pt>
                <c:pt idx="4">
                  <c:v>2023–2024</c:v>
                </c:pt>
              </c:strCache>
            </c:strRef>
          </c:cat>
          <c:val>
            <c:numRef>
              <c:f>'Figure 4.5'!$L$8:$P$8</c:f>
              <c:numCache>
                <c:formatCode>General</c:formatCode>
                <c:ptCount val="5"/>
                <c:pt idx="0">
                  <c:v>2254.8530836303398</c:v>
                </c:pt>
                <c:pt idx="1">
                  <c:v>2166.9151624139699</c:v>
                </c:pt>
                <c:pt idx="2">
                  <c:v>1995.0417185481499</c:v>
                </c:pt>
                <c:pt idx="3">
                  <c:v>1892.1757000103401</c:v>
                </c:pt>
                <c:pt idx="4">
                  <c:v>1934.9907318038299</c:v>
                </c:pt>
              </c:numCache>
            </c:numRef>
          </c:val>
          <c:smooth val="0"/>
          <c:extLst>
            <c:ext xmlns:c16="http://schemas.microsoft.com/office/drawing/2014/chart" uri="{C3380CC4-5D6E-409C-BE32-E72D297353CC}">
              <c16:uniqueId val="{00000002-7110-41F5-8465-892AB0F54C4A}"/>
            </c:ext>
          </c:extLst>
        </c:ser>
        <c:dLbls>
          <c:showLegendKey val="0"/>
          <c:showVal val="0"/>
          <c:showCatName val="0"/>
          <c:showSerName val="0"/>
          <c:showPercent val="0"/>
          <c:showBubbleSize val="0"/>
        </c:dLbls>
        <c:marker val="1"/>
        <c:smooth val="0"/>
        <c:axId val="1868253424"/>
        <c:axId val="1868255584"/>
      </c:lineChart>
      <c:catAx>
        <c:axId val="18682534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lgn="ctr">
              <a:defRPr sz="900" b="0" i="0" u="none" strike="noStrike" kern="1200" baseline="0">
                <a:solidFill>
                  <a:schemeClr val="tx1">
                    <a:lumMod val="65000"/>
                    <a:lumOff val="35000"/>
                  </a:schemeClr>
                </a:solidFill>
                <a:latin typeface="Arial" panose="020B0604020202020204" pitchFamily="34" charset="0"/>
                <a:ea typeface="+mn-ea"/>
                <a:cs typeface="+mn-cs"/>
              </a:defRPr>
            </a:pPr>
            <a:endParaRPr lang="en-US"/>
          </a:p>
        </c:txPr>
        <c:crossAx val="1868255584"/>
        <c:crosses val="autoZero"/>
        <c:auto val="1"/>
        <c:lblAlgn val="ctr"/>
        <c:lblOffset val="100"/>
        <c:noMultiLvlLbl val="0"/>
      </c:catAx>
      <c:valAx>
        <c:axId val="1868255584"/>
        <c:scaling>
          <c:orientation val="minMax"/>
          <c:max val="4000"/>
          <c:min val="500"/>
        </c:scaling>
        <c:delete val="0"/>
        <c:axPos val="l"/>
        <c:majorGridlines>
          <c:spPr>
            <a:ln w="9525" cap="flat" cmpd="sng" algn="ctr">
              <a:solidFill>
                <a:schemeClr val="bg1"/>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mn-cs"/>
              </a:defRPr>
            </a:pPr>
            <a:endParaRPr lang="en-US"/>
          </a:p>
        </c:txPr>
        <c:crossAx val="1868253424"/>
        <c:crosses val="autoZero"/>
        <c:crossBetween val="between"/>
      </c:valAx>
      <c:spPr>
        <a:solidFill>
          <a:schemeClr val="bg1">
            <a:lumMod val="95000"/>
          </a:schemeClr>
        </a:solid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baseline="0">
          <a:latin typeface="Arial" panose="020B0604020202020204" pitchFamily="34" charset="0"/>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rtl="0">
              <a:defRPr lang="en-AU" sz="1200" b="1" i="0" u="none" strike="noStrike" kern="1200" spc="0" baseline="0">
                <a:solidFill>
                  <a:sysClr val="windowText" lastClr="000000">
                    <a:lumMod val="65000"/>
                    <a:lumOff val="35000"/>
                  </a:sysClr>
                </a:solidFill>
                <a:latin typeface="Arial" panose="020B0604020202020204" pitchFamily="34" charset="0"/>
                <a:ea typeface="+mn-ea"/>
                <a:cs typeface="+mn-cs"/>
              </a:defRPr>
            </a:pPr>
            <a:r>
              <a:rPr lang="en-AU" sz="1200" b="1" i="0" u="none" strike="noStrike" kern="1200" spc="0" baseline="0">
                <a:solidFill>
                  <a:sysClr val="windowText" lastClr="000000">
                    <a:lumMod val="65000"/>
                    <a:lumOff val="35000"/>
                  </a:sysClr>
                </a:solidFill>
                <a:latin typeface="Arial" panose="020B0604020202020204" pitchFamily="34" charset="0"/>
                <a:ea typeface="+mn-ea"/>
                <a:cs typeface="+mn-cs"/>
              </a:rPr>
              <a:t> NSW</a:t>
            </a:r>
          </a:p>
        </c:rich>
      </c:tx>
      <c:overlay val="0"/>
      <c:spPr>
        <a:noFill/>
        <a:ln>
          <a:noFill/>
        </a:ln>
        <a:effectLst/>
      </c:spPr>
      <c:txPr>
        <a:bodyPr rot="0" spcFirstLastPara="1" vertOverflow="ellipsis" vert="horz" wrap="square" anchor="ctr" anchorCtr="1"/>
        <a:lstStyle/>
        <a:p>
          <a:pPr algn="ctr" rtl="0">
            <a:defRPr lang="en-AU" sz="1200" b="1" i="0" u="none" strike="noStrike" kern="1200" spc="0" baseline="0">
              <a:solidFill>
                <a:sysClr val="windowText" lastClr="000000">
                  <a:lumMod val="65000"/>
                  <a:lumOff val="35000"/>
                </a:sysClr>
              </a:solidFill>
              <a:latin typeface="Arial" panose="020B0604020202020204" pitchFamily="34" charset="0"/>
              <a:ea typeface="+mn-ea"/>
              <a:cs typeface="+mn-cs"/>
            </a:defRPr>
          </a:pPr>
          <a:endParaRPr lang="en-US"/>
        </a:p>
      </c:txPr>
    </c:title>
    <c:autoTitleDeleted val="0"/>
    <c:plotArea>
      <c:layout>
        <c:manualLayout>
          <c:layoutTarget val="inner"/>
          <c:xMode val="edge"/>
          <c:yMode val="edge"/>
          <c:x val="0.18163786383652761"/>
          <c:y val="9.8911051260921201E-2"/>
          <c:w val="0.76292573540553332"/>
          <c:h val="0.66449781841854572"/>
        </c:manualLayout>
      </c:layout>
      <c:barChart>
        <c:barDir val="col"/>
        <c:grouping val="stacked"/>
        <c:varyColors val="0"/>
        <c:ser>
          <c:idx val="1"/>
          <c:order val="0"/>
          <c:spPr>
            <a:solidFill>
              <a:schemeClr val="bg1">
                <a:alpha val="0"/>
              </a:schemeClr>
            </a:solidFill>
            <a:ln>
              <a:noFill/>
            </a:ln>
            <a:effectLst/>
          </c:spPr>
          <c:invertIfNegative val="0"/>
          <c:cat>
            <c:strRef>
              <c:f>'Figure 4.5'!$G$4:$K$4</c:f>
              <c:strCache>
                <c:ptCount val="5"/>
                <c:pt idx="0">
                  <c:v>2019–2020</c:v>
                </c:pt>
                <c:pt idx="1">
                  <c:v>2020–2021</c:v>
                </c:pt>
                <c:pt idx="2">
                  <c:v>2021–2022</c:v>
                </c:pt>
                <c:pt idx="3">
                  <c:v>2022–2023</c:v>
                </c:pt>
                <c:pt idx="4">
                  <c:v>2023–2024</c:v>
                </c:pt>
              </c:strCache>
            </c:strRef>
          </c:cat>
          <c:val>
            <c:numRef>
              <c:f>'Figure 4.5'!$G$6:$K$6</c:f>
              <c:numCache>
                <c:formatCode>0.00</c:formatCode>
                <c:ptCount val="5"/>
                <c:pt idx="0">
                  <c:v>1809.46966</c:v>
                </c:pt>
                <c:pt idx="1">
                  <c:v>1679.3962770000001</c:v>
                </c:pt>
                <c:pt idx="2">
                  <c:v>1462.4687899999999</c:v>
                </c:pt>
                <c:pt idx="3">
                  <c:v>1412.1084840000001</c:v>
                </c:pt>
                <c:pt idx="4">
                  <c:v>1237.2002970000001</c:v>
                </c:pt>
              </c:numCache>
            </c:numRef>
          </c:val>
          <c:extLst>
            <c:ext xmlns:c16="http://schemas.microsoft.com/office/drawing/2014/chart" uri="{C3380CC4-5D6E-409C-BE32-E72D297353CC}">
              <c16:uniqueId val="{00000000-EDB0-4C6D-AE8F-7CF950722665}"/>
            </c:ext>
          </c:extLst>
        </c:ser>
        <c:ser>
          <c:idx val="2"/>
          <c:order val="1"/>
          <c:spPr>
            <a:solidFill>
              <a:schemeClr val="accent2"/>
            </a:solidFill>
            <a:ln>
              <a:noFill/>
            </a:ln>
            <a:effectLst/>
          </c:spPr>
          <c:invertIfNegative val="0"/>
          <c:cat>
            <c:strRef>
              <c:f>'Figure 4.5'!$G$4:$K$4</c:f>
              <c:strCache>
                <c:ptCount val="5"/>
                <c:pt idx="0">
                  <c:v>2019–2020</c:v>
                </c:pt>
                <c:pt idx="1">
                  <c:v>2020–2021</c:v>
                </c:pt>
                <c:pt idx="2">
                  <c:v>2021–2022</c:v>
                </c:pt>
                <c:pt idx="3">
                  <c:v>2022–2023</c:v>
                </c:pt>
                <c:pt idx="4">
                  <c:v>2023–2024</c:v>
                </c:pt>
              </c:strCache>
            </c:strRef>
          </c:cat>
          <c:val>
            <c:numRef>
              <c:f>'Figure 4.5'!$G$7:$K$7</c:f>
              <c:numCache>
                <c:formatCode>0.00</c:formatCode>
                <c:ptCount val="5"/>
                <c:pt idx="0">
                  <c:v>1554.2834679999999</c:v>
                </c:pt>
                <c:pt idx="1">
                  <c:v>1022.7639689999999</c:v>
                </c:pt>
                <c:pt idx="2">
                  <c:v>1332.7119740000003</c:v>
                </c:pt>
                <c:pt idx="3">
                  <c:v>1169.4236290000001</c:v>
                </c:pt>
                <c:pt idx="4">
                  <c:v>1116.7089009999997</c:v>
                </c:pt>
              </c:numCache>
            </c:numRef>
          </c:val>
          <c:extLst>
            <c:ext xmlns:c16="http://schemas.microsoft.com/office/drawing/2014/chart" uri="{C3380CC4-5D6E-409C-BE32-E72D297353CC}">
              <c16:uniqueId val="{00000001-EDB0-4C6D-AE8F-7CF950722665}"/>
            </c:ext>
          </c:extLst>
        </c:ser>
        <c:dLbls>
          <c:showLegendKey val="0"/>
          <c:showVal val="0"/>
          <c:showCatName val="0"/>
          <c:showSerName val="0"/>
          <c:showPercent val="0"/>
          <c:showBubbleSize val="0"/>
        </c:dLbls>
        <c:gapWidth val="150"/>
        <c:overlap val="100"/>
        <c:axId val="1868253424"/>
        <c:axId val="1868255584"/>
      </c:barChart>
      <c:lineChart>
        <c:grouping val="stacked"/>
        <c:varyColors val="0"/>
        <c:ser>
          <c:idx val="0"/>
          <c:order val="2"/>
          <c:spPr>
            <a:ln w="28575" cap="rnd">
              <a:noFill/>
              <a:round/>
            </a:ln>
            <a:effectLst/>
          </c:spPr>
          <c:marker>
            <c:symbol val="diamond"/>
            <c:size val="10"/>
            <c:spPr>
              <a:solidFill>
                <a:schemeClr val="bg1"/>
              </a:solidFill>
              <a:ln w="9525" cap="sq">
                <a:solidFill>
                  <a:schemeClr val="accent1"/>
                </a:solidFill>
              </a:ln>
              <a:effectLst/>
            </c:spPr>
          </c:marker>
          <c:cat>
            <c:strRef>
              <c:f>'Figure 4.5'!$G$4:$K$4</c:f>
              <c:strCache>
                <c:ptCount val="5"/>
                <c:pt idx="0">
                  <c:v>2019–2020</c:v>
                </c:pt>
                <c:pt idx="1">
                  <c:v>2020–2021</c:v>
                </c:pt>
                <c:pt idx="2">
                  <c:v>2021–2022</c:v>
                </c:pt>
                <c:pt idx="3">
                  <c:v>2022–2023</c:v>
                </c:pt>
                <c:pt idx="4">
                  <c:v>2023–2024</c:v>
                </c:pt>
              </c:strCache>
            </c:strRef>
          </c:cat>
          <c:val>
            <c:numRef>
              <c:f>'Figure 4.5'!$G$8:$K$8</c:f>
              <c:numCache>
                <c:formatCode>General</c:formatCode>
                <c:ptCount val="5"/>
                <c:pt idx="0">
                  <c:v>2260.4928864815902</c:v>
                </c:pt>
                <c:pt idx="1">
                  <c:v>2135.5829022032699</c:v>
                </c:pt>
                <c:pt idx="2">
                  <c:v>2048.9344718234502</c:v>
                </c:pt>
                <c:pt idx="3">
                  <c:v>1989.7350677290899</c:v>
                </c:pt>
                <c:pt idx="4">
                  <c:v>1841.94174207375</c:v>
                </c:pt>
              </c:numCache>
            </c:numRef>
          </c:val>
          <c:smooth val="0"/>
          <c:extLst>
            <c:ext xmlns:c16="http://schemas.microsoft.com/office/drawing/2014/chart" uri="{C3380CC4-5D6E-409C-BE32-E72D297353CC}">
              <c16:uniqueId val="{00000002-EDB0-4C6D-AE8F-7CF950722665}"/>
            </c:ext>
          </c:extLst>
        </c:ser>
        <c:dLbls>
          <c:showLegendKey val="0"/>
          <c:showVal val="0"/>
          <c:showCatName val="0"/>
          <c:showSerName val="0"/>
          <c:showPercent val="0"/>
          <c:showBubbleSize val="0"/>
        </c:dLbls>
        <c:marker val="1"/>
        <c:smooth val="0"/>
        <c:axId val="1868253424"/>
        <c:axId val="1868255584"/>
      </c:lineChart>
      <c:catAx>
        <c:axId val="18682534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lgn="ctr">
              <a:defRPr sz="900" b="0" i="0" u="none" strike="noStrike" kern="1200" baseline="0">
                <a:solidFill>
                  <a:schemeClr val="tx1">
                    <a:lumMod val="65000"/>
                    <a:lumOff val="35000"/>
                  </a:schemeClr>
                </a:solidFill>
                <a:latin typeface="Arial" panose="020B0604020202020204" pitchFamily="34" charset="0"/>
                <a:ea typeface="+mn-ea"/>
                <a:cs typeface="+mn-cs"/>
              </a:defRPr>
            </a:pPr>
            <a:endParaRPr lang="en-US"/>
          </a:p>
        </c:txPr>
        <c:crossAx val="1868255584"/>
        <c:crosses val="autoZero"/>
        <c:auto val="1"/>
        <c:lblAlgn val="ctr"/>
        <c:lblOffset val="100"/>
        <c:noMultiLvlLbl val="0"/>
      </c:catAx>
      <c:valAx>
        <c:axId val="1868255584"/>
        <c:scaling>
          <c:orientation val="minMax"/>
          <c:min val="500"/>
        </c:scaling>
        <c:delete val="0"/>
        <c:axPos val="l"/>
        <c:majorGridlines>
          <c:spPr>
            <a:ln w="9525" cap="flat" cmpd="sng" algn="ctr">
              <a:solidFill>
                <a:schemeClr val="bg1"/>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mn-cs"/>
              </a:defRPr>
            </a:pPr>
            <a:endParaRPr lang="en-US"/>
          </a:p>
        </c:txPr>
        <c:crossAx val="1868253424"/>
        <c:crosses val="autoZero"/>
        <c:crossBetween val="between"/>
      </c:valAx>
      <c:spPr>
        <a:solidFill>
          <a:schemeClr val="bg1">
            <a:lumMod val="95000"/>
          </a:schemeClr>
        </a:solid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baseline="0">
          <a:latin typeface="Arial" panose="020B0604020202020204" pitchFamily="34" charset="0"/>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chemeClr val="tx1">
                    <a:lumMod val="65000"/>
                    <a:lumOff val="35000"/>
                  </a:schemeClr>
                </a:solidFill>
                <a:latin typeface="Arial" panose="020B0604020202020204" pitchFamily="34" charset="0"/>
                <a:ea typeface="+mn-ea"/>
                <a:cs typeface="+mn-cs"/>
              </a:defRPr>
            </a:pPr>
            <a:r>
              <a:rPr lang="en-AU" sz="1200" b="1"/>
              <a:t> Queensland</a:t>
            </a:r>
          </a:p>
        </c:rich>
      </c:tx>
      <c:overlay val="0"/>
      <c:spPr>
        <a:noFill/>
        <a:ln>
          <a:noFill/>
        </a:ln>
        <a:effectLst/>
      </c:spPr>
      <c:txPr>
        <a:bodyPr rot="0" spcFirstLastPara="1" vertOverflow="ellipsis" vert="horz" wrap="square" anchor="ctr" anchorCtr="1"/>
        <a:lstStyle/>
        <a:p>
          <a:pPr>
            <a:defRPr sz="1200" b="1" i="0" u="none" strike="noStrike" kern="1200" spc="0" baseline="0">
              <a:solidFill>
                <a:schemeClr val="tx1">
                  <a:lumMod val="65000"/>
                  <a:lumOff val="35000"/>
                </a:schemeClr>
              </a:solidFill>
              <a:latin typeface="Arial" panose="020B0604020202020204" pitchFamily="34" charset="0"/>
              <a:ea typeface="+mn-ea"/>
              <a:cs typeface="+mn-cs"/>
            </a:defRPr>
          </a:pPr>
          <a:endParaRPr lang="en-US"/>
        </a:p>
      </c:txPr>
    </c:title>
    <c:autoTitleDeleted val="0"/>
    <c:plotArea>
      <c:layout>
        <c:manualLayout>
          <c:layoutTarget val="inner"/>
          <c:xMode val="edge"/>
          <c:yMode val="edge"/>
          <c:x val="0.22206036956559094"/>
          <c:y val="9.8911051260921201E-2"/>
          <c:w val="0.72250322967646996"/>
          <c:h val="0.66449781841854572"/>
        </c:manualLayout>
      </c:layout>
      <c:barChart>
        <c:barDir val="col"/>
        <c:grouping val="stacked"/>
        <c:varyColors val="0"/>
        <c:ser>
          <c:idx val="1"/>
          <c:order val="0"/>
          <c:spPr>
            <a:solidFill>
              <a:schemeClr val="bg1">
                <a:alpha val="0"/>
              </a:schemeClr>
            </a:solidFill>
            <a:ln>
              <a:noFill/>
            </a:ln>
            <a:effectLst/>
          </c:spPr>
          <c:invertIfNegative val="0"/>
          <c:cat>
            <c:strRef>
              <c:f>'Figure 4.5'!$B$4:$F$4</c:f>
              <c:strCache>
                <c:ptCount val="5"/>
                <c:pt idx="0">
                  <c:v>2019–2020</c:v>
                </c:pt>
                <c:pt idx="1">
                  <c:v>2020–2021</c:v>
                </c:pt>
                <c:pt idx="2">
                  <c:v>2021–2022</c:v>
                </c:pt>
                <c:pt idx="3">
                  <c:v>2022–2023</c:v>
                </c:pt>
                <c:pt idx="4">
                  <c:v>2023–2024</c:v>
                </c:pt>
              </c:strCache>
            </c:strRef>
          </c:cat>
          <c:val>
            <c:numRef>
              <c:f>'Figure 4.5'!$B$6:$F$6</c:f>
              <c:numCache>
                <c:formatCode>0.00</c:formatCode>
                <c:ptCount val="5"/>
                <c:pt idx="0">
                  <c:v>1180.3621920000001</c:v>
                </c:pt>
                <c:pt idx="1">
                  <c:v>1180.2869109999999</c:v>
                </c:pt>
                <c:pt idx="2">
                  <c:v>1194.6522629999999</c:v>
                </c:pt>
                <c:pt idx="3">
                  <c:v>1189.689897</c:v>
                </c:pt>
                <c:pt idx="4">
                  <c:v>1151.9254120000001</c:v>
                </c:pt>
              </c:numCache>
            </c:numRef>
          </c:val>
          <c:extLst>
            <c:ext xmlns:c16="http://schemas.microsoft.com/office/drawing/2014/chart" uri="{C3380CC4-5D6E-409C-BE32-E72D297353CC}">
              <c16:uniqueId val="{00000000-A209-47E0-B36F-167EAECCEE32}"/>
            </c:ext>
          </c:extLst>
        </c:ser>
        <c:ser>
          <c:idx val="2"/>
          <c:order val="1"/>
          <c:spPr>
            <a:solidFill>
              <a:schemeClr val="accent5"/>
            </a:solidFill>
            <a:ln>
              <a:noFill/>
            </a:ln>
            <a:effectLst/>
          </c:spPr>
          <c:invertIfNegative val="0"/>
          <c:cat>
            <c:strRef>
              <c:f>'Figure 4.5'!$B$4:$F$4</c:f>
              <c:strCache>
                <c:ptCount val="5"/>
                <c:pt idx="0">
                  <c:v>2019–2020</c:v>
                </c:pt>
                <c:pt idx="1">
                  <c:v>2020–2021</c:v>
                </c:pt>
                <c:pt idx="2">
                  <c:v>2021–2022</c:v>
                </c:pt>
                <c:pt idx="3">
                  <c:v>2022–2023</c:v>
                </c:pt>
                <c:pt idx="4">
                  <c:v>2023–2024</c:v>
                </c:pt>
              </c:strCache>
            </c:strRef>
          </c:cat>
          <c:val>
            <c:numRef>
              <c:f>'Figure 4.5'!$B$7:$F$7</c:f>
              <c:numCache>
                <c:formatCode>0.00</c:formatCode>
                <c:ptCount val="5"/>
                <c:pt idx="0">
                  <c:v>1057.8565140000001</c:v>
                </c:pt>
                <c:pt idx="1">
                  <c:v>861.66953899999999</c:v>
                </c:pt>
                <c:pt idx="2">
                  <c:v>1062.6048820000001</c:v>
                </c:pt>
                <c:pt idx="3">
                  <c:v>1135.8430169999999</c:v>
                </c:pt>
                <c:pt idx="4">
                  <c:v>1200.7444719999999</c:v>
                </c:pt>
              </c:numCache>
            </c:numRef>
          </c:val>
          <c:extLst>
            <c:ext xmlns:c16="http://schemas.microsoft.com/office/drawing/2014/chart" uri="{C3380CC4-5D6E-409C-BE32-E72D297353CC}">
              <c16:uniqueId val="{00000001-A209-47E0-B36F-167EAECCEE32}"/>
            </c:ext>
          </c:extLst>
        </c:ser>
        <c:dLbls>
          <c:showLegendKey val="0"/>
          <c:showVal val="0"/>
          <c:showCatName val="0"/>
          <c:showSerName val="0"/>
          <c:showPercent val="0"/>
          <c:showBubbleSize val="0"/>
        </c:dLbls>
        <c:gapWidth val="150"/>
        <c:overlap val="100"/>
        <c:axId val="1868253424"/>
        <c:axId val="1868255584"/>
      </c:barChart>
      <c:lineChart>
        <c:grouping val="stacked"/>
        <c:varyColors val="0"/>
        <c:ser>
          <c:idx val="0"/>
          <c:order val="2"/>
          <c:spPr>
            <a:ln w="28575" cap="rnd">
              <a:noFill/>
              <a:round/>
            </a:ln>
            <a:effectLst/>
          </c:spPr>
          <c:marker>
            <c:symbol val="diamond"/>
            <c:size val="10"/>
            <c:spPr>
              <a:solidFill>
                <a:schemeClr val="bg1"/>
              </a:solidFill>
              <a:ln w="9525" cap="sq">
                <a:solidFill>
                  <a:schemeClr val="accent1"/>
                </a:solidFill>
              </a:ln>
              <a:effectLst/>
            </c:spPr>
          </c:marker>
          <c:cat>
            <c:strRef>
              <c:f>'Figure 4.5'!$B$4:$F$4</c:f>
              <c:strCache>
                <c:ptCount val="5"/>
                <c:pt idx="0">
                  <c:v>2019–2020</c:v>
                </c:pt>
                <c:pt idx="1">
                  <c:v>2020–2021</c:v>
                </c:pt>
                <c:pt idx="2">
                  <c:v>2021–2022</c:v>
                </c:pt>
                <c:pt idx="3">
                  <c:v>2022–2023</c:v>
                </c:pt>
                <c:pt idx="4">
                  <c:v>2023–2024</c:v>
                </c:pt>
              </c:strCache>
            </c:strRef>
          </c:cat>
          <c:val>
            <c:numRef>
              <c:f>'Figure 4.5'!$B$8:$F$8</c:f>
              <c:numCache>
                <c:formatCode>General</c:formatCode>
                <c:ptCount val="5"/>
                <c:pt idx="0">
                  <c:v>1648.62557512234</c:v>
                </c:pt>
                <c:pt idx="1">
                  <c:v>1545.11944953221</c:v>
                </c:pt>
                <c:pt idx="2">
                  <c:v>1630.1551454681401</c:v>
                </c:pt>
                <c:pt idx="3">
                  <c:v>1682.3761655092201</c:v>
                </c:pt>
                <c:pt idx="4">
                  <c:v>1656.6030145316499</c:v>
                </c:pt>
              </c:numCache>
            </c:numRef>
          </c:val>
          <c:smooth val="0"/>
          <c:extLst>
            <c:ext xmlns:c16="http://schemas.microsoft.com/office/drawing/2014/chart" uri="{C3380CC4-5D6E-409C-BE32-E72D297353CC}">
              <c16:uniqueId val="{00000002-A209-47E0-B36F-167EAECCEE32}"/>
            </c:ext>
          </c:extLst>
        </c:ser>
        <c:dLbls>
          <c:showLegendKey val="0"/>
          <c:showVal val="0"/>
          <c:showCatName val="0"/>
          <c:showSerName val="0"/>
          <c:showPercent val="0"/>
          <c:showBubbleSize val="0"/>
        </c:dLbls>
        <c:marker val="1"/>
        <c:smooth val="0"/>
        <c:axId val="1868253424"/>
        <c:axId val="1868255584"/>
      </c:lineChart>
      <c:catAx>
        <c:axId val="18682534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lgn="ctr">
              <a:defRPr sz="900" b="0" i="0" u="none" strike="noStrike" kern="1200" baseline="0">
                <a:solidFill>
                  <a:schemeClr val="tx1">
                    <a:lumMod val="65000"/>
                    <a:lumOff val="35000"/>
                  </a:schemeClr>
                </a:solidFill>
                <a:latin typeface="Arial" panose="020B0604020202020204" pitchFamily="34" charset="0"/>
                <a:ea typeface="+mn-ea"/>
                <a:cs typeface="+mn-cs"/>
              </a:defRPr>
            </a:pPr>
            <a:endParaRPr lang="en-US"/>
          </a:p>
        </c:txPr>
        <c:crossAx val="1868255584"/>
        <c:crosses val="autoZero"/>
        <c:auto val="1"/>
        <c:lblAlgn val="ctr"/>
        <c:lblOffset val="100"/>
        <c:noMultiLvlLbl val="0"/>
      </c:catAx>
      <c:valAx>
        <c:axId val="1868255584"/>
        <c:scaling>
          <c:orientation val="minMax"/>
          <c:max val="4000"/>
          <c:min val="500"/>
        </c:scaling>
        <c:delete val="0"/>
        <c:axPos val="l"/>
        <c:majorGridlines>
          <c:spPr>
            <a:ln w="9525" cap="flat" cmpd="sng" algn="ctr">
              <a:solidFill>
                <a:schemeClr val="bg1"/>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mn-cs"/>
                  </a:defRPr>
                </a:pPr>
                <a:r>
                  <a:rPr lang="en-AU" sz="900" b="1"/>
                  <a:t>HHI</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mn-cs"/>
              </a:defRPr>
            </a:pPr>
            <a:endParaRPr lang="en-US"/>
          </a:p>
        </c:txPr>
        <c:crossAx val="1868253424"/>
        <c:crosses val="autoZero"/>
        <c:crossBetween val="between"/>
      </c:valAx>
      <c:spPr>
        <a:solidFill>
          <a:schemeClr val="bg1">
            <a:lumMod val="95000"/>
          </a:schemeClr>
        </a:solid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baseline="0">
          <a:latin typeface="Arial" panose="020B0604020202020204" pitchFamily="34" charset="0"/>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090289288473857"/>
          <c:y val="2.9850427350427349E-2"/>
          <c:w val="0.89909710711526125"/>
          <c:h val="0.74539875187153026"/>
        </c:manualLayout>
      </c:layout>
      <c:barChart>
        <c:barDir val="col"/>
        <c:grouping val="stacked"/>
        <c:varyColors val="0"/>
        <c:ser>
          <c:idx val="0"/>
          <c:order val="0"/>
          <c:tx>
            <c:strRef>
              <c:f>'Figure 4.6'!$A$5</c:f>
              <c:strCache>
                <c:ptCount val="1"/>
                <c:pt idx="0">
                  <c:v>Stanwell</c:v>
                </c:pt>
              </c:strCache>
            </c:strRef>
          </c:tx>
          <c:spPr>
            <a:solidFill>
              <a:schemeClr val="accent4">
                <a:lumMod val="75000"/>
              </a:schemeClr>
            </a:solidFill>
            <a:ln>
              <a:noFill/>
            </a:ln>
            <a:effectLst/>
          </c:spPr>
          <c:invertIfNegative val="0"/>
          <c:cat>
            <c:strRef>
              <c:f>'Figure 4.6'!$B$4:$G$4</c:f>
              <c:strCache>
                <c:ptCount val="6"/>
                <c:pt idx="0">
                  <c:v>Black Coal</c:v>
                </c:pt>
                <c:pt idx="1">
                  <c:v>Gas</c:v>
                </c:pt>
                <c:pt idx="2">
                  <c:v>Hydro</c:v>
                </c:pt>
                <c:pt idx="3">
                  <c:v>Wind</c:v>
                </c:pt>
                <c:pt idx="4">
                  <c:v>Solar</c:v>
                </c:pt>
                <c:pt idx="5">
                  <c:v>Battery</c:v>
                </c:pt>
              </c:strCache>
            </c:strRef>
          </c:cat>
          <c:val>
            <c:numRef>
              <c:f>'Figure 4.6'!$B$5:$G$5</c:f>
              <c:numCache>
                <c:formatCode>General</c:formatCode>
                <c:ptCount val="6"/>
                <c:pt idx="0">
                  <c:v>3303</c:v>
                </c:pt>
                <c:pt idx="1">
                  <c:v>0</c:v>
                </c:pt>
                <c:pt idx="2">
                  <c:v>0</c:v>
                </c:pt>
                <c:pt idx="3">
                  <c:v>0</c:v>
                </c:pt>
                <c:pt idx="4">
                  <c:v>74</c:v>
                </c:pt>
                <c:pt idx="5">
                  <c:v>0</c:v>
                </c:pt>
              </c:numCache>
            </c:numRef>
          </c:val>
          <c:extLst>
            <c:ext xmlns:c16="http://schemas.microsoft.com/office/drawing/2014/chart" uri="{C3380CC4-5D6E-409C-BE32-E72D297353CC}">
              <c16:uniqueId val="{00000000-B0F5-43B0-B428-CB80B59B277A}"/>
            </c:ext>
          </c:extLst>
        </c:ser>
        <c:ser>
          <c:idx val="1"/>
          <c:order val="1"/>
          <c:tx>
            <c:strRef>
              <c:f>'Figure 4.6'!$A$6</c:f>
              <c:strCache>
                <c:ptCount val="1"/>
                <c:pt idx="0">
                  <c:v>CS Energy</c:v>
                </c:pt>
              </c:strCache>
            </c:strRef>
          </c:tx>
          <c:spPr>
            <a:solidFill>
              <a:srgbClr val="D2147D"/>
            </a:solidFill>
            <a:ln>
              <a:noFill/>
            </a:ln>
            <a:effectLst/>
          </c:spPr>
          <c:invertIfNegative val="0"/>
          <c:cat>
            <c:strRef>
              <c:f>'Figure 4.6'!$B$4:$G$4</c:f>
              <c:strCache>
                <c:ptCount val="6"/>
                <c:pt idx="0">
                  <c:v>Black Coal</c:v>
                </c:pt>
                <c:pt idx="1">
                  <c:v>Gas</c:v>
                </c:pt>
                <c:pt idx="2">
                  <c:v>Hydro</c:v>
                </c:pt>
                <c:pt idx="3">
                  <c:v>Wind</c:v>
                </c:pt>
                <c:pt idx="4">
                  <c:v>Solar</c:v>
                </c:pt>
                <c:pt idx="5">
                  <c:v>Battery</c:v>
                </c:pt>
              </c:strCache>
            </c:strRef>
          </c:cat>
          <c:val>
            <c:numRef>
              <c:f>'Figure 4.6'!$B$6:$G$6</c:f>
              <c:numCache>
                <c:formatCode>General</c:formatCode>
                <c:ptCount val="6"/>
                <c:pt idx="0">
                  <c:v>2704</c:v>
                </c:pt>
                <c:pt idx="1">
                  <c:v>0</c:v>
                </c:pt>
                <c:pt idx="2">
                  <c:v>0</c:v>
                </c:pt>
                <c:pt idx="3">
                  <c:v>43</c:v>
                </c:pt>
                <c:pt idx="4">
                  <c:v>234.4</c:v>
                </c:pt>
                <c:pt idx="5">
                  <c:v>134</c:v>
                </c:pt>
              </c:numCache>
            </c:numRef>
          </c:val>
          <c:extLst>
            <c:ext xmlns:c16="http://schemas.microsoft.com/office/drawing/2014/chart" uri="{C3380CC4-5D6E-409C-BE32-E72D297353CC}">
              <c16:uniqueId val="{00000001-B0F5-43B0-B428-CB80B59B277A}"/>
            </c:ext>
          </c:extLst>
        </c:ser>
        <c:ser>
          <c:idx val="2"/>
          <c:order val="2"/>
          <c:tx>
            <c:strRef>
              <c:f>'Figure 4.6'!$A$7</c:f>
              <c:strCache>
                <c:ptCount val="1"/>
                <c:pt idx="0">
                  <c:v>CleanCo</c:v>
                </c:pt>
              </c:strCache>
            </c:strRef>
          </c:tx>
          <c:spPr>
            <a:solidFill>
              <a:srgbClr val="FFC000"/>
            </a:solidFill>
            <a:ln>
              <a:noFill/>
            </a:ln>
            <a:effectLst/>
          </c:spPr>
          <c:invertIfNegative val="0"/>
          <c:cat>
            <c:strRef>
              <c:f>'Figure 4.6'!$B$4:$G$4</c:f>
              <c:strCache>
                <c:ptCount val="6"/>
                <c:pt idx="0">
                  <c:v>Black Coal</c:v>
                </c:pt>
                <c:pt idx="1">
                  <c:v>Gas</c:v>
                </c:pt>
                <c:pt idx="2">
                  <c:v>Hydro</c:v>
                </c:pt>
                <c:pt idx="3">
                  <c:v>Wind</c:v>
                </c:pt>
                <c:pt idx="4">
                  <c:v>Solar</c:v>
                </c:pt>
                <c:pt idx="5">
                  <c:v>Battery</c:v>
                </c:pt>
              </c:strCache>
            </c:strRef>
          </c:cat>
          <c:val>
            <c:numRef>
              <c:f>'Figure 4.6'!$B$7:$G$7</c:f>
              <c:numCache>
                <c:formatCode>General</c:formatCode>
                <c:ptCount val="6"/>
                <c:pt idx="0">
                  <c:v>0</c:v>
                </c:pt>
                <c:pt idx="1">
                  <c:v>385</c:v>
                </c:pt>
                <c:pt idx="2">
                  <c:v>714</c:v>
                </c:pt>
                <c:pt idx="3">
                  <c:v>156</c:v>
                </c:pt>
                <c:pt idx="4">
                  <c:v>320</c:v>
                </c:pt>
                <c:pt idx="5">
                  <c:v>0</c:v>
                </c:pt>
              </c:numCache>
            </c:numRef>
          </c:val>
          <c:extLst>
            <c:ext xmlns:c16="http://schemas.microsoft.com/office/drawing/2014/chart" uri="{C3380CC4-5D6E-409C-BE32-E72D297353CC}">
              <c16:uniqueId val="{00000002-B0F5-43B0-B428-CB80B59B277A}"/>
            </c:ext>
          </c:extLst>
        </c:ser>
        <c:ser>
          <c:idx val="3"/>
          <c:order val="3"/>
          <c:tx>
            <c:strRef>
              <c:f>'Figure 4.6'!$A$8</c:f>
              <c:strCache>
                <c:ptCount val="1"/>
                <c:pt idx="0">
                  <c:v>Origin Energy</c:v>
                </c:pt>
              </c:strCache>
            </c:strRef>
          </c:tx>
          <c:spPr>
            <a:solidFill>
              <a:srgbClr val="E06026"/>
            </a:solidFill>
            <a:ln>
              <a:noFill/>
            </a:ln>
            <a:effectLst/>
          </c:spPr>
          <c:invertIfNegative val="0"/>
          <c:cat>
            <c:strRef>
              <c:f>'Figure 4.6'!$B$4:$G$4</c:f>
              <c:strCache>
                <c:ptCount val="6"/>
                <c:pt idx="0">
                  <c:v>Black Coal</c:v>
                </c:pt>
                <c:pt idx="1">
                  <c:v>Gas</c:v>
                </c:pt>
                <c:pt idx="2">
                  <c:v>Hydro</c:v>
                </c:pt>
                <c:pt idx="3">
                  <c:v>Wind</c:v>
                </c:pt>
                <c:pt idx="4">
                  <c:v>Solar</c:v>
                </c:pt>
                <c:pt idx="5">
                  <c:v>Battery</c:v>
                </c:pt>
              </c:strCache>
            </c:strRef>
          </c:cat>
          <c:val>
            <c:numRef>
              <c:f>'Figure 4.6'!$B$8:$G$8</c:f>
              <c:numCache>
                <c:formatCode>General</c:formatCode>
                <c:ptCount val="6"/>
                <c:pt idx="0">
                  <c:v>0</c:v>
                </c:pt>
                <c:pt idx="1">
                  <c:v>724</c:v>
                </c:pt>
                <c:pt idx="2">
                  <c:v>0</c:v>
                </c:pt>
                <c:pt idx="3">
                  <c:v>0</c:v>
                </c:pt>
                <c:pt idx="4">
                  <c:v>358</c:v>
                </c:pt>
                <c:pt idx="5">
                  <c:v>0</c:v>
                </c:pt>
              </c:numCache>
            </c:numRef>
          </c:val>
          <c:extLst>
            <c:ext xmlns:c16="http://schemas.microsoft.com/office/drawing/2014/chart" uri="{C3380CC4-5D6E-409C-BE32-E72D297353CC}">
              <c16:uniqueId val="{00000003-B0F5-43B0-B428-CB80B59B277A}"/>
            </c:ext>
          </c:extLst>
        </c:ser>
        <c:ser>
          <c:idx val="4"/>
          <c:order val="4"/>
          <c:tx>
            <c:strRef>
              <c:f>'Figure 4.6'!$A$9</c:f>
              <c:strCache>
                <c:ptCount val="1"/>
                <c:pt idx="0">
                  <c:v>AGL Energy</c:v>
                </c:pt>
              </c:strCache>
            </c:strRef>
          </c:tx>
          <c:spPr>
            <a:solidFill>
              <a:srgbClr val="89B3CE"/>
            </a:solidFill>
            <a:ln>
              <a:noFill/>
            </a:ln>
            <a:effectLst/>
          </c:spPr>
          <c:invertIfNegative val="0"/>
          <c:cat>
            <c:strRef>
              <c:f>'Figure 4.6'!$B$4:$G$4</c:f>
              <c:strCache>
                <c:ptCount val="6"/>
                <c:pt idx="0">
                  <c:v>Black Coal</c:v>
                </c:pt>
                <c:pt idx="1">
                  <c:v>Gas</c:v>
                </c:pt>
                <c:pt idx="2">
                  <c:v>Hydro</c:v>
                </c:pt>
                <c:pt idx="3">
                  <c:v>Wind</c:v>
                </c:pt>
                <c:pt idx="4">
                  <c:v>Solar</c:v>
                </c:pt>
                <c:pt idx="5">
                  <c:v>Battery</c:v>
                </c:pt>
              </c:strCache>
            </c:strRef>
          </c:cat>
          <c:val>
            <c:numRef>
              <c:f>'Figure 4.6'!$B$9:$G$9</c:f>
              <c:numCache>
                <c:formatCode>General</c:formatCode>
                <c:ptCount val="6"/>
                <c:pt idx="0">
                  <c:v>0</c:v>
                </c:pt>
                <c:pt idx="1">
                  <c:v>121</c:v>
                </c:pt>
                <c:pt idx="2">
                  <c:v>0</c:v>
                </c:pt>
                <c:pt idx="3">
                  <c:v>452</c:v>
                </c:pt>
                <c:pt idx="4">
                  <c:v>0</c:v>
                </c:pt>
                <c:pt idx="5">
                  <c:v>123</c:v>
                </c:pt>
              </c:numCache>
            </c:numRef>
          </c:val>
          <c:extLst>
            <c:ext xmlns:c16="http://schemas.microsoft.com/office/drawing/2014/chart" uri="{C3380CC4-5D6E-409C-BE32-E72D297353CC}">
              <c16:uniqueId val="{00000004-B0F5-43B0-B428-CB80B59B277A}"/>
            </c:ext>
          </c:extLst>
        </c:ser>
        <c:ser>
          <c:idx val="5"/>
          <c:order val="5"/>
          <c:tx>
            <c:strRef>
              <c:f>'Figure 4.6'!$A$10</c:f>
              <c:strCache>
                <c:ptCount val="1"/>
                <c:pt idx="0">
                  <c:v>Alinta Energy</c:v>
                </c:pt>
              </c:strCache>
            </c:strRef>
          </c:tx>
          <c:spPr>
            <a:solidFill>
              <a:srgbClr val="FEE9C6"/>
            </a:solidFill>
            <a:ln>
              <a:noFill/>
            </a:ln>
            <a:effectLst/>
          </c:spPr>
          <c:invertIfNegative val="0"/>
          <c:cat>
            <c:strRef>
              <c:f>'Figure 4.6'!$B$4:$G$4</c:f>
              <c:strCache>
                <c:ptCount val="6"/>
                <c:pt idx="0">
                  <c:v>Black Coal</c:v>
                </c:pt>
                <c:pt idx="1">
                  <c:v>Gas</c:v>
                </c:pt>
                <c:pt idx="2">
                  <c:v>Hydro</c:v>
                </c:pt>
                <c:pt idx="3">
                  <c:v>Wind</c:v>
                </c:pt>
                <c:pt idx="4">
                  <c:v>Solar</c:v>
                </c:pt>
                <c:pt idx="5">
                  <c:v>Battery</c:v>
                </c:pt>
              </c:strCache>
            </c:strRef>
          </c:cat>
          <c:val>
            <c:numRef>
              <c:f>'Figure 4.6'!$B$10:$G$10</c:f>
              <c:numCache>
                <c:formatCode>General</c:formatCode>
                <c:ptCount val="6"/>
                <c:pt idx="0">
                  <c:v>0</c:v>
                </c:pt>
                <c:pt idx="1">
                  <c:v>504</c:v>
                </c:pt>
                <c:pt idx="2">
                  <c:v>0</c:v>
                </c:pt>
                <c:pt idx="3">
                  <c:v>0</c:v>
                </c:pt>
                <c:pt idx="4">
                  <c:v>92</c:v>
                </c:pt>
                <c:pt idx="5">
                  <c:v>0</c:v>
                </c:pt>
              </c:numCache>
            </c:numRef>
          </c:val>
          <c:extLst>
            <c:ext xmlns:c16="http://schemas.microsoft.com/office/drawing/2014/chart" uri="{C3380CC4-5D6E-409C-BE32-E72D297353CC}">
              <c16:uniqueId val="{00000005-B0F5-43B0-B428-CB80B59B277A}"/>
            </c:ext>
          </c:extLst>
        </c:ser>
        <c:ser>
          <c:idx val="6"/>
          <c:order val="6"/>
          <c:tx>
            <c:strRef>
              <c:f>'Figure 4.6'!$A$11</c:f>
              <c:strCache>
                <c:ptCount val="1"/>
                <c:pt idx="0">
                  <c:v>Arrow Energy</c:v>
                </c:pt>
              </c:strCache>
            </c:strRef>
          </c:tx>
          <c:spPr>
            <a:solidFill>
              <a:srgbClr val="00B050"/>
            </a:solidFill>
            <a:ln>
              <a:noFill/>
            </a:ln>
            <a:effectLst/>
          </c:spPr>
          <c:invertIfNegative val="0"/>
          <c:cat>
            <c:strRef>
              <c:f>'Figure 4.6'!$B$4:$G$4</c:f>
              <c:strCache>
                <c:ptCount val="6"/>
                <c:pt idx="0">
                  <c:v>Black Coal</c:v>
                </c:pt>
                <c:pt idx="1">
                  <c:v>Gas</c:v>
                </c:pt>
                <c:pt idx="2">
                  <c:v>Hydro</c:v>
                </c:pt>
                <c:pt idx="3">
                  <c:v>Wind</c:v>
                </c:pt>
                <c:pt idx="4">
                  <c:v>Solar</c:v>
                </c:pt>
                <c:pt idx="5">
                  <c:v>Battery</c:v>
                </c:pt>
              </c:strCache>
            </c:strRef>
          </c:cat>
          <c:val>
            <c:numRef>
              <c:f>'Figure 4.6'!$B$11:$G$11</c:f>
              <c:numCache>
                <c:formatCode>General</c:formatCode>
                <c:ptCount val="6"/>
                <c:pt idx="0">
                  <c:v>0</c:v>
                </c:pt>
                <c:pt idx="1">
                  <c:v>640</c:v>
                </c:pt>
                <c:pt idx="2">
                  <c:v>0</c:v>
                </c:pt>
                <c:pt idx="3">
                  <c:v>0</c:v>
                </c:pt>
                <c:pt idx="4">
                  <c:v>0</c:v>
                </c:pt>
                <c:pt idx="5">
                  <c:v>0</c:v>
                </c:pt>
              </c:numCache>
            </c:numRef>
          </c:val>
          <c:extLst>
            <c:ext xmlns:c16="http://schemas.microsoft.com/office/drawing/2014/chart" uri="{C3380CC4-5D6E-409C-BE32-E72D297353CC}">
              <c16:uniqueId val="{00000006-B0F5-43B0-B428-CB80B59B277A}"/>
            </c:ext>
          </c:extLst>
        </c:ser>
        <c:ser>
          <c:idx val="7"/>
          <c:order val="7"/>
          <c:tx>
            <c:strRef>
              <c:f>'Figure 4.6'!$A$12</c:f>
              <c:strCache>
                <c:ptCount val="1"/>
                <c:pt idx="0">
                  <c:v>Genuity</c:v>
                </c:pt>
              </c:strCache>
            </c:strRef>
          </c:tx>
          <c:spPr>
            <a:solidFill>
              <a:srgbClr val="0B5B88"/>
            </a:solidFill>
            <a:ln>
              <a:noFill/>
            </a:ln>
            <a:effectLst/>
          </c:spPr>
          <c:invertIfNegative val="0"/>
          <c:cat>
            <c:strRef>
              <c:f>'Figure 4.6'!$B$4:$G$4</c:f>
              <c:strCache>
                <c:ptCount val="6"/>
                <c:pt idx="0">
                  <c:v>Black Coal</c:v>
                </c:pt>
                <c:pt idx="1">
                  <c:v>Gas</c:v>
                </c:pt>
                <c:pt idx="2">
                  <c:v>Hydro</c:v>
                </c:pt>
                <c:pt idx="3">
                  <c:v>Wind</c:v>
                </c:pt>
                <c:pt idx="4">
                  <c:v>Solar</c:v>
                </c:pt>
                <c:pt idx="5">
                  <c:v>Battery</c:v>
                </c:pt>
              </c:strCache>
            </c:strRef>
          </c:cat>
          <c:val>
            <c:numRef>
              <c:f>'Figure 4.6'!$B$12:$G$12</c:f>
              <c:numCache>
                <c:formatCode>General</c:formatCode>
                <c:ptCount val="6"/>
                <c:pt idx="0">
                  <c:v>1272</c:v>
                </c:pt>
                <c:pt idx="1">
                  <c:v>0</c:v>
                </c:pt>
                <c:pt idx="2">
                  <c:v>0</c:v>
                </c:pt>
                <c:pt idx="3">
                  <c:v>0</c:v>
                </c:pt>
                <c:pt idx="4">
                  <c:v>0</c:v>
                </c:pt>
                <c:pt idx="5">
                  <c:v>0</c:v>
                </c:pt>
              </c:numCache>
            </c:numRef>
          </c:val>
          <c:extLst>
            <c:ext xmlns:c16="http://schemas.microsoft.com/office/drawing/2014/chart" uri="{C3380CC4-5D6E-409C-BE32-E72D297353CC}">
              <c16:uniqueId val="{00000007-B0F5-43B0-B428-CB80B59B277A}"/>
            </c:ext>
          </c:extLst>
        </c:ser>
        <c:ser>
          <c:idx val="8"/>
          <c:order val="8"/>
          <c:tx>
            <c:strRef>
              <c:f>'Figure 4.6'!$A$13</c:f>
              <c:strCache>
                <c:ptCount val="1"/>
                <c:pt idx="0">
                  <c:v>Neoen</c:v>
                </c:pt>
              </c:strCache>
            </c:strRef>
          </c:tx>
          <c:spPr>
            <a:solidFill>
              <a:srgbClr val="B06E04"/>
            </a:solidFill>
            <a:ln>
              <a:noFill/>
            </a:ln>
            <a:effectLst/>
          </c:spPr>
          <c:invertIfNegative val="0"/>
          <c:cat>
            <c:strRef>
              <c:f>'Figure 4.6'!$B$4:$G$4</c:f>
              <c:strCache>
                <c:ptCount val="6"/>
                <c:pt idx="0">
                  <c:v>Black Coal</c:v>
                </c:pt>
                <c:pt idx="1">
                  <c:v>Gas</c:v>
                </c:pt>
                <c:pt idx="2">
                  <c:v>Hydro</c:v>
                </c:pt>
                <c:pt idx="3">
                  <c:v>Wind</c:v>
                </c:pt>
                <c:pt idx="4">
                  <c:v>Solar</c:v>
                </c:pt>
                <c:pt idx="5">
                  <c:v>Battery</c:v>
                </c:pt>
              </c:strCache>
            </c:strRef>
          </c:cat>
          <c:val>
            <c:numRef>
              <c:f>'Figure 4.6'!$B$13:$G$13</c:f>
              <c:numCache>
                <c:formatCode>General</c:formatCode>
                <c:ptCount val="6"/>
                <c:pt idx="0">
                  <c:v>0</c:v>
                </c:pt>
                <c:pt idx="1">
                  <c:v>0</c:v>
                </c:pt>
                <c:pt idx="2">
                  <c:v>0</c:v>
                </c:pt>
                <c:pt idx="3">
                  <c:v>0</c:v>
                </c:pt>
                <c:pt idx="4">
                  <c:v>80</c:v>
                </c:pt>
                <c:pt idx="5">
                  <c:v>272</c:v>
                </c:pt>
              </c:numCache>
            </c:numRef>
          </c:val>
          <c:extLst>
            <c:ext xmlns:c16="http://schemas.microsoft.com/office/drawing/2014/chart" uri="{C3380CC4-5D6E-409C-BE32-E72D297353CC}">
              <c16:uniqueId val="{00000008-B0F5-43B0-B428-CB80B59B277A}"/>
            </c:ext>
          </c:extLst>
        </c:ser>
        <c:ser>
          <c:idx val="11"/>
          <c:order val="9"/>
          <c:tx>
            <c:strRef>
              <c:f>'Figure 4.6'!$A$14</c:f>
              <c:strCache>
                <c:ptCount val="1"/>
                <c:pt idx="0">
                  <c:v>Other</c:v>
                </c:pt>
              </c:strCache>
            </c:strRef>
          </c:tx>
          <c:spPr>
            <a:solidFill>
              <a:srgbClr val="949494"/>
            </a:solidFill>
            <a:ln>
              <a:noFill/>
            </a:ln>
            <a:effectLst/>
          </c:spPr>
          <c:invertIfNegative val="0"/>
          <c:cat>
            <c:strRef>
              <c:f>'Figure 4.6'!$B$4:$G$4</c:f>
              <c:strCache>
                <c:ptCount val="6"/>
                <c:pt idx="0">
                  <c:v>Black Coal</c:v>
                </c:pt>
                <c:pt idx="1">
                  <c:v>Gas</c:v>
                </c:pt>
                <c:pt idx="2">
                  <c:v>Hydro</c:v>
                </c:pt>
                <c:pt idx="3">
                  <c:v>Wind</c:v>
                </c:pt>
                <c:pt idx="4">
                  <c:v>Solar</c:v>
                </c:pt>
                <c:pt idx="5">
                  <c:v>Battery</c:v>
                </c:pt>
              </c:strCache>
            </c:strRef>
          </c:cat>
          <c:val>
            <c:numRef>
              <c:f>'Figure 4.6'!$B$14:$G$14</c:f>
              <c:numCache>
                <c:formatCode>General</c:formatCode>
                <c:ptCount val="6"/>
                <c:pt idx="0">
                  <c:v>840</c:v>
                </c:pt>
                <c:pt idx="1">
                  <c:v>623</c:v>
                </c:pt>
                <c:pt idx="2">
                  <c:v>0</c:v>
                </c:pt>
                <c:pt idx="3">
                  <c:v>360</c:v>
                </c:pt>
                <c:pt idx="4">
                  <c:v>1902.6</c:v>
                </c:pt>
                <c:pt idx="5">
                  <c:v>67</c:v>
                </c:pt>
              </c:numCache>
            </c:numRef>
          </c:val>
          <c:extLst>
            <c:ext xmlns:c16="http://schemas.microsoft.com/office/drawing/2014/chart" uri="{C3380CC4-5D6E-409C-BE32-E72D297353CC}">
              <c16:uniqueId val="{0000000B-B0F5-43B0-B428-CB80B59B277A}"/>
            </c:ext>
          </c:extLst>
        </c:ser>
        <c:dLbls>
          <c:showLegendKey val="0"/>
          <c:showVal val="0"/>
          <c:showCatName val="0"/>
          <c:showSerName val="0"/>
          <c:showPercent val="0"/>
          <c:showBubbleSize val="0"/>
        </c:dLbls>
        <c:gapWidth val="100"/>
        <c:overlap val="100"/>
        <c:axId val="1876384736"/>
        <c:axId val="1004493568"/>
        <c:extLst/>
      </c:barChart>
      <c:catAx>
        <c:axId val="18763847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mn-cs"/>
              </a:defRPr>
            </a:pPr>
            <a:endParaRPr lang="en-US"/>
          </a:p>
        </c:txPr>
        <c:crossAx val="1004493568"/>
        <c:crosses val="autoZero"/>
        <c:auto val="1"/>
        <c:lblAlgn val="ctr"/>
        <c:lblOffset val="100"/>
        <c:noMultiLvlLbl val="0"/>
      </c:catAx>
      <c:valAx>
        <c:axId val="1004493568"/>
        <c:scaling>
          <c:orientation val="minMax"/>
        </c:scaling>
        <c:delete val="0"/>
        <c:axPos val="l"/>
        <c:majorGridlines>
          <c:spPr>
            <a:ln w="9525" cap="flat" cmpd="sng" algn="ctr">
              <a:solidFill>
                <a:schemeClr val="bg1"/>
              </a:solidFill>
              <a:round/>
            </a:ln>
            <a:effectLst/>
          </c:spPr>
        </c:majorGridlines>
        <c:title>
          <c:tx>
            <c:rich>
              <a:bodyPr rot="-5400000" spcFirstLastPara="1" vertOverflow="ellipsis" vert="horz" wrap="square" anchor="ctr" anchorCtr="1"/>
              <a:lstStyle/>
              <a:p>
                <a:pPr>
                  <a:defRPr sz="900" b="1" i="0" u="none" strike="noStrike" kern="1200" baseline="0">
                    <a:solidFill>
                      <a:schemeClr val="tx1">
                        <a:lumMod val="65000"/>
                        <a:lumOff val="35000"/>
                      </a:schemeClr>
                    </a:solidFill>
                    <a:latin typeface="Arial" panose="020B0604020202020204" pitchFamily="34" charset="0"/>
                    <a:ea typeface="+mn-ea"/>
                    <a:cs typeface="+mn-cs"/>
                  </a:defRPr>
                </a:pPr>
                <a:r>
                  <a:rPr lang="en-AU" sz="900" b="1" i="0" baseline="0"/>
                  <a:t>Megawatts</a:t>
                </a:r>
              </a:p>
            </c:rich>
          </c:tx>
          <c:layout>
            <c:manualLayout>
              <c:xMode val="edge"/>
              <c:yMode val="edge"/>
              <c:x val="6.6574196680096835E-3"/>
              <c:y val="0.2740224376973282"/>
            </c:manualLayout>
          </c:layout>
          <c:overlay val="0"/>
          <c:spPr>
            <a:noFill/>
            <a:ln>
              <a:noFill/>
            </a:ln>
            <a:effectLst/>
          </c:spPr>
          <c:txPr>
            <a:bodyPr rot="-5400000" spcFirstLastPara="1" vertOverflow="ellipsis" vert="horz" wrap="square" anchor="ctr" anchorCtr="1"/>
            <a:lstStyle/>
            <a:p>
              <a:pPr>
                <a:defRPr sz="900" b="1" i="0" u="none" strike="noStrike" kern="1200" baseline="0">
                  <a:solidFill>
                    <a:schemeClr val="tx1">
                      <a:lumMod val="65000"/>
                      <a:lumOff val="35000"/>
                    </a:schemeClr>
                  </a:solidFill>
                  <a:latin typeface="Arial" panose="020B0604020202020204" pitchFamily="34" charset="0"/>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mn-cs"/>
              </a:defRPr>
            </a:pPr>
            <a:endParaRPr lang="en-US"/>
          </a:p>
        </c:txPr>
        <c:crossAx val="1876384736"/>
        <c:crosses val="autoZero"/>
        <c:crossBetween val="between"/>
      </c:valAx>
      <c:spPr>
        <a:solidFill>
          <a:srgbClr val="EEEEEF">
            <a:alpha val="95000"/>
          </a:srgbClr>
        </a:solidFill>
        <a:ln>
          <a:solidFill>
            <a:schemeClr val="bg1">
              <a:alpha val="95000"/>
            </a:schemeClr>
          </a:solidFill>
        </a:ln>
        <a:effectLst/>
      </c:spPr>
    </c:plotArea>
    <c:legend>
      <c:legendPos val="b"/>
      <c:layout>
        <c:manualLayout>
          <c:xMode val="edge"/>
          <c:yMode val="edge"/>
          <c:x val="6.6204280768020152E-2"/>
          <c:y val="0.84527976892398604"/>
          <c:w val="0.89586276361347195"/>
          <c:h val="0.12792089947089946"/>
        </c:manualLayout>
      </c:layout>
      <c:overlay val="0"/>
      <c:spPr>
        <a:noFill/>
        <a:ln>
          <a:noFill/>
        </a:ln>
        <a:effectLst/>
      </c:spPr>
      <c:txPr>
        <a:bodyPr rot="0" spcFirstLastPara="1" vertOverflow="ellipsis" vert="horz" wrap="square" anchor="ctr" anchorCtr="1"/>
        <a:lstStyle/>
        <a:p>
          <a:pPr algn="ctr">
            <a:defRPr sz="900" b="0" i="0" u="none" strike="noStrike" kern="1200" baseline="0">
              <a:solidFill>
                <a:schemeClr val="tx1">
                  <a:lumMod val="65000"/>
                  <a:lumOff val="35000"/>
                </a:schemeClr>
              </a:solidFill>
              <a:latin typeface="Arial" panose="020B060402020202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baseline="0">
          <a:latin typeface="Arial" panose="020B0604020202020204" pitchFamily="34" charset="0"/>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128758862037608"/>
          <c:y val="2.3543589743589742E-2"/>
          <c:w val="0.88871241137962409"/>
          <c:h val="0.78439953361834447"/>
        </c:manualLayout>
      </c:layout>
      <c:barChart>
        <c:barDir val="col"/>
        <c:grouping val="stacked"/>
        <c:varyColors val="0"/>
        <c:ser>
          <c:idx val="2"/>
          <c:order val="0"/>
          <c:tx>
            <c:strRef>
              <c:f>'Figure 4.7'!$A$6</c:f>
              <c:strCache>
                <c:ptCount val="1"/>
                <c:pt idx="0">
                  <c:v>AGL Energy</c:v>
                </c:pt>
              </c:strCache>
            </c:strRef>
          </c:tx>
          <c:spPr>
            <a:solidFill>
              <a:schemeClr val="accent2"/>
            </a:solidFill>
            <a:ln>
              <a:noFill/>
            </a:ln>
            <a:effectLst/>
          </c:spPr>
          <c:invertIfNegative val="0"/>
          <c:cat>
            <c:strRef>
              <c:f>'Figure 4.7'!$B$3:$G$3</c:f>
              <c:strCache>
                <c:ptCount val="6"/>
                <c:pt idx="0">
                  <c:v>Black coal</c:v>
                </c:pt>
                <c:pt idx="1">
                  <c:v>Gas</c:v>
                </c:pt>
                <c:pt idx="2">
                  <c:v>Hydro</c:v>
                </c:pt>
                <c:pt idx="3">
                  <c:v>Wind</c:v>
                </c:pt>
                <c:pt idx="4">
                  <c:v>Solar</c:v>
                </c:pt>
                <c:pt idx="5">
                  <c:v>Battery</c:v>
                </c:pt>
              </c:strCache>
            </c:strRef>
          </c:cat>
          <c:val>
            <c:numRef>
              <c:f>'Figure 4.7'!$B$6:$G$6</c:f>
              <c:numCache>
                <c:formatCode>General</c:formatCode>
                <c:ptCount val="6"/>
                <c:pt idx="0">
                  <c:v>2640</c:v>
                </c:pt>
                <c:pt idx="1">
                  <c:v>0</c:v>
                </c:pt>
                <c:pt idx="2">
                  <c:v>0</c:v>
                </c:pt>
                <c:pt idx="3">
                  <c:v>198</c:v>
                </c:pt>
                <c:pt idx="4">
                  <c:v>315</c:v>
                </c:pt>
                <c:pt idx="5">
                  <c:v>66</c:v>
                </c:pt>
              </c:numCache>
            </c:numRef>
          </c:val>
          <c:extLst>
            <c:ext xmlns:c16="http://schemas.microsoft.com/office/drawing/2014/chart" uri="{C3380CC4-5D6E-409C-BE32-E72D297353CC}">
              <c16:uniqueId val="{00000002-45BA-4E05-B68A-0BCEFF8E35B8}"/>
            </c:ext>
          </c:extLst>
        </c:ser>
        <c:ser>
          <c:idx val="0"/>
          <c:order val="1"/>
          <c:tx>
            <c:strRef>
              <c:f>'Figure 4.7'!$A$4</c:f>
              <c:strCache>
                <c:ptCount val="1"/>
                <c:pt idx="0">
                  <c:v>Origin Energy</c:v>
                </c:pt>
              </c:strCache>
            </c:strRef>
          </c:tx>
          <c:spPr>
            <a:solidFill>
              <a:schemeClr val="accent5"/>
            </a:solidFill>
            <a:ln>
              <a:noFill/>
            </a:ln>
            <a:effectLst/>
          </c:spPr>
          <c:invertIfNegative val="0"/>
          <c:cat>
            <c:strRef>
              <c:f>'Figure 4.7'!$B$3:$G$3</c:f>
              <c:strCache>
                <c:ptCount val="6"/>
                <c:pt idx="0">
                  <c:v>Black coal</c:v>
                </c:pt>
                <c:pt idx="1">
                  <c:v>Gas</c:v>
                </c:pt>
                <c:pt idx="2">
                  <c:v>Hydro</c:v>
                </c:pt>
                <c:pt idx="3">
                  <c:v>Wind</c:v>
                </c:pt>
                <c:pt idx="4">
                  <c:v>Solar</c:v>
                </c:pt>
                <c:pt idx="5">
                  <c:v>Battery</c:v>
                </c:pt>
              </c:strCache>
            </c:strRef>
          </c:cat>
          <c:val>
            <c:numRef>
              <c:f>'Figure 4.7'!$B$4:$G$4</c:f>
              <c:numCache>
                <c:formatCode>General</c:formatCode>
                <c:ptCount val="6"/>
                <c:pt idx="0">
                  <c:v>2880</c:v>
                </c:pt>
                <c:pt idx="1">
                  <c:v>664</c:v>
                </c:pt>
                <c:pt idx="2">
                  <c:v>240</c:v>
                </c:pt>
                <c:pt idx="3">
                  <c:v>47</c:v>
                </c:pt>
                <c:pt idx="4">
                  <c:v>56</c:v>
                </c:pt>
                <c:pt idx="5">
                  <c:v>0</c:v>
                </c:pt>
              </c:numCache>
            </c:numRef>
          </c:val>
          <c:extLst>
            <c:ext xmlns:c16="http://schemas.microsoft.com/office/drawing/2014/chart" uri="{C3380CC4-5D6E-409C-BE32-E72D297353CC}">
              <c16:uniqueId val="{00000000-45BA-4E05-B68A-0BCEFF8E35B8}"/>
            </c:ext>
          </c:extLst>
        </c:ser>
        <c:ser>
          <c:idx val="3"/>
          <c:order val="2"/>
          <c:tx>
            <c:strRef>
              <c:f>'Figure 4.7'!$A$7</c:f>
              <c:strCache>
                <c:ptCount val="1"/>
                <c:pt idx="0">
                  <c:v>EnergyAustralia</c:v>
                </c:pt>
              </c:strCache>
            </c:strRef>
          </c:tx>
          <c:spPr>
            <a:solidFill>
              <a:schemeClr val="accent3"/>
            </a:solidFill>
            <a:ln>
              <a:noFill/>
            </a:ln>
            <a:effectLst/>
          </c:spPr>
          <c:invertIfNegative val="0"/>
          <c:cat>
            <c:strRef>
              <c:f>'Figure 4.7'!$B$3:$G$3</c:f>
              <c:strCache>
                <c:ptCount val="6"/>
                <c:pt idx="0">
                  <c:v>Black coal</c:v>
                </c:pt>
                <c:pt idx="1">
                  <c:v>Gas</c:v>
                </c:pt>
                <c:pt idx="2">
                  <c:v>Hydro</c:v>
                </c:pt>
                <c:pt idx="3">
                  <c:v>Wind</c:v>
                </c:pt>
                <c:pt idx="4">
                  <c:v>Solar</c:v>
                </c:pt>
                <c:pt idx="5">
                  <c:v>Battery</c:v>
                </c:pt>
              </c:strCache>
            </c:strRef>
          </c:cat>
          <c:val>
            <c:numRef>
              <c:f>'Figure 4.7'!$B$7:$G$7</c:f>
              <c:numCache>
                <c:formatCode>General</c:formatCode>
                <c:ptCount val="6"/>
                <c:pt idx="0">
                  <c:v>1430</c:v>
                </c:pt>
                <c:pt idx="1">
                  <c:v>760</c:v>
                </c:pt>
                <c:pt idx="2">
                  <c:v>0</c:v>
                </c:pt>
                <c:pt idx="3">
                  <c:v>338.8</c:v>
                </c:pt>
                <c:pt idx="4">
                  <c:v>161</c:v>
                </c:pt>
                <c:pt idx="5">
                  <c:v>90</c:v>
                </c:pt>
              </c:numCache>
            </c:numRef>
          </c:val>
          <c:extLst>
            <c:ext xmlns:c16="http://schemas.microsoft.com/office/drawing/2014/chart" uri="{C3380CC4-5D6E-409C-BE32-E72D297353CC}">
              <c16:uniqueId val="{00000003-45BA-4E05-B68A-0BCEFF8E35B8}"/>
            </c:ext>
          </c:extLst>
        </c:ser>
        <c:ser>
          <c:idx val="4"/>
          <c:order val="3"/>
          <c:tx>
            <c:strRef>
              <c:f>'Figure 4.7'!$A$8</c:f>
              <c:strCache>
                <c:ptCount val="1"/>
                <c:pt idx="0">
                  <c:v>Delta Electricity</c:v>
                </c:pt>
              </c:strCache>
            </c:strRef>
          </c:tx>
          <c:spPr>
            <a:solidFill>
              <a:srgbClr val="3787A8"/>
            </a:solidFill>
            <a:ln>
              <a:noFill/>
            </a:ln>
            <a:effectLst/>
          </c:spPr>
          <c:invertIfNegative val="0"/>
          <c:cat>
            <c:strRef>
              <c:f>'Figure 4.7'!$B$3:$G$3</c:f>
              <c:strCache>
                <c:ptCount val="6"/>
                <c:pt idx="0">
                  <c:v>Black coal</c:v>
                </c:pt>
                <c:pt idx="1">
                  <c:v>Gas</c:v>
                </c:pt>
                <c:pt idx="2">
                  <c:v>Hydro</c:v>
                </c:pt>
                <c:pt idx="3">
                  <c:v>Wind</c:v>
                </c:pt>
                <c:pt idx="4">
                  <c:v>Solar</c:v>
                </c:pt>
                <c:pt idx="5">
                  <c:v>Battery</c:v>
                </c:pt>
              </c:strCache>
            </c:strRef>
          </c:cat>
          <c:val>
            <c:numRef>
              <c:f>'Figure 4.7'!$B$8:$G$8</c:f>
              <c:numCache>
                <c:formatCode>General</c:formatCode>
                <c:ptCount val="6"/>
                <c:pt idx="0">
                  <c:v>1320</c:v>
                </c:pt>
                <c:pt idx="1">
                  <c:v>0</c:v>
                </c:pt>
                <c:pt idx="2">
                  <c:v>0</c:v>
                </c:pt>
                <c:pt idx="3">
                  <c:v>0</c:v>
                </c:pt>
                <c:pt idx="4">
                  <c:v>123.75</c:v>
                </c:pt>
                <c:pt idx="5">
                  <c:v>0</c:v>
                </c:pt>
              </c:numCache>
            </c:numRef>
          </c:val>
          <c:extLst>
            <c:ext xmlns:c16="http://schemas.microsoft.com/office/drawing/2014/chart" uri="{C3380CC4-5D6E-409C-BE32-E72D297353CC}">
              <c16:uniqueId val="{00000004-45BA-4E05-B68A-0BCEFF8E35B8}"/>
            </c:ext>
          </c:extLst>
        </c:ser>
        <c:ser>
          <c:idx val="1"/>
          <c:order val="4"/>
          <c:tx>
            <c:strRef>
              <c:f>'Figure 4.7'!$A$5</c:f>
              <c:strCache>
                <c:ptCount val="1"/>
                <c:pt idx="0">
                  <c:v>Snowy Hydro</c:v>
                </c:pt>
              </c:strCache>
            </c:strRef>
          </c:tx>
          <c:spPr>
            <a:solidFill>
              <a:schemeClr val="accent1"/>
            </a:solidFill>
            <a:ln>
              <a:noFill/>
            </a:ln>
            <a:effectLst/>
          </c:spPr>
          <c:invertIfNegative val="0"/>
          <c:cat>
            <c:strRef>
              <c:f>'Figure 4.7'!$B$3:$G$3</c:f>
              <c:strCache>
                <c:ptCount val="6"/>
                <c:pt idx="0">
                  <c:v>Black coal</c:v>
                </c:pt>
                <c:pt idx="1">
                  <c:v>Gas</c:v>
                </c:pt>
                <c:pt idx="2">
                  <c:v>Hydro</c:v>
                </c:pt>
                <c:pt idx="3">
                  <c:v>Wind</c:v>
                </c:pt>
                <c:pt idx="4">
                  <c:v>Solar</c:v>
                </c:pt>
                <c:pt idx="5">
                  <c:v>Battery</c:v>
                </c:pt>
              </c:strCache>
            </c:strRef>
          </c:cat>
          <c:val>
            <c:numRef>
              <c:f>'Figure 4.7'!$B$5:$G$5</c:f>
              <c:numCache>
                <c:formatCode>General</c:formatCode>
                <c:ptCount val="6"/>
                <c:pt idx="0">
                  <c:v>0</c:v>
                </c:pt>
                <c:pt idx="1">
                  <c:v>724</c:v>
                </c:pt>
                <c:pt idx="2">
                  <c:v>2256</c:v>
                </c:pt>
                <c:pt idx="3">
                  <c:v>97.2</c:v>
                </c:pt>
                <c:pt idx="4">
                  <c:v>243.4</c:v>
                </c:pt>
                <c:pt idx="5">
                  <c:v>0</c:v>
                </c:pt>
              </c:numCache>
            </c:numRef>
          </c:val>
          <c:extLst>
            <c:ext xmlns:c16="http://schemas.microsoft.com/office/drawing/2014/chart" uri="{C3380CC4-5D6E-409C-BE32-E72D297353CC}">
              <c16:uniqueId val="{00000001-45BA-4E05-B68A-0BCEFF8E35B8}"/>
            </c:ext>
          </c:extLst>
        </c:ser>
        <c:ser>
          <c:idx val="5"/>
          <c:order val="5"/>
          <c:tx>
            <c:strRef>
              <c:f>'Figure 4.7'!$A$9</c:f>
              <c:strCache>
                <c:ptCount val="1"/>
                <c:pt idx="0">
                  <c:v>Iberdrola</c:v>
                </c:pt>
              </c:strCache>
            </c:strRef>
          </c:tx>
          <c:spPr>
            <a:solidFill>
              <a:schemeClr val="accent4">
                <a:lumMod val="60000"/>
                <a:lumOff val="40000"/>
              </a:schemeClr>
            </a:solidFill>
            <a:ln>
              <a:noFill/>
            </a:ln>
            <a:effectLst/>
          </c:spPr>
          <c:invertIfNegative val="0"/>
          <c:cat>
            <c:strRef>
              <c:f>'Figure 4.7'!$B$3:$G$3</c:f>
              <c:strCache>
                <c:ptCount val="6"/>
                <c:pt idx="0">
                  <c:v>Black coal</c:v>
                </c:pt>
                <c:pt idx="1">
                  <c:v>Gas</c:v>
                </c:pt>
                <c:pt idx="2">
                  <c:v>Hydro</c:v>
                </c:pt>
                <c:pt idx="3">
                  <c:v>Wind</c:v>
                </c:pt>
                <c:pt idx="4">
                  <c:v>Solar</c:v>
                </c:pt>
                <c:pt idx="5">
                  <c:v>Battery</c:v>
                </c:pt>
              </c:strCache>
            </c:strRef>
          </c:cat>
          <c:val>
            <c:numRef>
              <c:f>'Figure 4.7'!$B$9:$G$9</c:f>
              <c:numCache>
                <c:formatCode>General</c:formatCode>
                <c:ptCount val="6"/>
                <c:pt idx="0">
                  <c:v>0</c:v>
                </c:pt>
                <c:pt idx="1">
                  <c:v>187</c:v>
                </c:pt>
                <c:pt idx="2">
                  <c:v>0</c:v>
                </c:pt>
                <c:pt idx="3">
                  <c:v>371.54</c:v>
                </c:pt>
                <c:pt idx="4">
                  <c:v>190</c:v>
                </c:pt>
                <c:pt idx="5">
                  <c:v>50</c:v>
                </c:pt>
              </c:numCache>
            </c:numRef>
          </c:val>
          <c:extLst>
            <c:ext xmlns:c16="http://schemas.microsoft.com/office/drawing/2014/chart" uri="{C3380CC4-5D6E-409C-BE32-E72D297353CC}">
              <c16:uniqueId val="{00000005-45BA-4E05-B68A-0BCEFF8E35B8}"/>
            </c:ext>
          </c:extLst>
        </c:ser>
        <c:ser>
          <c:idx val="6"/>
          <c:order val="6"/>
          <c:tx>
            <c:strRef>
              <c:f>'Figure 4.7'!$A$10</c:f>
              <c:strCache>
                <c:ptCount val="1"/>
                <c:pt idx="0">
                  <c:v>Squadron Energy</c:v>
                </c:pt>
              </c:strCache>
            </c:strRef>
          </c:tx>
          <c:spPr>
            <a:solidFill>
              <a:schemeClr val="accent5">
                <a:lumMod val="40000"/>
                <a:lumOff val="60000"/>
              </a:schemeClr>
            </a:solidFill>
            <a:ln>
              <a:noFill/>
            </a:ln>
            <a:effectLst/>
          </c:spPr>
          <c:invertIfNegative val="0"/>
          <c:cat>
            <c:strRef>
              <c:f>'Figure 4.7'!$B$3:$G$3</c:f>
              <c:strCache>
                <c:ptCount val="6"/>
                <c:pt idx="0">
                  <c:v>Black coal</c:v>
                </c:pt>
                <c:pt idx="1">
                  <c:v>Gas</c:v>
                </c:pt>
                <c:pt idx="2">
                  <c:v>Hydro</c:v>
                </c:pt>
                <c:pt idx="3">
                  <c:v>Wind</c:v>
                </c:pt>
                <c:pt idx="4">
                  <c:v>Solar</c:v>
                </c:pt>
                <c:pt idx="5">
                  <c:v>Battery</c:v>
                </c:pt>
              </c:strCache>
            </c:strRef>
          </c:cat>
          <c:val>
            <c:numRef>
              <c:f>'Figure 4.7'!$B$10:$G$10</c:f>
              <c:numCache>
                <c:formatCode>General</c:formatCode>
                <c:ptCount val="6"/>
                <c:pt idx="0">
                  <c:v>0</c:v>
                </c:pt>
                <c:pt idx="1">
                  <c:v>0</c:v>
                </c:pt>
                <c:pt idx="2">
                  <c:v>0</c:v>
                </c:pt>
                <c:pt idx="3">
                  <c:v>669.8</c:v>
                </c:pt>
                <c:pt idx="4">
                  <c:v>0</c:v>
                </c:pt>
                <c:pt idx="5">
                  <c:v>0</c:v>
                </c:pt>
              </c:numCache>
            </c:numRef>
          </c:val>
          <c:extLst>
            <c:ext xmlns:c16="http://schemas.microsoft.com/office/drawing/2014/chart" uri="{C3380CC4-5D6E-409C-BE32-E72D297353CC}">
              <c16:uniqueId val="{00000006-45BA-4E05-B68A-0BCEFF8E35B8}"/>
            </c:ext>
          </c:extLst>
        </c:ser>
        <c:ser>
          <c:idx val="11"/>
          <c:order val="7"/>
          <c:tx>
            <c:strRef>
              <c:f>'Figure 4.7'!$A$11</c:f>
              <c:strCache>
                <c:ptCount val="1"/>
                <c:pt idx="0">
                  <c:v>Other</c:v>
                </c:pt>
              </c:strCache>
            </c:strRef>
          </c:tx>
          <c:spPr>
            <a:solidFill>
              <a:srgbClr val="A6A6A6"/>
            </a:solidFill>
            <a:ln>
              <a:noFill/>
            </a:ln>
            <a:effectLst/>
          </c:spPr>
          <c:invertIfNegative val="0"/>
          <c:cat>
            <c:strRef>
              <c:f>'Figure 4.7'!$B$3:$G$3</c:f>
              <c:strCache>
                <c:ptCount val="6"/>
                <c:pt idx="0">
                  <c:v>Black coal</c:v>
                </c:pt>
                <c:pt idx="1">
                  <c:v>Gas</c:v>
                </c:pt>
                <c:pt idx="2">
                  <c:v>Hydro</c:v>
                </c:pt>
                <c:pt idx="3">
                  <c:v>Wind</c:v>
                </c:pt>
                <c:pt idx="4">
                  <c:v>Solar</c:v>
                </c:pt>
                <c:pt idx="5">
                  <c:v>Battery</c:v>
                </c:pt>
              </c:strCache>
            </c:strRef>
          </c:cat>
          <c:val>
            <c:numRef>
              <c:f>'Figure 4.7'!$B$11:$G$11</c:f>
              <c:numCache>
                <c:formatCode>General</c:formatCode>
                <c:ptCount val="6"/>
                <c:pt idx="0">
                  <c:v>0</c:v>
                </c:pt>
                <c:pt idx="1">
                  <c:v>0</c:v>
                </c:pt>
                <c:pt idx="2">
                  <c:v>29</c:v>
                </c:pt>
                <c:pt idx="3">
                  <c:v>869.66000000000008</c:v>
                </c:pt>
                <c:pt idx="4">
                  <c:v>2586.85</c:v>
                </c:pt>
                <c:pt idx="5">
                  <c:v>205</c:v>
                </c:pt>
              </c:numCache>
            </c:numRef>
          </c:val>
          <c:extLst>
            <c:ext xmlns:c16="http://schemas.microsoft.com/office/drawing/2014/chart" uri="{C3380CC4-5D6E-409C-BE32-E72D297353CC}">
              <c16:uniqueId val="{00000010-45BA-4E05-B68A-0BCEFF8E35B8}"/>
            </c:ext>
          </c:extLst>
        </c:ser>
        <c:dLbls>
          <c:showLegendKey val="0"/>
          <c:showVal val="0"/>
          <c:showCatName val="0"/>
          <c:showSerName val="0"/>
          <c:showPercent val="0"/>
          <c:showBubbleSize val="0"/>
        </c:dLbls>
        <c:gapWidth val="100"/>
        <c:overlap val="100"/>
        <c:axId val="1370360888"/>
        <c:axId val="1370356568"/>
        <c:extLst/>
      </c:barChart>
      <c:catAx>
        <c:axId val="13703608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370356568"/>
        <c:crosses val="autoZero"/>
        <c:auto val="1"/>
        <c:lblAlgn val="ctr"/>
        <c:lblOffset val="100"/>
        <c:noMultiLvlLbl val="0"/>
      </c:catAx>
      <c:valAx>
        <c:axId val="1370356568"/>
        <c:scaling>
          <c:orientation val="minMax"/>
        </c:scaling>
        <c:delete val="0"/>
        <c:axPos val="l"/>
        <c:majorGridlines>
          <c:spPr>
            <a:ln w="9525" cap="flat" cmpd="sng" algn="ctr">
              <a:solidFill>
                <a:schemeClr val="bg1"/>
              </a:solidFill>
              <a:round/>
            </a:ln>
            <a:effectLst/>
          </c:spPr>
        </c:majorGridlines>
        <c:title>
          <c:tx>
            <c:rich>
              <a:bodyPr rot="-5400000" spcFirstLastPara="1" vertOverflow="ellipsis" vert="horz" wrap="square" anchor="ctr" anchorCtr="1"/>
              <a:lstStyle/>
              <a:p>
                <a:pPr>
                  <a:defRPr sz="9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AU" sz="900" b="1"/>
                  <a:t>Megawatts</a:t>
                </a:r>
              </a:p>
            </c:rich>
          </c:tx>
          <c:overlay val="0"/>
          <c:spPr>
            <a:noFill/>
            <a:ln>
              <a:noFill/>
            </a:ln>
            <a:effectLst/>
          </c:spPr>
          <c:txPr>
            <a:bodyPr rot="-5400000" spcFirstLastPara="1" vertOverflow="ellipsis" vert="horz" wrap="square" anchor="ctr" anchorCtr="1"/>
            <a:lstStyle/>
            <a:p>
              <a:pPr>
                <a:defRPr sz="9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370360888"/>
        <c:crosses val="autoZero"/>
        <c:crossBetween val="between"/>
      </c:valAx>
      <c:spPr>
        <a:solidFill>
          <a:srgbClr val="EEEEEF"/>
        </a:solidFill>
        <a:ln>
          <a:noFill/>
        </a:ln>
        <a:effectLst/>
      </c:spPr>
    </c:plotArea>
    <c:legend>
      <c:legendPos val="b"/>
      <c:layout>
        <c:manualLayout>
          <c:xMode val="edge"/>
          <c:yMode val="edge"/>
          <c:x val="8.578067632850242E-2"/>
          <c:y val="0.88005441119315975"/>
          <c:w val="0.90120422705314007"/>
          <c:h val="0.1159960579645772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000" baseline="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641098443884271"/>
          <c:y val="3.2476008635643247E-2"/>
          <c:w val="0.87185927711601463"/>
          <c:h val="0.75635564029587998"/>
        </c:manualLayout>
      </c:layout>
      <c:barChart>
        <c:barDir val="col"/>
        <c:grouping val="stacked"/>
        <c:varyColors val="0"/>
        <c:ser>
          <c:idx val="0"/>
          <c:order val="0"/>
          <c:tx>
            <c:strRef>
              <c:f>'Figure 4.8'!$A$4</c:f>
              <c:strCache>
                <c:ptCount val="1"/>
                <c:pt idx="0">
                  <c:v>AGL Energy</c:v>
                </c:pt>
              </c:strCache>
            </c:strRef>
          </c:tx>
          <c:spPr>
            <a:solidFill>
              <a:schemeClr val="accent2"/>
            </a:solidFill>
            <a:ln>
              <a:noFill/>
            </a:ln>
            <a:effectLst/>
          </c:spPr>
          <c:invertIfNegative val="0"/>
          <c:cat>
            <c:strRef>
              <c:f>'Figure 4.8'!$B$3:$G$3</c:f>
              <c:strCache>
                <c:ptCount val="6"/>
                <c:pt idx="0">
                  <c:v>Brown coal</c:v>
                </c:pt>
                <c:pt idx="1">
                  <c:v>Gas</c:v>
                </c:pt>
                <c:pt idx="2">
                  <c:v>Hydro</c:v>
                </c:pt>
                <c:pt idx="3">
                  <c:v>Wind</c:v>
                </c:pt>
                <c:pt idx="4">
                  <c:v>Solar</c:v>
                </c:pt>
                <c:pt idx="5">
                  <c:v>Battery</c:v>
                </c:pt>
              </c:strCache>
            </c:strRef>
          </c:cat>
          <c:val>
            <c:numRef>
              <c:f>'Figure 4.8'!$B$4:$G$4</c:f>
              <c:numCache>
                <c:formatCode>General</c:formatCode>
                <c:ptCount val="6"/>
                <c:pt idx="0">
                  <c:v>2210</c:v>
                </c:pt>
                <c:pt idx="1">
                  <c:v>170</c:v>
                </c:pt>
                <c:pt idx="2">
                  <c:v>667</c:v>
                </c:pt>
                <c:pt idx="3">
                  <c:v>487</c:v>
                </c:pt>
                <c:pt idx="4">
                  <c:v>0</c:v>
                </c:pt>
                <c:pt idx="5">
                  <c:v>0</c:v>
                </c:pt>
              </c:numCache>
            </c:numRef>
          </c:val>
          <c:extLst>
            <c:ext xmlns:c16="http://schemas.microsoft.com/office/drawing/2014/chart" uri="{C3380CC4-5D6E-409C-BE32-E72D297353CC}">
              <c16:uniqueId val="{00000000-C9FB-4012-ADEB-A1CBA198F845}"/>
            </c:ext>
          </c:extLst>
        </c:ser>
        <c:ser>
          <c:idx val="2"/>
          <c:order val="1"/>
          <c:tx>
            <c:strRef>
              <c:f>'Figure 4.8'!$A$6</c:f>
              <c:strCache>
                <c:ptCount val="1"/>
                <c:pt idx="0">
                  <c:v>EnergyAustralia</c:v>
                </c:pt>
              </c:strCache>
            </c:strRef>
          </c:tx>
          <c:spPr>
            <a:solidFill>
              <a:schemeClr val="accent3"/>
            </a:solidFill>
            <a:ln>
              <a:noFill/>
            </a:ln>
            <a:effectLst/>
          </c:spPr>
          <c:invertIfNegative val="0"/>
          <c:cat>
            <c:strRef>
              <c:f>'Figure 4.8'!$B$3:$G$3</c:f>
              <c:strCache>
                <c:ptCount val="6"/>
                <c:pt idx="0">
                  <c:v>Brown coal</c:v>
                </c:pt>
                <c:pt idx="1">
                  <c:v>Gas</c:v>
                </c:pt>
                <c:pt idx="2">
                  <c:v>Hydro</c:v>
                </c:pt>
                <c:pt idx="3">
                  <c:v>Wind</c:v>
                </c:pt>
                <c:pt idx="4">
                  <c:v>Solar</c:v>
                </c:pt>
                <c:pt idx="5">
                  <c:v>Battery</c:v>
                </c:pt>
              </c:strCache>
            </c:strRef>
          </c:cat>
          <c:val>
            <c:numRef>
              <c:f>'Figure 4.8'!$B$6:$G$6</c:f>
              <c:numCache>
                <c:formatCode>General</c:formatCode>
                <c:ptCount val="6"/>
                <c:pt idx="0">
                  <c:v>1480</c:v>
                </c:pt>
                <c:pt idx="1">
                  <c:v>932</c:v>
                </c:pt>
                <c:pt idx="2">
                  <c:v>0</c:v>
                </c:pt>
                <c:pt idx="3">
                  <c:v>0</c:v>
                </c:pt>
                <c:pt idx="4">
                  <c:v>50</c:v>
                </c:pt>
                <c:pt idx="5">
                  <c:v>60</c:v>
                </c:pt>
              </c:numCache>
            </c:numRef>
          </c:val>
          <c:extLst>
            <c:ext xmlns:c16="http://schemas.microsoft.com/office/drawing/2014/chart" uri="{C3380CC4-5D6E-409C-BE32-E72D297353CC}">
              <c16:uniqueId val="{00000002-C9FB-4012-ADEB-A1CBA198F845}"/>
            </c:ext>
          </c:extLst>
        </c:ser>
        <c:ser>
          <c:idx val="3"/>
          <c:order val="2"/>
          <c:tx>
            <c:strRef>
              <c:f>'Figure 4.8'!$A$7</c:f>
              <c:strCache>
                <c:ptCount val="1"/>
                <c:pt idx="0">
                  <c:v>Alinta Energy</c:v>
                </c:pt>
              </c:strCache>
            </c:strRef>
          </c:tx>
          <c:spPr>
            <a:solidFill>
              <a:srgbClr val="FEE9C6"/>
            </a:solidFill>
            <a:ln>
              <a:noFill/>
            </a:ln>
            <a:effectLst/>
          </c:spPr>
          <c:invertIfNegative val="0"/>
          <c:cat>
            <c:strRef>
              <c:f>'Figure 4.8'!$B$3:$G$3</c:f>
              <c:strCache>
                <c:ptCount val="6"/>
                <c:pt idx="0">
                  <c:v>Brown coal</c:v>
                </c:pt>
                <c:pt idx="1">
                  <c:v>Gas</c:v>
                </c:pt>
                <c:pt idx="2">
                  <c:v>Hydro</c:v>
                </c:pt>
                <c:pt idx="3">
                  <c:v>Wind</c:v>
                </c:pt>
                <c:pt idx="4">
                  <c:v>Solar</c:v>
                </c:pt>
                <c:pt idx="5">
                  <c:v>Battery</c:v>
                </c:pt>
              </c:strCache>
            </c:strRef>
          </c:cat>
          <c:val>
            <c:numRef>
              <c:f>'Figure 4.8'!$B$7:$G$7</c:f>
              <c:numCache>
                <c:formatCode>General</c:formatCode>
                <c:ptCount val="6"/>
                <c:pt idx="0">
                  <c:v>1000</c:v>
                </c:pt>
                <c:pt idx="1">
                  <c:v>92</c:v>
                </c:pt>
                <c:pt idx="2">
                  <c:v>0</c:v>
                </c:pt>
                <c:pt idx="3">
                  <c:v>106</c:v>
                </c:pt>
                <c:pt idx="4">
                  <c:v>120.4</c:v>
                </c:pt>
                <c:pt idx="5">
                  <c:v>0</c:v>
                </c:pt>
              </c:numCache>
            </c:numRef>
          </c:val>
          <c:extLst>
            <c:ext xmlns:c16="http://schemas.microsoft.com/office/drawing/2014/chart" uri="{C3380CC4-5D6E-409C-BE32-E72D297353CC}">
              <c16:uniqueId val="{00000003-C9FB-4012-ADEB-A1CBA198F845}"/>
            </c:ext>
          </c:extLst>
        </c:ser>
        <c:ser>
          <c:idx val="1"/>
          <c:order val="3"/>
          <c:tx>
            <c:strRef>
              <c:f>'Figure 4.8'!$A$5</c:f>
              <c:strCache>
                <c:ptCount val="1"/>
                <c:pt idx="0">
                  <c:v>Snowy Hydro</c:v>
                </c:pt>
              </c:strCache>
            </c:strRef>
          </c:tx>
          <c:spPr>
            <a:solidFill>
              <a:schemeClr val="accent1"/>
            </a:solidFill>
            <a:ln>
              <a:noFill/>
            </a:ln>
            <a:effectLst/>
          </c:spPr>
          <c:invertIfNegative val="0"/>
          <c:cat>
            <c:strRef>
              <c:f>'Figure 4.8'!$B$3:$G$3</c:f>
              <c:strCache>
                <c:ptCount val="6"/>
                <c:pt idx="0">
                  <c:v>Brown coal</c:v>
                </c:pt>
                <c:pt idx="1">
                  <c:v>Gas</c:v>
                </c:pt>
                <c:pt idx="2">
                  <c:v>Hydro</c:v>
                </c:pt>
                <c:pt idx="3">
                  <c:v>Wind</c:v>
                </c:pt>
                <c:pt idx="4">
                  <c:v>Solar</c:v>
                </c:pt>
                <c:pt idx="5">
                  <c:v>Battery</c:v>
                </c:pt>
              </c:strCache>
            </c:strRef>
          </c:cat>
          <c:val>
            <c:numRef>
              <c:f>'Figure 4.8'!$B$5:$G$5</c:f>
              <c:numCache>
                <c:formatCode>General</c:formatCode>
                <c:ptCount val="6"/>
                <c:pt idx="0">
                  <c:v>0</c:v>
                </c:pt>
                <c:pt idx="1">
                  <c:v>612</c:v>
                </c:pt>
                <c:pt idx="2">
                  <c:v>1500</c:v>
                </c:pt>
                <c:pt idx="3">
                  <c:v>492</c:v>
                </c:pt>
                <c:pt idx="4">
                  <c:v>0</c:v>
                </c:pt>
                <c:pt idx="5">
                  <c:v>0</c:v>
                </c:pt>
              </c:numCache>
            </c:numRef>
          </c:val>
          <c:extLst>
            <c:ext xmlns:c16="http://schemas.microsoft.com/office/drawing/2014/chart" uri="{C3380CC4-5D6E-409C-BE32-E72D297353CC}">
              <c16:uniqueId val="{00000001-C9FB-4012-ADEB-A1CBA198F845}"/>
            </c:ext>
          </c:extLst>
        </c:ser>
        <c:ser>
          <c:idx val="4"/>
          <c:order val="4"/>
          <c:tx>
            <c:strRef>
              <c:f>'Figure 4.8'!$A$8</c:f>
              <c:strCache>
                <c:ptCount val="1"/>
                <c:pt idx="0">
                  <c:v>Origin Energy</c:v>
                </c:pt>
              </c:strCache>
            </c:strRef>
          </c:tx>
          <c:spPr>
            <a:solidFill>
              <a:schemeClr val="accent5"/>
            </a:solidFill>
            <a:ln>
              <a:noFill/>
            </a:ln>
            <a:effectLst/>
          </c:spPr>
          <c:invertIfNegative val="0"/>
          <c:cat>
            <c:strRef>
              <c:f>'Figure 4.8'!$B$3:$G$3</c:f>
              <c:strCache>
                <c:ptCount val="6"/>
                <c:pt idx="0">
                  <c:v>Brown coal</c:v>
                </c:pt>
                <c:pt idx="1">
                  <c:v>Gas</c:v>
                </c:pt>
                <c:pt idx="2">
                  <c:v>Hydro</c:v>
                </c:pt>
                <c:pt idx="3">
                  <c:v>Wind</c:v>
                </c:pt>
                <c:pt idx="4">
                  <c:v>Solar</c:v>
                </c:pt>
                <c:pt idx="5">
                  <c:v>Battery</c:v>
                </c:pt>
              </c:strCache>
            </c:strRef>
          </c:cat>
          <c:val>
            <c:numRef>
              <c:f>'Figure 4.8'!$B$8:$G$8</c:f>
              <c:numCache>
                <c:formatCode>General</c:formatCode>
                <c:ptCount val="6"/>
                <c:pt idx="0">
                  <c:v>0</c:v>
                </c:pt>
                <c:pt idx="1">
                  <c:v>566</c:v>
                </c:pt>
                <c:pt idx="2">
                  <c:v>0</c:v>
                </c:pt>
                <c:pt idx="3">
                  <c:v>531</c:v>
                </c:pt>
                <c:pt idx="4">
                  <c:v>0</c:v>
                </c:pt>
                <c:pt idx="5">
                  <c:v>0</c:v>
                </c:pt>
              </c:numCache>
            </c:numRef>
          </c:val>
          <c:extLst>
            <c:ext xmlns:c16="http://schemas.microsoft.com/office/drawing/2014/chart" uri="{C3380CC4-5D6E-409C-BE32-E72D297353CC}">
              <c16:uniqueId val="{00000004-C9FB-4012-ADEB-A1CBA198F845}"/>
            </c:ext>
          </c:extLst>
        </c:ser>
        <c:ser>
          <c:idx val="5"/>
          <c:order val="5"/>
          <c:tx>
            <c:strRef>
              <c:f>'Figure 4.8'!$A$9</c:f>
              <c:strCache>
                <c:ptCount val="1"/>
                <c:pt idx="0">
                  <c:v>Neoen </c:v>
                </c:pt>
              </c:strCache>
            </c:strRef>
          </c:tx>
          <c:spPr>
            <a:solidFill>
              <a:schemeClr val="accent5">
                <a:lumMod val="50000"/>
              </a:schemeClr>
            </a:solidFill>
            <a:ln>
              <a:noFill/>
            </a:ln>
            <a:effectLst/>
          </c:spPr>
          <c:invertIfNegative val="0"/>
          <c:cat>
            <c:strRef>
              <c:f>'Figure 4.8'!$B$3:$G$3</c:f>
              <c:strCache>
                <c:ptCount val="6"/>
                <c:pt idx="0">
                  <c:v>Brown coal</c:v>
                </c:pt>
                <c:pt idx="1">
                  <c:v>Gas</c:v>
                </c:pt>
                <c:pt idx="2">
                  <c:v>Hydro</c:v>
                </c:pt>
                <c:pt idx="3">
                  <c:v>Wind</c:v>
                </c:pt>
                <c:pt idx="4">
                  <c:v>Solar</c:v>
                </c:pt>
                <c:pt idx="5">
                  <c:v>Battery</c:v>
                </c:pt>
              </c:strCache>
            </c:strRef>
          </c:cat>
          <c:val>
            <c:numRef>
              <c:f>'Figure 4.8'!$B$9:$G$9</c:f>
              <c:numCache>
                <c:formatCode>General</c:formatCode>
                <c:ptCount val="6"/>
                <c:pt idx="0">
                  <c:v>0</c:v>
                </c:pt>
                <c:pt idx="1">
                  <c:v>0</c:v>
                </c:pt>
                <c:pt idx="2">
                  <c:v>0</c:v>
                </c:pt>
                <c:pt idx="3">
                  <c:v>204</c:v>
                </c:pt>
                <c:pt idx="4">
                  <c:v>100</c:v>
                </c:pt>
                <c:pt idx="5">
                  <c:v>384</c:v>
                </c:pt>
              </c:numCache>
            </c:numRef>
          </c:val>
          <c:extLst>
            <c:ext xmlns:c16="http://schemas.microsoft.com/office/drawing/2014/chart" uri="{C3380CC4-5D6E-409C-BE32-E72D297353CC}">
              <c16:uniqueId val="{00000005-C9FB-4012-ADEB-A1CBA198F845}"/>
            </c:ext>
          </c:extLst>
        </c:ser>
        <c:ser>
          <c:idx val="6"/>
          <c:order val="6"/>
          <c:tx>
            <c:strRef>
              <c:f>'Figure 4.8'!$A$10</c:f>
              <c:strCache>
                <c:ptCount val="1"/>
                <c:pt idx="0">
                  <c:v>Goldwind Australia</c:v>
                </c:pt>
              </c:strCache>
            </c:strRef>
          </c:tx>
          <c:spPr>
            <a:solidFill>
              <a:srgbClr val="9572B2"/>
            </a:solidFill>
            <a:ln>
              <a:noFill/>
            </a:ln>
            <a:effectLst/>
          </c:spPr>
          <c:invertIfNegative val="0"/>
          <c:cat>
            <c:strRef>
              <c:f>'Figure 4.8'!$B$3:$G$3</c:f>
              <c:strCache>
                <c:ptCount val="6"/>
                <c:pt idx="0">
                  <c:v>Brown coal</c:v>
                </c:pt>
                <c:pt idx="1">
                  <c:v>Gas</c:v>
                </c:pt>
                <c:pt idx="2">
                  <c:v>Hydro</c:v>
                </c:pt>
                <c:pt idx="3">
                  <c:v>Wind</c:v>
                </c:pt>
                <c:pt idx="4">
                  <c:v>Solar</c:v>
                </c:pt>
                <c:pt idx="5">
                  <c:v>Battery</c:v>
                </c:pt>
              </c:strCache>
            </c:strRef>
          </c:cat>
          <c:val>
            <c:numRef>
              <c:f>'Figure 4.8'!$B$10:$G$10</c:f>
              <c:numCache>
                <c:formatCode>General</c:formatCode>
                <c:ptCount val="6"/>
                <c:pt idx="0">
                  <c:v>0</c:v>
                </c:pt>
                <c:pt idx="1">
                  <c:v>0</c:v>
                </c:pt>
                <c:pt idx="2">
                  <c:v>0</c:v>
                </c:pt>
                <c:pt idx="3">
                  <c:v>312</c:v>
                </c:pt>
                <c:pt idx="4">
                  <c:v>0</c:v>
                </c:pt>
                <c:pt idx="5">
                  <c:v>0</c:v>
                </c:pt>
              </c:numCache>
            </c:numRef>
          </c:val>
          <c:extLst>
            <c:ext xmlns:c16="http://schemas.microsoft.com/office/drawing/2014/chart" uri="{C3380CC4-5D6E-409C-BE32-E72D297353CC}">
              <c16:uniqueId val="{00000006-C9FB-4012-ADEB-A1CBA198F845}"/>
            </c:ext>
          </c:extLst>
        </c:ser>
        <c:ser>
          <c:idx val="7"/>
          <c:order val="7"/>
          <c:tx>
            <c:strRef>
              <c:f>'Figure 4.8'!$A$11</c:f>
              <c:strCache>
                <c:ptCount val="1"/>
                <c:pt idx="0">
                  <c:v>Acciona Energy</c:v>
                </c:pt>
              </c:strCache>
            </c:strRef>
          </c:tx>
          <c:spPr>
            <a:solidFill>
              <a:srgbClr val="00B050"/>
            </a:solidFill>
            <a:ln>
              <a:noFill/>
            </a:ln>
            <a:effectLst/>
          </c:spPr>
          <c:invertIfNegative val="0"/>
          <c:cat>
            <c:strRef>
              <c:f>'Figure 4.8'!$B$3:$G$3</c:f>
              <c:strCache>
                <c:ptCount val="6"/>
                <c:pt idx="0">
                  <c:v>Brown coal</c:v>
                </c:pt>
                <c:pt idx="1">
                  <c:v>Gas</c:v>
                </c:pt>
                <c:pt idx="2">
                  <c:v>Hydro</c:v>
                </c:pt>
                <c:pt idx="3">
                  <c:v>Wind</c:v>
                </c:pt>
                <c:pt idx="4">
                  <c:v>Solar</c:v>
                </c:pt>
                <c:pt idx="5">
                  <c:v>Battery</c:v>
                </c:pt>
              </c:strCache>
            </c:strRef>
          </c:cat>
          <c:val>
            <c:numRef>
              <c:f>'Figure 4.8'!$B$11:$G$11</c:f>
              <c:numCache>
                <c:formatCode>General</c:formatCode>
                <c:ptCount val="6"/>
                <c:pt idx="0">
                  <c:v>0</c:v>
                </c:pt>
                <c:pt idx="1">
                  <c:v>0</c:v>
                </c:pt>
                <c:pt idx="2">
                  <c:v>0</c:v>
                </c:pt>
                <c:pt idx="3">
                  <c:v>295</c:v>
                </c:pt>
                <c:pt idx="4">
                  <c:v>0</c:v>
                </c:pt>
                <c:pt idx="5">
                  <c:v>0</c:v>
                </c:pt>
              </c:numCache>
            </c:numRef>
          </c:val>
          <c:extLst>
            <c:ext xmlns:c16="http://schemas.microsoft.com/office/drawing/2014/chart" uri="{C3380CC4-5D6E-409C-BE32-E72D297353CC}">
              <c16:uniqueId val="{00000007-C9FB-4012-ADEB-A1CBA198F845}"/>
            </c:ext>
          </c:extLst>
        </c:ser>
        <c:ser>
          <c:idx val="8"/>
          <c:order val="8"/>
          <c:tx>
            <c:strRef>
              <c:f>'Figure 4.8'!$A$12</c:f>
              <c:strCache>
                <c:ptCount val="1"/>
                <c:pt idx="0">
                  <c:v>Other</c:v>
                </c:pt>
              </c:strCache>
            </c:strRef>
          </c:tx>
          <c:spPr>
            <a:solidFill>
              <a:srgbClr val="A6A6A6"/>
            </a:solidFill>
            <a:ln>
              <a:noFill/>
            </a:ln>
            <a:effectLst/>
          </c:spPr>
          <c:invertIfNegative val="0"/>
          <c:cat>
            <c:strRef>
              <c:f>'Figure 4.8'!$B$3:$G$3</c:f>
              <c:strCache>
                <c:ptCount val="6"/>
                <c:pt idx="0">
                  <c:v>Brown coal</c:v>
                </c:pt>
                <c:pt idx="1">
                  <c:v>Gas</c:v>
                </c:pt>
                <c:pt idx="2">
                  <c:v>Hydro</c:v>
                </c:pt>
                <c:pt idx="3">
                  <c:v>Wind</c:v>
                </c:pt>
                <c:pt idx="4">
                  <c:v>Solar</c:v>
                </c:pt>
                <c:pt idx="5">
                  <c:v>Battery</c:v>
                </c:pt>
              </c:strCache>
            </c:strRef>
          </c:cat>
          <c:val>
            <c:numRef>
              <c:f>'Figure 4.8'!$B$12:$G$12</c:f>
              <c:numCache>
                <c:formatCode>General</c:formatCode>
                <c:ptCount val="6"/>
                <c:pt idx="0">
                  <c:v>0</c:v>
                </c:pt>
                <c:pt idx="1">
                  <c:v>0</c:v>
                </c:pt>
                <c:pt idx="2">
                  <c:v>29</c:v>
                </c:pt>
                <c:pt idx="3">
                  <c:v>1488</c:v>
                </c:pt>
                <c:pt idx="4">
                  <c:v>750.6</c:v>
                </c:pt>
                <c:pt idx="5">
                  <c:v>207</c:v>
                </c:pt>
              </c:numCache>
            </c:numRef>
          </c:val>
          <c:extLst>
            <c:ext xmlns:c16="http://schemas.microsoft.com/office/drawing/2014/chart" uri="{C3380CC4-5D6E-409C-BE32-E72D297353CC}">
              <c16:uniqueId val="{00000008-C9FB-4012-ADEB-A1CBA198F845}"/>
            </c:ext>
          </c:extLst>
        </c:ser>
        <c:dLbls>
          <c:showLegendKey val="0"/>
          <c:showVal val="0"/>
          <c:showCatName val="0"/>
          <c:showSerName val="0"/>
          <c:showPercent val="0"/>
          <c:showBubbleSize val="0"/>
        </c:dLbls>
        <c:gapWidth val="100"/>
        <c:overlap val="100"/>
        <c:axId val="1370360888"/>
        <c:axId val="1370356568"/>
        <c:extLst/>
      </c:barChart>
      <c:catAx>
        <c:axId val="13703608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370356568"/>
        <c:crosses val="autoZero"/>
        <c:auto val="1"/>
        <c:lblAlgn val="ctr"/>
        <c:lblOffset val="100"/>
        <c:noMultiLvlLbl val="0"/>
      </c:catAx>
      <c:valAx>
        <c:axId val="1370356568"/>
        <c:scaling>
          <c:orientation val="minMax"/>
        </c:scaling>
        <c:delete val="0"/>
        <c:axPos val="l"/>
        <c:majorGridlines>
          <c:spPr>
            <a:ln w="9525" cap="flat" cmpd="sng" algn="ctr">
              <a:solidFill>
                <a:schemeClr val="bg1"/>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AU" b="1"/>
                  <a:t>Megawatts</a:t>
                </a:r>
              </a:p>
            </c:rich>
          </c:tx>
          <c:layout>
            <c:manualLayout>
              <c:xMode val="edge"/>
              <c:yMode val="edge"/>
              <c:x val="9.2161946418086692E-3"/>
              <c:y val="0.3162060574295234"/>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370360888"/>
        <c:crosses val="autoZero"/>
        <c:crossBetween val="between"/>
      </c:valAx>
      <c:spPr>
        <a:solidFill>
          <a:schemeClr val="bg1">
            <a:lumMod val="95000"/>
          </a:schemeClr>
        </a:solidFill>
        <a:ln>
          <a:noFill/>
        </a:ln>
        <a:effectLst/>
      </c:spPr>
    </c:plotArea>
    <c:legend>
      <c:legendPos val="b"/>
      <c:layout>
        <c:manualLayout>
          <c:xMode val="edge"/>
          <c:yMode val="edge"/>
          <c:x val="2.8667450557834259E-2"/>
          <c:y val="0.86746393703855762"/>
          <c:w val="0.94607966588932979"/>
          <c:h val="0.1204150110989722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000" baseline="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319940195152661"/>
          <c:y val="2.6218518518518519E-2"/>
          <c:w val="0.87743295561850798"/>
          <c:h val="0.78696241185941929"/>
        </c:manualLayout>
      </c:layout>
      <c:barChart>
        <c:barDir val="col"/>
        <c:grouping val="stacked"/>
        <c:varyColors val="0"/>
        <c:ser>
          <c:idx val="0"/>
          <c:order val="0"/>
          <c:tx>
            <c:strRef>
              <c:f>'Figure 4.9'!$A$4</c:f>
              <c:strCache>
                <c:ptCount val="1"/>
                <c:pt idx="0">
                  <c:v>AGL Energy</c:v>
                </c:pt>
              </c:strCache>
            </c:strRef>
          </c:tx>
          <c:spPr>
            <a:solidFill>
              <a:schemeClr val="accent2"/>
            </a:solidFill>
            <a:ln>
              <a:noFill/>
            </a:ln>
            <a:effectLst/>
          </c:spPr>
          <c:invertIfNegative val="0"/>
          <c:cat>
            <c:strRef>
              <c:f>'Figure 4.9'!$B$3:$E$3</c:f>
              <c:strCache>
                <c:ptCount val="4"/>
                <c:pt idx="0">
                  <c:v>Gas</c:v>
                </c:pt>
                <c:pt idx="1">
                  <c:v>Wind</c:v>
                </c:pt>
                <c:pt idx="2">
                  <c:v>Solar</c:v>
                </c:pt>
                <c:pt idx="3">
                  <c:v>Battery</c:v>
                </c:pt>
              </c:strCache>
            </c:strRef>
          </c:cat>
          <c:val>
            <c:numRef>
              <c:f>'Figure 4.9'!$B$4:$E$4</c:f>
              <c:numCache>
                <c:formatCode>General</c:formatCode>
                <c:ptCount val="4"/>
                <c:pt idx="0">
                  <c:v>1011</c:v>
                </c:pt>
                <c:pt idx="1">
                  <c:v>442</c:v>
                </c:pt>
                <c:pt idx="2">
                  <c:v>0</c:v>
                </c:pt>
                <c:pt idx="3">
                  <c:v>280</c:v>
                </c:pt>
              </c:numCache>
            </c:numRef>
          </c:val>
          <c:extLst>
            <c:ext xmlns:c16="http://schemas.microsoft.com/office/drawing/2014/chart" uri="{C3380CC4-5D6E-409C-BE32-E72D297353CC}">
              <c16:uniqueId val="{00000000-3D70-4958-824D-E8948A92B309}"/>
            </c:ext>
          </c:extLst>
        </c:ser>
        <c:ser>
          <c:idx val="1"/>
          <c:order val="1"/>
          <c:tx>
            <c:strRef>
              <c:f>'Figure 4.9'!$A$5</c:f>
              <c:strCache>
                <c:ptCount val="1"/>
                <c:pt idx="0">
                  <c:v>Origin Energy</c:v>
                </c:pt>
              </c:strCache>
            </c:strRef>
          </c:tx>
          <c:spPr>
            <a:solidFill>
              <a:schemeClr val="accent5"/>
            </a:solidFill>
            <a:ln>
              <a:noFill/>
            </a:ln>
            <a:effectLst/>
          </c:spPr>
          <c:invertIfNegative val="0"/>
          <c:cat>
            <c:strRef>
              <c:f>'Figure 4.9'!$B$3:$E$3</c:f>
              <c:strCache>
                <c:ptCount val="4"/>
                <c:pt idx="0">
                  <c:v>Gas</c:v>
                </c:pt>
                <c:pt idx="1">
                  <c:v>Wind</c:v>
                </c:pt>
                <c:pt idx="2">
                  <c:v>Solar</c:v>
                </c:pt>
                <c:pt idx="3">
                  <c:v>Battery</c:v>
                </c:pt>
              </c:strCache>
            </c:strRef>
          </c:cat>
          <c:val>
            <c:numRef>
              <c:f>'Figure 4.9'!$B$5:$E$5</c:f>
              <c:numCache>
                <c:formatCode>General</c:formatCode>
                <c:ptCount val="4"/>
                <c:pt idx="0">
                  <c:v>728</c:v>
                </c:pt>
                <c:pt idx="1">
                  <c:v>358.11</c:v>
                </c:pt>
                <c:pt idx="2">
                  <c:v>220</c:v>
                </c:pt>
                <c:pt idx="3">
                  <c:v>0</c:v>
                </c:pt>
              </c:numCache>
            </c:numRef>
          </c:val>
          <c:extLst>
            <c:ext xmlns:c16="http://schemas.microsoft.com/office/drawing/2014/chart" uri="{C3380CC4-5D6E-409C-BE32-E72D297353CC}">
              <c16:uniqueId val="{00000001-3D70-4958-824D-E8948A92B309}"/>
            </c:ext>
          </c:extLst>
        </c:ser>
        <c:ser>
          <c:idx val="5"/>
          <c:order val="2"/>
          <c:tx>
            <c:strRef>
              <c:f>'Figure 4.9'!$A$9</c:f>
              <c:strCache>
                <c:ptCount val="1"/>
                <c:pt idx="0">
                  <c:v>EnergyAustralia</c:v>
                </c:pt>
              </c:strCache>
            </c:strRef>
          </c:tx>
          <c:spPr>
            <a:solidFill>
              <a:schemeClr val="accent3"/>
            </a:solidFill>
            <a:ln>
              <a:noFill/>
            </a:ln>
            <a:effectLst/>
          </c:spPr>
          <c:invertIfNegative val="0"/>
          <c:cat>
            <c:strRef>
              <c:f>'Figure 4.9'!$B$3:$E$3</c:f>
              <c:strCache>
                <c:ptCount val="4"/>
                <c:pt idx="0">
                  <c:v>Gas</c:v>
                </c:pt>
                <c:pt idx="1">
                  <c:v>Wind</c:v>
                </c:pt>
                <c:pt idx="2">
                  <c:v>Solar</c:v>
                </c:pt>
                <c:pt idx="3">
                  <c:v>Battery</c:v>
                </c:pt>
              </c:strCache>
            </c:strRef>
          </c:cat>
          <c:val>
            <c:numRef>
              <c:f>'Figure 4.9'!$B$9:$E$9</c:f>
              <c:numCache>
                <c:formatCode>General</c:formatCode>
                <c:ptCount val="4"/>
                <c:pt idx="0">
                  <c:v>217</c:v>
                </c:pt>
                <c:pt idx="1">
                  <c:v>98</c:v>
                </c:pt>
                <c:pt idx="2">
                  <c:v>0</c:v>
                </c:pt>
                <c:pt idx="3">
                  <c:v>0</c:v>
                </c:pt>
              </c:numCache>
            </c:numRef>
          </c:val>
          <c:extLst>
            <c:ext xmlns:c16="http://schemas.microsoft.com/office/drawing/2014/chart" uri="{C3380CC4-5D6E-409C-BE32-E72D297353CC}">
              <c16:uniqueId val="{00000005-3D70-4958-824D-E8948A92B309}"/>
            </c:ext>
          </c:extLst>
        </c:ser>
        <c:ser>
          <c:idx val="4"/>
          <c:order val="3"/>
          <c:tx>
            <c:strRef>
              <c:f>'Figure 4.9'!$A$8</c:f>
              <c:strCache>
                <c:ptCount val="1"/>
                <c:pt idx="0">
                  <c:v>ENGIE</c:v>
                </c:pt>
              </c:strCache>
            </c:strRef>
          </c:tx>
          <c:spPr>
            <a:solidFill>
              <a:srgbClr val="FA502E"/>
            </a:solidFill>
            <a:ln>
              <a:noFill/>
            </a:ln>
            <a:effectLst/>
          </c:spPr>
          <c:invertIfNegative val="0"/>
          <c:cat>
            <c:strRef>
              <c:f>'Figure 4.9'!$B$3:$E$3</c:f>
              <c:strCache>
                <c:ptCount val="4"/>
                <c:pt idx="0">
                  <c:v>Gas</c:v>
                </c:pt>
                <c:pt idx="1">
                  <c:v>Wind</c:v>
                </c:pt>
                <c:pt idx="2">
                  <c:v>Solar</c:v>
                </c:pt>
                <c:pt idx="3">
                  <c:v>Battery</c:v>
                </c:pt>
              </c:strCache>
            </c:strRef>
          </c:cat>
          <c:val>
            <c:numRef>
              <c:f>'Figure 4.9'!$B$8:$E$8</c:f>
              <c:numCache>
                <c:formatCode>General</c:formatCode>
                <c:ptCount val="4"/>
                <c:pt idx="0">
                  <c:v>548</c:v>
                </c:pt>
                <c:pt idx="1">
                  <c:v>165</c:v>
                </c:pt>
                <c:pt idx="2">
                  <c:v>0</c:v>
                </c:pt>
                <c:pt idx="3">
                  <c:v>0</c:v>
                </c:pt>
              </c:numCache>
            </c:numRef>
          </c:val>
          <c:extLst>
            <c:ext xmlns:c16="http://schemas.microsoft.com/office/drawing/2014/chart" uri="{C3380CC4-5D6E-409C-BE32-E72D297353CC}">
              <c16:uniqueId val="{00000004-3D70-4958-824D-E8948A92B309}"/>
            </c:ext>
          </c:extLst>
        </c:ser>
        <c:ser>
          <c:idx val="7"/>
          <c:order val="4"/>
          <c:tx>
            <c:strRef>
              <c:f>'Figure 4.9'!$A$11</c:f>
              <c:strCache>
                <c:ptCount val="1"/>
                <c:pt idx="0">
                  <c:v>Snowy Hydro</c:v>
                </c:pt>
              </c:strCache>
            </c:strRef>
          </c:tx>
          <c:spPr>
            <a:solidFill>
              <a:schemeClr val="accent1"/>
            </a:solidFill>
            <a:ln>
              <a:noFill/>
            </a:ln>
            <a:effectLst/>
          </c:spPr>
          <c:invertIfNegative val="0"/>
          <c:cat>
            <c:strRef>
              <c:f>'Figure 4.9'!$B$3:$E$3</c:f>
              <c:strCache>
                <c:ptCount val="4"/>
                <c:pt idx="0">
                  <c:v>Gas</c:v>
                </c:pt>
                <c:pt idx="1">
                  <c:v>Wind</c:v>
                </c:pt>
                <c:pt idx="2">
                  <c:v>Solar</c:v>
                </c:pt>
                <c:pt idx="3">
                  <c:v>Battery</c:v>
                </c:pt>
              </c:strCache>
            </c:strRef>
          </c:cat>
          <c:val>
            <c:numRef>
              <c:f>'Figure 4.9'!$B$11:$E$11</c:f>
              <c:numCache>
                <c:formatCode>General</c:formatCode>
                <c:ptCount val="4"/>
                <c:pt idx="0">
                  <c:v>0</c:v>
                </c:pt>
                <c:pt idx="1">
                  <c:v>0</c:v>
                </c:pt>
                <c:pt idx="2">
                  <c:v>95</c:v>
                </c:pt>
                <c:pt idx="3">
                  <c:v>0</c:v>
                </c:pt>
              </c:numCache>
            </c:numRef>
          </c:val>
          <c:extLst>
            <c:ext xmlns:c16="http://schemas.microsoft.com/office/drawing/2014/chart" uri="{C3380CC4-5D6E-409C-BE32-E72D297353CC}">
              <c16:uniqueId val="{0000000D-3D70-4958-824D-E8948A92B309}"/>
            </c:ext>
          </c:extLst>
        </c:ser>
        <c:ser>
          <c:idx val="2"/>
          <c:order val="5"/>
          <c:tx>
            <c:strRef>
              <c:f>'Figure 4.9'!$A$6</c:f>
              <c:strCache>
                <c:ptCount val="1"/>
                <c:pt idx="0">
                  <c:v>Iberdrola Australia</c:v>
                </c:pt>
              </c:strCache>
            </c:strRef>
          </c:tx>
          <c:spPr>
            <a:solidFill>
              <a:srgbClr val="F06EA6"/>
            </a:solidFill>
            <a:ln>
              <a:noFill/>
            </a:ln>
            <a:effectLst/>
          </c:spPr>
          <c:invertIfNegative val="0"/>
          <c:cat>
            <c:strRef>
              <c:f>'Figure 4.9'!$B$3:$E$3</c:f>
              <c:strCache>
                <c:ptCount val="4"/>
                <c:pt idx="0">
                  <c:v>Gas</c:v>
                </c:pt>
                <c:pt idx="1">
                  <c:v>Wind</c:v>
                </c:pt>
                <c:pt idx="2">
                  <c:v>Solar</c:v>
                </c:pt>
                <c:pt idx="3">
                  <c:v>Battery</c:v>
                </c:pt>
              </c:strCache>
            </c:strRef>
          </c:cat>
          <c:val>
            <c:numRef>
              <c:f>'Figure 4.9'!$B$6:$E$6</c:f>
              <c:numCache>
                <c:formatCode>General</c:formatCode>
                <c:ptCount val="4"/>
                <c:pt idx="0">
                  <c:v>128</c:v>
                </c:pt>
                <c:pt idx="1">
                  <c:v>489</c:v>
                </c:pt>
                <c:pt idx="2">
                  <c:v>77</c:v>
                </c:pt>
                <c:pt idx="3">
                  <c:v>25</c:v>
                </c:pt>
              </c:numCache>
            </c:numRef>
          </c:val>
          <c:extLst>
            <c:ext xmlns:c16="http://schemas.microsoft.com/office/drawing/2014/chart" uri="{C3380CC4-5D6E-409C-BE32-E72D297353CC}">
              <c16:uniqueId val="{00000002-3D70-4958-824D-E8948A92B309}"/>
            </c:ext>
          </c:extLst>
        </c:ser>
        <c:ser>
          <c:idx val="3"/>
          <c:order val="6"/>
          <c:tx>
            <c:strRef>
              <c:f>'Figure 4.9'!$A$7</c:f>
              <c:strCache>
                <c:ptCount val="1"/>
                <c:pt idx="0">
                  <c:v>Neoen</c:v>
                </c:pt>
              </c:strCache>
            </c:strRef>
          </c:tx>
          <c:spPr>
            <a:solidFill>
              <a:schemeClr val="accent5">
                <a:lumMod val="50000"/>
              </a:schemeClr>
            </a:solidFill>
            <a:ln>
              <a:noFill/>
            </a:ln>
            <a:effectLst/>
          </c:spPr>
          <c:invertIfNegative val="0"/>
          <c:cat>
            <c:strRef>
              <c:f>'Figure 4.9'!$B$3:$E$3</c:f>
              <c:strCache>
                <c:ptCount val="4"/>
                <c:pt idx="0">
                  <c:v>Gas</c:v>
                </c:pt>
                <c:pt idx="1">
                  <c:v>Wind</c:v>
                </c:pt>
                <c:pt idx="2">
                  <c:v>Solar</c:v>
                </c:pt>
                <c:pt idx="3">
                  <c:v>Battery</c:v>
                </c:pt>
              </c:strCache>
            </c:strRef>
          </c:cat>
          <c:val>
            <c:numRef>
              <c:f>'Figure 4.9'!$B$7:$E$7</c:f>
              <c:numCache>
                <c:formatCode>General</c:formatCode>
                <c:ptCount val="4"/>
                <c:pt idx="0">
                  <c:v>0</c:v>
                </c:pt>
                <c:pt idx="1">
                  <c:v>412</c:v>
                </c:pt>
                <c:pt idx="2">
                  <c:v>0</c:v>
                </c:pt>
                <c:pt idx="3">
                  <c:v>150</c:v>
                </c:pt>
              </c:numCache>
            </c:numRef>
          </c:val>
          <c:extLst>
            <c:ext xmlns:c16="http://schemas.microsoft.com/office/drawing/2014/chart" uri="{C3380CC4-5D6E-409C-BE32-E72D297353CC}">
              <c16:uniqueId val="{00000003-3D70-4958-824D-E8948A92B309}"/>
            </c:ext>
          </c:extLst>
        </c:ser>
        <c:ser>
          <c:idx val="6"/>
          <c:order val="7"/>
          <c:tx>
            <c:strRef>
              <c:f>'Figure 4.9'!$A$10</c:f>
              <c:strCache>
                <c:ptCount val="1"/>
                <c:pt idx="0">
                  <c:v>RATCH-Australia</c:v>
                </c:pt>
              </c:strCache>
            </c:strRef>
          </c:tx>
          <c:spPr>
            <a:solidFill>
              <a:schemeClr val="accent1">
                <a:lumMod val="60000"/>
              </a:schemeClr>
            </a:solidFill>
            <a:ln>
              <a:noFill/>
            </a:ln>
            <a:effectLst/>
          </c:spPr>
          <c:invertIfNegative val="0"/>
          <c:cat>
            <c:strRef>
              <c:f>'Figure 4.9'!$B$3:$E$3</c:f>
              <c:strCache>
                <c:ptCount val="4"/>
                <c:pt idx="0">
                  <c:v>Gas</c:v>
                </c:pt>
                <c:pt idx="1">
                  <c:v>Wind</c:v>
                </c:pt>
                <c:pt idx="2">
                  <c:v>Solar</c:v>
                </c:pt>
                <c:pt idx="3">
                  <c:v>Battery</c:v>
                </c:pt>
              </c:strCache>
            </c:strRef>
          </c:cat>
          <c:val>
            <c:numRef>
              <c:f>'Figure 4.9'!$B$10:$E$10</c:f>
              <c:numCache>
                <c:formatCode>General</c:formatCode>
                <c:ptCount val="4"/>
                <c:pt idx="0">
                  <c:v>0</c:v>
                </c:pt>
                <c:pt idx="1">
                  <c:v>247</c:v>
                </c:pt>
                <c:pt idx="2">
                  <c:v>0</c:v>
                </c:pt>
                <c:pt idx="3">
                  <c:v>0</c:v>
                </c:pt>
              </c:numCache>
            </c:numRef>
          </c:val>
          <c:extLst>
            <c:ext xmlns:c16="http://schemas.microsoft.com/office/drawing/2014/chart" uri="{C3380CC4-5D6E-409C-BE32-E72D297353CC}">
              <c16:uniqueId val="{0000000C-3D70-4958-824D-E8948A92B309}"/>
            </c:ext>
          </c:extLst>
        </c:ser>
        <c:ser>
          <c:idx val="9"/>
          <c:order val="8"/>
          <c:tx>
            <c:strRef>
              <c:f>'Figure 4.9'!$A$12</c:f>
              <c:strCache>
                <c:ptCount val="1"/>
                <c:pt idx="0">
                  <c:v>Other</c:v>
                </c:pt>
              </c:strCache>
            </c:strRef>
          </c:tx>
          <c:spPr>
            <a:solidFill>
              <a:srgbClr val="A6A6A6"/>
            </a:solidFill>
            <a:ln>
              <a:noFill/>
            </a:ln>
            <a:effectLst/>
          </c:spPr>
          <c:invertIfNegative val="0"/>
          <c:cat>
            <c:strRef>
              <c:f>'Figure 4.9'!$B$3:$E$3</c:f>
              <c:strCache>
                <c:ptCount val="4"/>
                <c:pt idx="0">
                  <c:v>Gas</c:v>
                </c:pt>
                <c:pt idx="1">
                  <c:v>Wind</c:v>
                </c:pt>
                <c:pt idx="2">
                  <c:v>Solar</c:v>
                </c:pt>
                <c:pt idx="3">
                  <c:v>Battery</c:v>
                </c:pt>
              </c:strCache>
            </c:strRef>
          </c:cat>
          <c:val>
            <c:numRef>
              <c:f>'Figure 4.9'!$B$12:$E$12</c:f>
              <c:numCache>
                <c:formatCode>General</c:formatCode>
                <c:ptCount val="4"/>
                <c:pt idx="0">
                  <c:v>0</c:v>
                </c:pt>
                <c:pt idx="1">
                  <c:v>551.89</c:v>
                </c:pt>
                <c:pt idx="2">
                  <c:v>202</c:v>
                </c:pt>
                <c:pt idx="3">
                  <c:v>17</c:v>
                </c:pt>
              </c:numCache>
            </c:numRef>
          </c:val>
          <c:extLst>
            <c:ext xmlns:c16="http://schemas.microsoft.com/office/drawing/2014/chart" uri="{C3380CC4-5D6E-409C-BE32-E72D297353CC}">
              <c16:uniqueId val="{0000000F-3D70-4958-824D-E8948A92B309}"/>
            </c:ext>
          </c:extLst>
        </c:ser>
        <c:dLbls>
          <c:showLegendKey val="0"/>
          <c:showVal val="0"/>
          <c:showCatName val="0"/>
          <c:showSerName val="0"/>
          <c:showPercent val="0"/>
          <c:showBubbleSize val="0"/>
        </c:dLbls>
        <c:gapWidth val="90"/>
        <c:overlap val="100"/>
        <c:axId val="294386216"/>
        <c:axId val="294385136"/>
        <c:extLst/>
      </c:barChart>
      <c:catAx>
        <c:axId val="2943862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294385136"/>
        <c:crosses val="autoZero"/>
        <c:auto val="1"/>
        <c:lblAlgn val="ctr"/>
        <c:lblOffset val="100"/>
        <c:noMultiLvlLbl val="0"/>
      </c:catAx>
      <c:valAx>
        <c:axId val="294385136"/>
        <c:scaling>
          <c:orientation val="minMax"/>
        </c:scaling>
        <c:delete val="0"/>
        <c:axPos val="l"/>
        <c:majorGridlines>
          <c:spPr>
            <a:ln w="9525" cap="flat" cmpd="sng" algn="ctr">
              <a:solidFill>
                <a:schemeClr val="bg1"/>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AU" sz="1000" b="1"/>
                  <a:t>Megawatts</a:t>
                </a:r>
              </a:p>
            </c:rich>
          </c:tx>
          <c:layout>
            <c:manualLayout>
              <c:xMode val="edge"/>
              <c:yMode val="edge"/>
              <c:x val="4.4277620396600574E-3"/>
              <c:y val="0.2731029100529101"/>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294386216"/>
        <c:crosses val="autoZero"/>
        <c:crossBetween val="between"/>
      </c:valAx>
      <c:spPr>
        <a:solidFill>
          <a:srgbClr val="EEEEEF"/>
        </a:solidFill>
        <a:ln>
          <a:noFill/>
        </a:ln>
        <a:effectLst/>
      </c:spPr>
    </c:plotArea>
    <c:legend>
      <c:legendPos val="b"/>
      <c:layout>
        <c:manualLayout>
          <c:xMode val="edge"/>
          <c:yMode val="edge"/>
          <c:x val="6.2782866792896991E-2"/>
          <c:y val="0.87790850036089041"/>
          <c:w val="0.93453464707341172"/>
          <c:h val="0.12209149963910944"/>
        </c:manualLayout>
      </c:layout>
      <c:overlay val="0"/>
      <c:spPr>
        <a:noFill/>
        <a:ln>
          <a:noFill/>
        </a:ln>
        <a:effectLst/>
      </c:spPr>
      <c:txPr>
        <a:bodyPr rot="0" spcFirstLastPara="1" vertOverflow="ellipsis" vert="horz" wrap="square" anchor="ctr" anchorCtr="1"/>
        <a:lstStyle/>
        <a:p>
          <a:pPr algn="ctr">
            <a:defRPr lang="en-US"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1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423439494305636"/>
          <c:y val="3.6850921273031828E-2"/>
          <c:w val="0.87460158389292253"/>
          <c:h val="0.76218863345599386"/>
        </c:manualLayout>
      </c:layout>
      <c:barChart>
        <c:barDir val="col"/>
        <c:grouping val="clustered"/>
        <c:varyColors val="0"/>
        <c:ser>
          <c:idx val="0"/>
          <c:order val="0"/>
          <c:tx>
            <c:strRef>
              <c:f>'Figure 4.10'!$A$5</c:f>
              <c:strCache>
                <c:ptCount val="1"/>
                <c:pt idx="0">
                  <c:v>PST-1</c:v>
                </c:pt>
              </c:strCache>
            </c:strRef>
          </c:tx>
          <c:spPr>
            <a:solidFill>
              <a:schemeClr val="accent1"/>
            </a:solidFill>
            <a:ln>
              <a:noFill/>
            </a:ln>
            <a:effectLst/>
          </c:spPr>
          <c:invertIfNegative val="0"/>
          <c:cat>
            <c:multiLvlStrRef>
              <c:f>'Figure 4.10'!$B$3:$I$4</c:f>
              <c:multiLvlStrCache>
                <c:ptCount val="8"/>
                <c:lvl>
                  <c:pt idx="0">
                    <c:v>2021–22</c:v>
                  </c:pt>
                  <c:pt idx="1">
                    <c:v>2023–24</c:v>
                  </c:pt>
                  <c:pt idx="2">
                    <c:v>2021–22</c:v>
                  </c:pt>
                  <c:pt idx="3">
                    <c:v>2023–24</c:v>
                  </c:pt>
                  <c:pt idx="4">
                    <c:v>2021–22</c:v>
                  </c:pt>
                  <c:pt idx="5">
                    <c:v>2023–24</c:v>
                  </c:pt>
                  <c:pt idx="6">
                    <c:v>2021–22</c:v>
                  </c:pt>
                  <c:pt idx="7">
                    <c:v>2023–24</c:v>
                  </c:pt>
                </c:lvl>
                <c:lvl>
                  <c:pt idx="0">
                    <c:v>Queensland</c:v>
                  </c:pt>
                  <c:pt idx="2">
                    <c:v>NSW</c:v>
                  </c:pt>
                  <c:pt idx="4">
                    <c:v>Victoria</c:v>
                  </c:pt>
                  <c:pt idx="6">
                    <c:v>South Australia</c:v>
                  </c:pt>
                </c:lvl>
              </c:multiLvlStrCache>
            </c:multiLvlStrRef>
          </c:cat>
          <c:val>
            <c:numRef>
              <c:f>'Figure 4.10'!$B$5:$I$5</c:f>
              <c:numCache>
                <c:formatCode>0.00%</c:formatCode>
                <c:ptCount val="8"/>
                <c:pt idx="0">
                  <c:v>0.25173124805477698</c:v>
                </c:pt>
                <c:pt idx="1">
                  <c:v>0.16633462355798401</c:v>
                </c:pt>
                <c:pt idx="2">
                  <c:v>2.4299999999999999E-2</c:v>
                </c:pt>
                <c:pt idx="3">
                  <c:v>1.9400000000000001E-2</c:v>
                </c:pt>
                <c:pt idx="4">
                  <c:v>1.0261048863989999E-2</c:v>
                </c:pt>
                <c:pt idx="5">
                  <c:v>2.04538554948391E-2</c:v>
                </c:pt>
                <c:pt idx="6">
                  <c:v>2.8E-3</c:v>
                </c:pt>
                <c:pt idx="7">
                  <c:v>1.5E-3</c:v>
                </c:pt>
              </c:numCache>
            </c:numRef>
          </c:val>
          <c:extLst>
            <c:ext xmlns:c16="http://schemas.microsoft.com/office/drawing/2014/chart" uri="{C3380CC4-5D6E-409C-BE32-E72D297353CC}">
              <c16:uniqueId val="{00000000-D8E4-4C02-916F-576529B842EE}"/>
            </c:ext>
          </c:extLst>
        </c:ser>
        <c:ser>
          <c:idx val="1"/>
          <c:order val="1"/>
          <c:tx>
            <c:strRef>
              <c:f>'Figure 4.10'!$A$6</c:f>
              <c:strCache>
                <c:ptCount val="1"/>
                <c:pt idx="0">
                  <c:v>PST-2</c:v>
                </c:pt>
              </c:strCache>
            </c:strRef>
          </c:tx>
          <c:spPr>
            <a:solidFill>
              <a:schemeClr val="accent2"/>
            </a:solidFill>
            <a:ln>
              <a:noFill/>
            </a:ln>
            <a:effectLst/>
          </c:spPr>
          <c:invertIfNegative val="0"/>
          <c:cat>
            <c:multiLvlStrRef>
              <c:f>'Figure 4.10'!$B$3:$I$4</c:f>
              <c:multiLvlStrCache>
                <c:ptCount val="8"/>
                <c:lvl>
                  <c:pt idx="0">
                    <c:v>2021–22</c:v>
                  </c:pt>
                  <c:pt idx="1">
                    <c:v>2023–24</c:v>
                  </c:pt>
                  <c:pt idx="2">
                    <c:v>2021–22</c:v>
                  </c:pt>
                  <c:pt idx="3">
                    <c:v>2023–24</c:v>
                  </c:pt>
                  <c:pt idx="4">
                    <c:v>2021–22</c:v>
                  </c:pt>
                  <c:pt idx="5">
                    <c:v>2023–24</c:v>
                  </c:pt>
                  <c:pt idx="6">
                    <c:v>2021–22</c:v>
                  </c:pt>
                  <c:pt idx="7">
                    <c:v>2023–24</c:v>
                  </c:pt>
                </c:lvl>
                <c:lvl>
                  <c:pt idx="0">
                    <c:v>Queensland</c:v>
                  </c:pt>
                  <c:pt idx="2">
                    <c:v>NSW</c:v>
                  </c:pt>
                  <c:pt idx="4">
                    <c:v>Victoria</c:v>
                  </c:pt>
                  <c:pt idx="6">
                    <c:v>South Australia</c:v>
                  </c:pt>
                </c:lvl>
              </c:multiLvlStrCache>
            </c:multiLvlStrRef>
          </c:cat>
          <c:val>
            <c:numRef>
              <c:f>'Figure 4.10'!$B$6:$I$6</c:f>
              <c:numCache>
                <c:formatCode>0.00%</c:formatCode>
                <c:ptCount val="8"/>
                <c:pt idx="0">
                  <c:v>0.88549447556800498</c:v>
                </c:pt>
                <c:pt idx="1">
                  <c:v>0.78581322100789297</c:v>
                </c:pt>
                <c:pt idx="2">
                  <c:v>0.58289999999999997</c:v>
                </c:pt>
                <c:pt idx="3">
                  <c:v>0.34439999999999998</c:v>
                </c:pt>
                <c:pt idx="4">
                  <c:v>0.33494786803610299</c:v>
                </c:pt>
                <c:pt idx="5">
                  <c:v>0.33565763509411101</c:v>
                </c:pt>
                <c:pt idx="6">
                  <c:v>0.1057</c:v>
                </c:pt>
                <c:pt idx="7">
                  <c:v>6.5100000000000005E-2</c:v>
                </c:pt>
              </c:numCache>
            </c:numRef>
          </c:val>
          <c:extLst>
            <c:ext xmlns:c16="http://schemas.microsoft.com/office/drawing/2014/chart" uri="{C3380CC4-5D6E-409C-BE32-E72D297353CC}">
              <c16:uniqueId val="{00000001-D8E4-4C02-916F-576529B842EE}"/>
            </c:ext>
          </c:extLst>
        </c:ser>
        <c:dLbls>
          <c:showLegendKey val="0"/>
          <c:showVal val="0"/>
          <c:showCatName val="0"/>
          <c:showSerName val="0"/>
          <c:showPercent val="0"/>
          <c:showBubbleSize val="0"/>
        </c:dLbls>
        <c:gapWidth val="100"/>
        <c:overlap val="-27"/>
        <c:axId val="785071392"/>
        <c:axId val="785072112"/>
      </c:barChart>
      <c:catAx>
        <c:axId val="7850713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mn-cs"/>
              </a:defRPr>
            </a:pPr>
            <a:endParaRPr lang="en-US"/>
          </a:p>
        </c:txPr>
        <c:crossAx val="785072112"/>
        <c:crosses val="autoZero"/>
        <c:auto val="1"/>
        <c:lblAlgn val="ctr"/>
        <c:lblOffset val="100"/>
        <c:noMultiLvlLbl val="0"/>
      </c:catAx>
      <c:valAx>
        <c:axId val="785072112"/>
        <c:scaling>
          <c:orientation val="minMax"/>
        </c:scaling>
        <c:delete val="0"/>
        <c:axPos val="l"/>
        <c:majorGridlines>
          <c:spPr>
            <a:ln w="9525" cap="flat" cmpd="sng" algn="ctr">
              <a:solidFill>
                <a:schemeClr val="bg1"/>
              </a:solidFill>
              <a:round/>
            </a:ln>
            <a:effectLst/>
          </c:spPr>
        </c:majorGridlines>
        <c:title>
          <c:tx>
            <c:rich>
              <a:bodyPr rot="-5400000" spcFirstLastPara="1" vertOverflow="ellipsis" vert="horz" wrap="square" anchor="ctr" anchorCtr="1"/>
              <a:lstStyle/>
              <a:p>
                <a:pPr>
                  <a:defRPr sz="900" b="1" i="0" u="none" strike="noStrike" kern="1200" baseline="0">
                    <a:solidFill>
                      <a:schemeClr val="tx1">
                        <a:lumMod val="65000"/>
                        <a:lumOff val="35000"/>
                      </a:schemeClr>
                    </a:solidFill>
                    <a:latin typeface="Arial" panose="020B0604020202020204" pitchFamily="34" charset="0"/>
                    <a:ea typeface="+mn-ea"/>
                    <a:cs typeface="+mn-cs"/>
                  </a:defRPr>
                </a:pPr>
                <a:r>
                  <a:rPr lang="en-AU" sz="900" b="1" i="0" baseline="0"/>
                  <a:t>Proportion of time</a:t>
                </a:r>
              </a:p>
            </c:rich>
          </c:tx>
          <c:layout>
            <c:manualLayout>
              <c:xMode val="edge"/>
              <c:yMode val="edge"/>
              <c:x val="9.6200096200096206E-3"/>
              <c:y val="0.25266885609148104"/>
            </c:manualLayout>
          </c:layout>
          <c:overlay val="0"/>
          <c:spPr>
            <a:noFill/>
            <a:ln>
              <a:noFill/>
            </a:ln>
            <a:effectLst/>
          </c:spPr>
          <c:txPr>
            <a:bodyPr rot="-5400000" spcFirstLastPara="1" vertOverflow="ellipsis" vert="horz" wrap="square" anchor="ctr" anchorCtr="1"/>
            <a:lstStyle/>
            <a:p>
              <a:pPr>
                <a:defRPr sz="900" b="1" i="0" u="none" strike="noStrike" kern="1200" baseline="0">
                  <a:solidFill>
                    <a:schemeClr val="tx1">
                      <a:lumMod val="65000"/>
                      <a:lumOff val="35000"/>
                    </a:schemeClr>
                  </a:solidFill>
                  <a:latin typeface="Arial" panose="020B0604020202020204" pitchFamily="34" charset="0"/>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mn-cs"/>
              </a:defRPr>
            </a:pPr>
            <a:endParaRPr lang="en-US"/>
          </a:p>
        </c:txPr>
        <c:crossAx val="785071392"/>
        <c:crosses val="autoZero"/>
        <c:crossBetween val="between"/>
      </c:valAx>
      <c:spPr>
        <a:solidFill>
          <a:schemeClr val="bg1">
            <a:lumMod val="95000"/>
          </a:schemeClr>
        </a:solidFill>
        <a:ln>
          <a:noFill/>
        </a:ln>
        <a:effectLst/>
      </c:spPr>
    </c:plotArea>
    <c:legend>
      <c:legendPos val="b"/>
      <c:layout>
        <c:manualLayout>
          <c:xMode val="edge"/>
          <c:yMode val="edge"/>
          <c:x val="0.41134782394624914"/>
          <c:y val="0.94283675595826899"/>
          <c:w val="0.1773043521075017"/>
          <c:h val="5.7163244041730968E-2"/>
        </c:manualLayout>
      </c:layout>
      <c:overlay val="0"/>
      <c:spPr>
        <a:noFill/>
        <a:ln>
          <a:noFill/>
        </a:ln>
        <a:effectLst/>
      </c:spPr>
      <c:txPr>
        <a:bodyPr rot="0" spcFirstLastPara="1" vertOverflow="ellipsis" vert="horz" wrap="square" anchor="ctr" anchorCtr="1"/>
        <a:lstStyle/>
        <a:p>
          <a:pPr algn="ctr">
            <a:defRPr sz="900" b="0" i="0" u="none" strike="noStrike" kern="1200" baseline="0">
              <a:solidFill>
                <a:schemeClr val="tx1">
                  <a:lumMod val="65000"/>
                  <a:lumOff val="35000"/>
                </a:schemeClr>
              </a:solidFill>
              <a:latin typeface="Arial" panose="020B0604020202020204" pitchFamily="34" charset="0"/>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baseline="0">
          <a:latin typeface="Arial" panose="020B0604020202020204" pitchFamily="34" charset="0"/>
        </a:defRPr>
      </a:pPr>
      <a:endParaRPr lang="en-US"/>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rtl="0">
              <a:defRPr lang="en-AU" sz="12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AU" sz="1200" b="1" i="0" u="none" strike="noStrike" kern="1200" spc="0" baseline="0">
                <a:solidFill>
                  <a:sysClr val="windowText" lastClr="000000"/>
                </a:solidFill>
                <a:latin typeface="Arial" panose="020B0604020202020204" pitchFamily="34" charset="0"/>
                <a:ea typeface="+mn-ea"/>
                <a:cs typeface="Arial" panose="020B0604020202020204" pitchFamily="34" charset="0"/>
              </a:rPr>
              <a:t>QNI</a:t>
            </a:r>
          </a:p>
        </c:rich>
      </c:tx>
      <c:layout>
        <c:manualLayout>
          <c:xMode val="edge"/>
          <c:yMode val="edge"/>
          <c:x val="0.15688739316239317"/>
          <c:y val="4.7089583333333324E-2"/>
        </c:manualLayout>
      </c:layout>
      <c:overlay val="0"/>
      <c:spPr>
        <a:noFill/>
        <a:ln>
          <a:noFill/>
        </a:ln>
        <a:effectLst/>
      </c:spPr>
      <c:txPr>
        <a:bodyPr rot="0" spcFirstLastPara="1" vertOverflow="ellipsis" vert="horz" wrap="square" anchor="ctr" anchorCtr="1"/>
        <a:lstStyle/>
        <a:p>
          <a:pPr algn="ctr" rtl="0">
            <a:defRPr lang="en-AU" sz="12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0.13713696581196583"/>
          <c:y val="0.12968783328552411"/>
          <c:w val="0.73938096813084808"/>
          <c:h val="0.57947361111111118"/>
        </c:manualLayout>
      </c:layout>
      <c:barChart>
        <c:barDir val="col"/>
        <c:grouping val="stacked"/>
        <c:varyColors val="0"/>
        <c:ser>
          <c:idx val="0"/>
          <c:order val="0"/>
          <c:tx>
            <c:strRef>
              <c:f>'Figure 4.12'!$C$80</c:f>
              <c:strCache>
                <c:ptCount val="1"/>
                <c:pt idx="0">
                  <c:v>Flows into Queensland</c:v>
                </c:pt>
              </c:strCache>
            </c:strRef>
          </c:tx>
          <c:spPr>
            <a:solidFill>
              <a:schemeClr val="accent5"/>
            </a:solidFill>
            <a:ln w="25400">
              <a:noFill/>
            </a:ln>
            <a:effectLst/>
          </c:spPr>
          <c:invertIfNegative val="0"/>
          <c:cat>
            <c:multiLvlStrRef>
              <c:f>'Figure 4.12'!$A$81:$B$100</c:f>
              <c:multiLvlStrCache>
                <c:ptCount val="20"/>
                <c:lvl>
                  <c:pt idx="0">
                    <c:v>Q3</c:v>
                  </c:pt>
                  <c:pt idx="1">
                    <c:v>Q4</c:v>
                  </c:pt>
                  <c:pt idx="2">
                    <c:v>Q1</c:v>
                  </c:pt>
                  <c:pt idx="3">
                    <c:v>Q2</c:v>
                  </c:pt>
                  <c:pt idx="4">
                    <c:v>Q3</c:v>
                  </c:pt>
                  <c:pt idx="5">
                    <c:v>Q4</c:v>
                  </c:pt>
                  <c:pt idx="6">
                    <c:v>Q1</c:v>
                  </c:pt>
                  <c:pt idx="7">
                    <c:v>Q2</c:v>
                  </c:pt>
                  <c:pt idx="8">
                    <c:v>Q3</c:v>
                  </c:pt>
                  <c:pt idx="9">
                    <c:v>Q4</c:v>
                  </c:pt>
                  <c:pt idx="10">
                    <c:v>Q1</c:v>
                  </c:pt>
                  <c:pt idx="11">
                    <c:v>Q2</c:v>
                  </c:pt>
                  <c:pt idx="12">
                    <c:v>Q3</c:v>
                  </c:pt>
                  <c:pt idx="13">
                    <c:v>Q4</c:v>
                  </c:pt>
                  <c:pt idx="14">
                    <c:v>Q1</c:v>
                  </c:pt>
                  <c:pt idx="15">
                    <c:v>Q2</c:v>
                  </c:pt>
                  <c:pt idx="16">
                    <c:v>Q3</c:v>
                  </c:pt>
                  <c:pt idx="17">
                    <c:v>Q4</c:v>
                  </c:pt>
                  <c:pt idx="18">
                    <c:v>Q1</c:v>
                  </c:pt>
                  <c:pt idx="19">
                    <c:v>Q2</c:v>
                  </c:pt>
                </c:lvl>
                <c:lvl>
                  <c:pt idx="0">
                    <c:v>2019</c:v>
                  </c:pt>
                  <c:pt idx="2">
                    <c:v>2020</c:v>
                  </c:pt>
                  <c:pt idx="6">
                    <c:v>2021</c:v>
                  </c:pt>
                  <c:pt idx="10">
                    <c:v>2022</c:v>
                  </c:pt>
                  <c:pt idx="14">
                    <c:v>2023</c:v>
                  </c:pt>
                  <c:pt idx="18">
                    <c:v>2024</c:v>
                  </c:pt>
                </c:lvl>
              </c:multiLvlStrCache>
            </c:multiLvlStrRef>
          </c:cat>
          <c:val>
            <c:numRef>
              <c:f>'Figure 4.12'!$C$81:$C$100</c:f>
              <c:numCache>
                <c:formatCode>General</c:formatCode>
                <c:ptCount val="20"/>
                <c:pt idx="0">
                  <c:v>150.34711340206186</c:v>
                </c:pt>
                <c:pt idx="1">
                  <c:v>308.78074248120305</c:v>
                </c:pt>
                <c:pt idx="2">
                  <c:v>240.01313220940517</c:v>
                </c:pt>
                <c:pt idx="3">
                  <c:v>103.97797570850216</c:v>
                </c:pt>
                <c:pt idx="4">
                  <c:v>40.540444444444447</c:v>
                </c:pt>
                <c:pt idx="5">
                  <c:v>218.9905412719892</c:v>
                </c:pt>
                <c:pt idx="6">
                  <c:v>232.4634630350194</c:v>
                </c:pt>
                <c:pt idx="7">
                  <c:v>299.18989010989003</c:v>
                </c:pt>
                <c:pt idx="8">
                  <c:v>125.79444038929438</c:v>
                </c:pt>
                <c:pt idx="9">
                  <c:v>215.19104917170702</c:v>
                </c:pt>
                <c:pt idx="10">
                  <c:v>359.95318403908828</c:v>
                </c:pt>
                <c:pt idx="11">
                  <c:v>203.02560178306072</c:v>
                </c:pt>
                <c:pt idx="12">
                  <c:v>224.09891493636945</c:v>
                </c:pt>
                <c:pt idx="13">
                  <c:v>490.11669928245266</c:v>
                </c:pt>
                <c:pt idx="14">
                  <c:v>417.43531738730445</c:v>
                </c:pt>
                <c:pt idx="15">
                  <c:v>349.84496497373044</c:v>
                </c:pt>
                <c:pt idx="16">
                  <c:v>336.54094674556217</c:v>
                </c:pt>
                <c:pt idx="17">
                  <c:v>502.70183486238602</c:v>
                </c:pt>
                <c:pt idx="18">
                  <c:v>460.56210571184897</c:v>
                </c:pt>
                <c:pt idx="19">
                  <c:v>448.58355633802785</c:v>
                </c:pt>
              </c:numCache>
            </c:numRef>
          </c:val>
          <c:extLst>
            <c:ext xmlns:c16="http://schemas.microsoft.com/office/drawing/2014/chart" uri="{C3380CC4-5D6E-409C-BE32-E72D297353CC}">
              <c16:uniqueId val="{00000000-ABB3-4999-A8EA-51448B08D343}"/>
            </c:ext>
          </c:extLst>
        </c:ser>
        <c:ser>
          <c:idx val="1"/>
          <c:order val="2"/>
          <c:tx>
            <c:strRef>
              <c:f>'Figure 4.12'!$D$80</c:f>
              <c:strCache>
                <c:ptCount val="1"/>
                <c:pt idx="0">
                  <c:v>Flows into NSW</c:v>
                </c:pt>
              </c:strCache>
            </c:strRef>
          </c:tx>
          <c:spPr>
            <a:solidFill>
              <a:schemeClr val="accent1">
                <a:lumMod val="75000"/>
              </a:schemeClr>
            </a:solidFill>
            <a:ln w="25400">
              <a:noFill/>
            </a:ln>
            <a:effectLst/>
          </c:spPr>
          <c:invertIfNegative val="0"/>
          <c:cat>
            <c:multiLvlStrRef>
              <c:f>'Figure 4.12'!$A$81:$B$100</c:f>
              <c:multiLvlStrCache>
                <c:ptCount val="20"/>
                <c:lvl>
                  <c:pt idx="0">
                    <c:v>Q3</c:v>
                  </c:pt>
                  <c:pt idx="1">
                    <c:v>Q4</c:v>
                  </c:pt>
                  <c:pt idx="2">
                    <c:v>Q1</c:v>
                  </c:pt>
                  <c:pt idx="3">
                    <c:v>Q2</c:v>
                  </c:pt>
                  <c:pt idx="4">
                    <c:v>Q3</c:v>
                  </c:pt>
                  <c:pt idx="5">
                    <c:v>Q4</c:v>
                  </c:pt>
                  <c:pt idx="6">
                    <c:v>Q1</c:v>
                  </c:pt>
                  <c:pt idx="7">
                    <c:v>Q2</c:v>
                  </c:pt>
                  <c:pt idx="8">
                    <c:v>Q3</c:v>
                  </c:pt>
                  <c:pt idx="9">
                    <c:v>Q4</c:v>
                  </c:pt>
                  <c:pt idx="10">
                    <c:v>Q1</c:v>
                  </c:pt>
                  <c:pt idx="11">
                    <c:v>Q2</c:v>
                  </c:pt>
                  <c:pt idx="12">
                    <c:v>Q3</c:v>
                  </c:pt>
                  <c:pt idx="13">
                    <c:v>Q4</c:v>
                  </c:pt>
                  <c:pt idx="14">
                    <c:v>Q1</c:v>
                  </c:pt>
                  <c:pt idx="15">
                    <c:v>Q2</c:v>
                  </c:pt>
                  <c:pt idx="16">
                    <c:v>Q3</c:v>
                  </c:pt>
                  <c:pt idx="17">
                    <c:v>Q4</c:v>
                  </c:pt>
                  <c:pt idx="18">
                    <c:v>Q1</c:v>
                  </c:pt>
                  <c:pt idx="19">
                    <c:v>Q2</c:v>
                  </c:pt>
                </c:lvl>
                <c:lvl>
                  <c:pt idx="0">
                    <c:v>2019</c:v>
                  </c:pt>
                  <c:pt idx="2">
                    <c:v>2020</c:v>
                  </c:pt>
                  <c:pt idx="6">
                    <c:v>2021</c:v>
                  </c:pt>
                  <c:pt idx="10">
                    <c:v>2022</c:v>
                  </c:pt>
                  <c:pt idx="14">
                    <c:v>2023</c:v>
                  </c:pt>
                  <c:pt idx="18">
                    <c:v>2024</c:v>
                  </c:pt>
                </c:lvl>
              </c:multiLvlStrCache>
            </c:multiLvlStrRef>
          </c:cat>
          <c:val>
            <c:numRef>
              <c:f>'Figure 4.12'!$D$81:$D$100</c:f>
              <c:numCache>
                <c:formatCode>General</c:formatCode>
                <c:ptCount val="20"/>
                <c:pt idx="0">
                  <c:v>-902.79879784918739</c:v>
                </c:pt>
                <c:pt idx="1">
                  <c:v>-741.20683870967696</c:v>
                </c:pt>
                <c:pt idx="2">
                  <c:v>-952.20549379880526</c:v>
                </c:pt>
                <c:pt idx="3">
                  <c:v>-535.52294862647057</c:v>
                </c:pt>
                <c:pt idx="4">
                  <c:v>-488.23852445369704</c:v>
                </c:pt>
                <c:pt idx="5">
                  <c:v>-387.72331653076276</c:v>
                </c:pt>
                <c:pt idx="6">
                  <c:v>-391.09179795550148</c:v>
                </c:pt>
                <c:pt idx="7">
                  <c:v>-408.45089589729224</c:v>
                </c:pt>
                <c:pt idx="8">
                  <c:v>-414.62365085799161</c:v>
                </c:pt>
                <c:pt idx="9">
                  <c:v>-246.11157080157054</c:v>
                </c:pt>
                <c:pt idx="10">
                  <c:v>-244.11874734607247</c:v>
                </c:pt>
                <c:pt idx="11">
                  <c:v>-665.20730468750048</c:v>
                </c:pt>
                <c:pt idx="12">
                  <c:v>-742.18651712180269</c:v>
                </c:pt>
                <c:pt idx="13">
                  <c:v>-627.06591836734856</c:v>
                </c:pt>
                <c:pt idx="14">
                  <c:v>-741.55675810473736</c:v>
                </c:pt>
                <c:pt idx="15">
                  <c:v>-852.84991050400299</c:v>
                </c:pt>
                <c:pt idx="16">
                  <c:v>-729.42370973579511</c:v>
                </c:pt>
                <c:pt idx="17">
                  <c:v>-630.06858203759646</c:v>
                </c:pt>
                <c:pt idx="18">
                  <c:v>-576.51610094012972</c:v>
                </c:pt>
                <c:pt idx="19">
                  <c:v>-744.47303063802929</c:v>
                </c:pt>
              </c:numCache>
            </c:numRef>
          </c:val>
          <c:extLst>
            <c:ext xmlns:c16="http://schemas.microsoft.com/office/drawing/2014/chart" uri="{C3380CC4-5D6E-409C-BE32-E72D297353CC}">
              <c16:uniqueId val="{00000001-ABB3-4999-A8EA-51448B08D343}"/>
            </c:ext>
          </c:extLst>
        </c:ser>
        <c:dLbls>
          <c:showLegendKey val="0"/>
          <c:showVal val="0"/>
          <c:showCatName val="0"/>
          <c:showSerName val="0"/>
          <c:showPercent val="0"/>
          <c:showBubbleSize val="0"/>
        </c:dLbls>
        <c:gapWidth val="49"/>
        <c:overlap val="100"/>
        <c:axId val="773793896"/>
        <c:axId val="773791272"/>
      </c:barChart>
      <c:scatterChart>
        <c:scatterStyle val="lineMarker"/>
        <c:varyColors val="0"/>
        <c:ser>
          <c:idx val="2"/>
          <c:order val="1"/>
          <c:tx>
            <c:strRef>
              <c:f>'Figure 4.12'!$E$80</c:f>
              <c:strCache>
                <c:ptCount val="1"/>
                <c:pt idx="0">
                  <c:v>Constrained period into Queensland</c:v>
                </c:pt>
              </c:strCache>
            </c:strRef>
          </c:tx>
          <c:spPr>
            <a:ln w="25400" cap="rnd">
              <a:noFill/>
              <a:round/>
            </a:ln>
            <a:effectLst/>
          </c:spPr>
          <c:marker>
            <c:symbol val="circle"/>
            <c:size val="5"/>
            <c:spPr>
              <a:solidFill>
                <a:srgbClr val="FEEDA2"/>
              </a:solidFill>
              <a:ln w="9525">
                <a:solidFill>
                  <a:schemeClr val="accent3"/>
                </a:solidFill>
              </a:ln>
              <a:effectLst/>
            </c:spPr>
          </c:marker>
          <c:xVal>
            <c:multiLvlStrRef>
              <c:f>'Figure 4.12'!$A$81:$B$100</c:f>
              <c:multiLvlStrCache>
                <c:ptCount val="20"/>
                <c:lvl>
                  <c:pt idx="0">
                    <c:v>Q3</c:v>
                  </c:pt>
                  <c:pt idx="1">
                    <c:v>Q4</c:v>
                  </c:pt>
                  <c:pt idx="2">
                    <c:v>Q1</c:v>
                  </c:pt>
                  <c:pt idx="3">
                    <c:v>Q2</c:v>
                  </c:pt>
                  <c:pt idx="4">
                    <c:v>Q3</c:v>
                  </c:pt>
                  <c:pt idx="5">
                    <c:v>Q4</c:v>
                  </c:pt>
                  <c:pt idx="6">
                    <c:v>Q1</c:v>
                  </c:pt>
                  <c:pt idx="7">
                    <c:v>Q2</c:v>
                  </c:pt>
                  <c:pt idx="8">
                    <c:v>Q3</c:v>
                  </c:pt>
                  <c:pt idx="9">
                    <c:v>Q4</c:v>
                  </c:pt>
                  <c:pt idx="10">
                    <c:v>Q1</c:v>
                  </c:pt>
                  <c:pt idx="11">
                    <c:v>Q2</c:v>
                  </c:pt>
                  <c:pt idx="12">
                    <c:v>Q3</c:v>
                  </c:pt>
                  <c:pt idx="13">
                    <c:v>Q4</c:v>
                  </c:pt>
                  <c:pt idx="14">
                    <c:v>Q1</c:v>
                  </c:pt>
                  <c:pt idx="15">
                    <c:v>Q2</c:v>
                  </c:pt>
                  <c:pt idx="16">
                    <c:v>Q3</c:v>
                  </c:pt>
                  <c:pt idx="17">
                    <c:v>Q4</c:v>
                  </c:pt>
                  <c:pt idx="18">
                    <c:v>Q1</c:v>
                  </c:pt>
                  <c:pt idx="19">
                    <c:v>Q2</c:v>
                  </c:pt>
                </c:lvl>
                <c:lvl>
                  <c:pt idx="0">
                    <c:v>2019</c:v>
                  </c:pt>
                  <c:pt idx="2">
                    <c:v>2020</c:v>
                  </c:pt>
                  <c:pt idx="6">
                    <c:v>2021</c:v>
                  </c:pt>
                  <c:pt idx="10">
                    <c:v>2022</c:v>
                  </c:pt>
                  <c:pt idx="14">
                    <c:v>2023</c:v>
                  </c:pt>
                  <c:pt idx="18">
                    <c:v>2024</c:v>
                  </c:pt>
                </c:lvl>
              </c:multiLvlStrCache>
            </c:multiLvlStrRef>
          </c:xVal>
          <c:yVal>
            <c:numRef>
              <c:f>'Figure 4.12'!$E$81:$E$100</c:f>
              <c:numCache>
                <c:formatCode>0%</c:formatCode>
                <c:ptCount val="20"/>
                <c:pt idx="0">
                  <c:v>3.6609299516908215E-3</c:v>
                </c:pt>
                <c:pt idx="1">
                  <c:v>4.0157004830917872E-2</c:v>
                </c:pt>
                <c:pt idx="2">
                  <c:v>4.3002136752136752E-2</c:v>
                </c:pt>
                <c:pt idx="3">
                  <c:v>9.4246031746031741E-3</c:v>
                </c:pt>
                <c:pt idx="4">
                  <c:v>1.6983695652173913E-3</c:v>
                </c:pt>
                <c:pt idx="5">
                  <c:v>2.7891002415458936E-2</c:v>
                </c:pt>
                <c:pt idx="6">
                  <c:v>8.9236111111111113E-2</c:v>
                </c:pt>
                <c:pt idx="7">
                  <c:v>2.4305555555555556E-2</c:v>
                </c:pt>
                <c:pt idx="8">
                  <c:v>3.102355072463768E-2</c:v>
                </c:pt>
                <c:pt idx="9">
                  <c:v>0.14353109903381642</c:v>
                </c:pt>
                <c:pt idx="10">
                  <c:v>0.28425925925925927</c:v>
                </c:pt>
                <c:pt idx="11">
                  <c:v>7.7037545787545791E-2</c:v>
                </c:pt>
                <c:pt idx="12">
                  <c:v>5.6348128019323672E-2</c:v>
                </c:pt>
                <c:pt idx="13">
                  <c:v>5.7857789855072464E-2</c:v>
                </c:pt>
                <c:pt idx="14">
                  <c:v>4.1936728395061726E-2</c:v>
                </c:pt>
                <c:pt idx="15">
                  <c:v>4.3574481074481072E-2</c:v>
                </c:pt>
                <c:pt idx="16">
                  <c:v>6.378321256038647E-3</c:v>
                </c:pt>
                <c:pt idx="17">
                  <c:v>8.639039855072464E-2</c:v>
                </c:pt>
                <c:pt idx="18">
                  <c:v>0.17902930402930403</c:v>
                </c:pt>
                <c:pt idx="19">
                  <c:v>1.0836385836385836E-2</c:v>
                </c:pt>
              </c:numCache>
            </c:numRef>
          </c:yVal>
          <c:smooth val="0"/>
          <c:extLst xmlns:c15="http://schemas.microsoft.com/office/drawing/2012/chart">
            <c:ext xmlns:c16="http://schemas.microsoft.com/office/drawing/2014/chart" uri="{C3380CC4-5D6E-409C-BE32-E72D297353CC}">
              <c16:uniqueId val="{00000002-ABB3-4999-A8EA-51448B08D343}"/>
            </c:ext>
          </c:extLst>
        </c:ser>
        <c:ser>
          <c:idx val="3"/>
          <c:order val="3"/>
          <c:tx>
            <c:strRef>
              <c:f>'Figure 4.12'!$F$80</c:f>
              <c:strCache>
                <c:ptCount val="1"/>
                <c:pt idx="0">
                  <c:v>Constrained period into NSW</c:v>
                </c:pt>
              </c:strCache>
            </c:strRef>
          </c:tx>
          <c:spPr>
            <a:ln w="25400" cap="rnd">
              <a:noFill/>
              <a:round/>
            </a:ln>
            <a:effectLst/>
          </c:spPr>
          <c:marker>
            <c:symbol val="circle"/>
            <c:size val="5"/>
            <c:spPr>
              <a:solidFill>
                <a:schemeClr val="accent2">
                  <a:lumMod val="60000"/>
                  <a:lumOff val="40000"/>
                </a:schemeClr>
              </a:solidFill>
              <a:ln w="9525">
                <a:solidFill>
                  <a:schemeClr val="accent4"/>
                </a:solidFill>
              </a:ln>
              <a:effectLst/>
            </c:spPr>
          </c:marker>
          <c:xVal>
            <c:multiLvlStrRef>
              <c:f>'Figure 4.12'!$A$81:$B$100</c:f>
              <c:multiLvlStrCache>
                <c:ptCount val="20"/>
                <c:lvl>
                  <c:pt idx="0">
                    <c:v>Q3</c:v>
                  </c:pt>
                  <c:pt idx="1">
                    <c:v>Q4</c:v>
                  </c:pt>
                  <c:pt idx="2">
                    <c:v>Q1</c:v>
                  </c:pt>
                  <c:pt idx="3">
                    <c:v>Q2</c:v>
                  </c:pt>
                  <c:pt idx="4">
                    <c:v>Q3</c:v>
                  </c:pt>
                  <c:pt idx="5">
                    <c:v>Q4</c:v>
                  </c:pt>
                  <c:pt idx="6">
                    <c:v>Q1</c:v>
                  </c:pt>
                  <c:pt idx="7">
                    <c:v>Q2</c:v>
                  </c:pt>
                  <c:pt idx="8">
                    <c:v>Q3</c:v>
                  </c:pt>
                  <c:pt idx="9">
                    <c:v>Q4</c:v>
                  </c:pt>
                  <c:pt idx="10">
                    <c:v>Q1</c:v>
                  </c:pt>
                  <c:pt idx="11">
                    <c:v>Q2</c:v>
                  </c:pt>
                  <c:pt idx="12">
                    <c:v>Q3</c:v>
                  </c:pt>
                  <c:pt idx="13">
                    <c:v>Q4</c:v>
                  </c:pt>
                  <c:pt idx="14">
                    <c:v>Q1</c:v>
                  </c:pt>
                  <c:pt idx="15">
                    <c:v>Q2</c:v>
                  </c:pt>
                  <c:pt idx="16">
                    <c:v>Q3</c:v>
                  </c:pt>
                  <c:pt idx="17">
                    <c:v>Q4</c:v>
                  </c:pt>
                  <c:pt idx="18">
                    <c:v>Q1</c:v>
                  </c:pt>
                  <c:pt idx="19">
                    <c:v>Q2</c:v>
                  </c:pt>
                </c:lvl>
                <c:lvl>
                  <c:pt idx="0">
                    <c:v>2019</c:v>
                  </c:pt>
                  <c:pt idx="2">
                    <c:v>2020</c:v>
                  </c:pt>
                  <c:pt idx="6">
                    <c:v>2021</c:v>
                  </c:pt>
                  <c:pt idx="10">
                    <c:v>2022</c:v>
                  </c:pt>
                  <c:pt idx="14">
                    <c:v>2023</c:v>
                  </c:pt>
                  <c:pt idx="18">
                    <c:v>2024</c:v>
                  </c:pt>
                </c:lvl>
              </c:multiLvlStrCache>
            </c:multiLvlStrRef>
          </c:xVal>
          <c:yVal>
            <c:numRef>
              <c:f>'Figure 4.12'!$F$81:$F$100</c:f>
              <c:numCache>
                <c:formatCode>0%</c:formatCode>
                <c:ptCount val="20"/>
                <c:pt idx="0">
                  <c:v>-0.29479921497584544</c:v>
                </c:pt>
                <c:pt idx="1">
                  <c:v>-0.15209842995169082</c:v>
                </c:pt>
                <c:pt idx="2">
                  <c:v>-8.3066239316239313E-2</c:v>
                </c:pt>
                <c:pt idx="3">
                  <c:v>-0.21390415140415139</c:v>
                </c:pt>
                <c:pt idx="4">
                  <c:v>-0.36269625603864736</c:v>
                </c:pt>
                <c:pt idx="5">
                  <c:v>-0.2545667270531401</c:v>
                </c:pt>
                <c:pt idx="6">
                  <c:v>-6.4158950617283952E-2</c:v>
                </c:pt>
                <c:pt idx="7">
                  <c:v>-0.2734279609279609</c:v>
                </c:pt>
                <c:pt idx="8">
                  <c:v>-0.27932518115942029</c:v>
                </c:pt>
                <c:pt idx="9">
                  <c:v>-0.16338315217391305</c:v>
                </c:pt>
                <c:pt idx="10">
                  <c:v>-7.2685185185185186E-2</c:v>
                </c:pt>
                <c:pt idx="11">
                  <c:v>-9.768009768009768E-2</c:v>
                </c:pt>
                <c:pt idx="12">
                  <c:v>-0.1741394927536232</c:v>
                </c:pt>
                <c:pt idx="13">
                  <c:v>-0.12020682367149758</c:v>
                </c:pt>
                <c:pt idx="14">
                  <c:v>-0.13923611111111112</c:v>
                </c:pt>
                <c:pt idx="15">
                  <c:v>-0.16201159951159952</c:v>
                </c:pt>
                <c:pt idx="16">
                  <c:v>-0.20855978260869565</c:v>
                </c:pt>
                <c:pt idx="17">
                  <c:v>-0.16262832125603865</c:v>
                </c:pt>
                <c:pt idx="18">
                  <c:v>-7.7113858363858367E-2</c:v>
                </c:pt>
                <c:pt idx="19">
                  <c:v>-0.24160561660561661</c:v>
                </c:pt>
              </c:numCache>
            </c:numRef>
          </c:yVal>
          <c:smooth val="0"/>
          <c:extLst xmlns:c15="http://schemas.microsoft.com/office/drawing/2012/chart">
            <c:ext xmlns:c16="http://schemas.microsoft.com/office/drawing/2014/chart" uri="{C3380CC4-5D6E-409C-BE32-E72D297353CC}">
              <c16:uniqueId val="{00000003-ABB3-4999-A8EA-51448B08D343}"/>
            </c:ext>
          </c:extLst>
        </c:ser>
        <c:dLbls>
          <c:showLegendKey val="0"/>
          <c:showVal val="0"/>
          <c:showCatName val="0"/>
          <c:showSerName val="0"/>
          <c:showPercent val="0"/>
          <c:showBubbleSize val="0"/>
        </c:dLbls>
        <c:axId val="805152775"/>
        <c:axId val="805152447"/>
        <c:extLst/>
      </c:scatterChart>
      <c:catAx>
        <c:axId val="773793896"/>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rtl="0">
              <a:defRPr lang="en-US"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773791272"/>
        <c:crosses val="autoZero"/>
        <c:auto val="1"/>
        <c:lblAlgn val="ctr"/>
        <c:lblOffset val="100"/>
        <c:noMultiLvlLbl val="0"/>
      </c:catAx>
      <c:valAx>
        <c:axId val="773791272"/>
        <c:scaling>
          <c:orientation val="minMax"/>
          <c:max val="1200"/>
          <c:min val="-1200"/>
        </c:scaling>
        <c:delete val="0"/>
        <c:axPos val="l"/>
        <c:majorGridlines>
          <c:spPr>
            <a:ln w="9525" cap="flat" cmpd="sng" algn="ctr">
              <a:solidFill>
                <a:schemeClr val="bg1"/>
              </a:solidFill>
              <a:round/>
            </a:ln>
            <a:effectLst/>
          </c:spPr>
        </c:majorGridlines>
        <c:title>
          <c:tx>
            <c:rich>
              <a:bodyPr rot="-5400000" spcFirstLastPara="1" vertOverflow="ellipsis" vert="horz" wrap="square" anchor="ctr" anchorCtr="1"/>
              <a:lstStyle/>
              <a:p>
                <a:pPr algn="ctr" rtl="0">
                  <a:defRPr lang="en-US" sz="9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sz="900" b="1" i="0" u="none" strike="noStrike" kern="1200" baseline="0">
                    <a:solidFill>
                      <a:sysClr val="windowText" lastClr="000000"/>
                    </a:solidFill>
                    <a:latin typeface="Arial" panose="020B0604020202020204" pitchFamily="34" charset="0"/>
                    <a:ea typeface="+mn-ea"/>
                    <a:cs typeface="Arial" panose="020B0604020202020204" pitchFamily="34" charset="0"/>
                  </a:rPr>
                  <a:t>Average binding capacity (megawatts)</a:t>
                </a:r>
              </a:p>
            </c:rich>
          </c:tx>
          <c:layout>
            <c:manualLayout>
              <c:xMode val="edge"/>
              <c:yMode val="edge"/>
              <c:x val="5.8757058769016452E-3"/>
              <c:y val="6.8365161335043154E-2"/>
            </c:manualLayout>
          </c:layout>
          <c:overlay val="0"/>
          <c:spPr>
            <a:noFill/>
            <a:ln>
              <a:noFill/>
            </a:ln>
            <a:effectLst/>
          </c:spPr>
          <c:txPr>
            <a:bodyPr rot="-5400000" spcFirstLastPara="1" vertOverflow="ellipsis" vert="horz" wrap="square" anchor="ctr" anchorCtr="1"/>
            <a:lstStyle/>
            <a:p>
              <a:pPr algn="ctr" rtl="0">
                <a:defRPr lang="en-US" sz="9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lgn="ctr" rtl="0">
              <a:defRPr lang="en-US"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773793896"/>
        <c:crosses val="autoZero"/>
        <c:crossBetween val="between"/>
        <c:majorUnit val="300"/>
      </c:valAx>
      <c:valAx>
        <c:axId val="805152447"/>
        <c:scaling>
          <c:orientation val="minMax"/>
          <c:max val="0.4"/>
          <c:min val="-0.4"/>
        </c:scaling>
        <c:delete val="0"/>
        <c:axPos val="r"/>
        <c:title>
          <c:tx>
            <c:rich>
              <a:bodyPr rot="-5400000" spcFirstLastPara="1" vertOverflow="ellipsis" vert="horz" wrap="square" anchor="ctr" anchorCtr="1"/>
              <a:lstStyle/>
              <a:p>
                <a:pPr algn="ctr" rtl="0">
                  <a:defRPr lang="en-AU" sz="9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AU" sz="900" b="1" i="0" u="none" strike="noStrike" kern="1200" baseline="0">
                    <a:solidFill>
                      <a:sysClr val="windowText" lastClr="000000"/>
                    </a:solidFill>
                    <a:latin typeface="Arial" panose="020B0604020202020204" pitchFamily="34" charset="0"/>
                    <a:ea typeface="+mn-ea"/>
                    <a:cs typeface="Arial" panose="020B0604020202020204" pitchFamily="34" charset="0"/>
                  </a:rPr>
                  <a:t>Proportion of time </a:t>
                </a:r>
              </a:p>
            </c:rich>
          </c:tx>
          <c:layout>
            <c:manualLayout>
              <c:xMode val="edge"/>
              <c:yMode val="edge"/>
              <c:x val="0.96065170940170941"/>
              <c:y val="0.21613368055555557"/>
            </c:manualLayout>
          </c:layout>
          <c:overlay val="0"/>
          <c:spPr>
            <a:noFill/>
            <a:ln>
              <a:noFill/>
            </a:ln>
            <a:effectLst/>
          </c:spPr>
          <c:txPr>
            <a:bodyPr rot="-5400000" spcFirstLastPara="1" vertOverflow="ellipsis" vert="horz" wrap="square" anchor="ctr" anchorCtr="1"/>
            <a:lstStyle/>
            <a:p>
              <a:pPr algn="ctr" rtl="0">
                <a:defRPr lang="en-AU" sz="9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0%" sourceLinked="1"/>
        <c:majorTickMark val="out"/>
        <c:minorTickMark val="none"/>
        <c:tickLblPos val="nextTo"/>
        <c:spPr>
          <a:noFill/>
          <a:ln>
            <a:noFill/>
          </a:ln>
          <a:effectLst/>
        </c:spPr>
        <c:txPr>
          <a:bodyPr rot="-60000000" spcFirstLastPara="1" vertOverflow="ellipsis" vert="horz" wrap="square" anchor="ctr" anchorCtr="1"/>
          <a:lstStyle/>
          <a:p>
            <a:pPr algn="ctr" rtl="0">
              <a:defRPr lang="en-US"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805152775"/>
        <c:crosses val="max"/>
        <c:crossBetween val="midCat"/>
        <c:majorUnit val="0.1"/>
      </c:valAx>
      <c:valAx>
        <c:axId val="805152775"/>
        <c:scaling>
          <c:orientation val="minMax"/>
        </c:scaling>
        <c:delete val="1"/>
        <c:axPos val="b"/>
        <c:majorTickMark val="out"/>
        <c:minorTickMark val="none"/>
        <c:tickLblPos val="nextTo"/>
        <c:crossAx val="805152447"/>
        <c:crosses val="autoZero"/>
        <c:crossBetween val="midCat"/>
      </c:valAx>
      <c:spPr>
        <a:solidFill>
          <a:srgbClr val="EEEEEF"/>
        </a:solidFill>
        <a:ln>
          <a:noFill/>
        </a:ln>
        <a:effectLst/>
      </c:spPr>
    </c:plotArea>
    <c:legend>
      <c:legendPos val="b"/>
      <c:layout>
        <c:manualLayout>
          <c:xMode val="edge"/>
          <c:yMode val="edge"/>
          <c:x val="3.2955769230769219E-2"/>
          <c:y val="0.88213645833333332"/>
          <c:w val="0.96704423076923074"/>
          <c:h val="0.10782465277777779"/>
        </c:manualLayout>
      </c:layout>
      <c:overlay val="0"/>
      <c:spPr>
        <a:noFill/>
        <a:ln>
          <a:noFill/>
        </a:ln>
        <a:effectLst/>
      </c:spPr>
      <c:txPr>
        <a:bodyPr rot="0" spcFirstLastPara="1" vertOverflow="ellipsis" vert="horz" wrap="square" anchor="ctr" anchorCtr="1"/>
        <a:lstStyle/>
        <a:p>
          <a:pPr algn="ctr" rtl="0">
            <a:defRPr lang="en-US"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300">
          <a:solidFill>
            <a:sysClr val="windowText" lastClr="000000"/>
          </a:solidFill>
          <a:latin typeface="+mn-lt"/>
          <a:cs typeface="Arial" panose="020B0604020202020204" pitchFamily="34"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52450062877630776"/>
          <c:y val="1.7996725217927407E-2"/>
        </c:manualLayout>
      </c:layout>
      <c:overlay val="0"/>
      <c:spPr>
        <a:noFill/>
        <a:ln>
          <a:noFill/>
        </a:ln>
        <a:effectLst/>
      </c:spPr>
      <c:txPr>
        <a:bodyPr rot="0" spcFirstLastPara="1" vertOverflow="ellipsis" vert="horz" wrap="square" anchor="ctr" anchorCtr="1"/>
        <a:lstStyle/>
        <a:p>
          <a:pPr algn="ctr" rtl="0">
            <a:defRPr lang="en-US" sz="1200" b="1" i="0" u="none" strike="noStrike" kern="1200" spc="0" baseline="0">
              <a:solidFill>
                <a:sysClr val="windowText" lastClr="000000"/>
              </a:solidFill>
              <a:latin typeface="Arial" panose="020B0604020202020204" pitchFamily="34" charset="0"/>
              <a:ea typeface="+mn-ea"/>
              <a:cs typeface="+mn-cs"/>
            </a:defRPr>
          </a:pPr>
          <a:endParaRPr lang="en-US"/>
        </a:p>
      </c:txPr>
    </c:title>
    <c:autoTitleDeleted val="0"/>
    <c:plotArea>
      <c:layout>
        <c:manualLayout>
          <c:layoutTarget val="inner"/>
          <c:xMode val="edge"/>
          <c:yMode val="edge"/>
          <c:x val="0.40989077426145082"/>
          <c:y val="9.1155316195991626E-2"/>
          <c:w val="0.59010922573854918"/>
          <c:h val="0.89564442365658448"/>
        </c:manualLayout>
      </c:layout>
      <c:barChart>
        <c:barDir val="bar"/>
        <c:grouping val="clustered"/>
        <c:varyColors val="0"/>
        <c:ser>
          <c:idx val="0"/>
          <c:order val="0"/>
          <c:tx>
            <c:strRef>
              <c:f>'Figure 4.2'!$F$4</c:f>
              <c:strCache>
                <c:ptCount val="1"/>
                <c:pt idx="0">
                  <c:v>Tasmania</c:v>
                </c:pt>
              </c:strCache>
            </c:strRef>
          </c:tx>
          <c:spPr>
            <a:solidFill>
              <a:srgbClr val="5F9E88"/>
            </a:solidFill>
            <a:ln>
              <a:noFill/>
            </a:ln>
            <a:effectLst/>
          </c:spPr>
          <c:invertIfNegative val="0"/>
          <c:dLbls>
            <c:dLbl>
              <c:idx val="0"/>
              <c:tx>
                <c:rich>
                  <a:bodyPr rot="0" spcFirstLastPara="1" vertOverflow="ellipsis" vert="horz" wrap="none" lIns="38100" tIns="19050" rIns="38100" bIns="19050" anchor="ctr" anchorCtr="1">
                    <a:spAutoFit/>
                  </a:bodyPr>
                  <a:lstStyle/>
                  <a:p>
                    <a:pPr>
                      <a:defRPr sz="1100" b="0" i="0" u="none" strike="noStrike" kern="1200" baseline="0">
                        <a:solidFill>
                          <a:schemeClr val="bg1"/>
                        </a:solidFill>
                        <a:latin typeface="Arial" panose="020B0604020202020204" pitchFamily="34" charset="0"/>
                        <a:ea typeface="+mn-ea"/>
                        <a:cs typeface="Arial" panose="020B0604020202020204" pitchFamily="34" charset="0"/>
                      </a:defRPr>
                    </a:pPr>
                    <a:fld id="{18698AC1-82BE-483F-A37B-237411C1325C}" type="CELLRANGE">
                      <a:rPr lang="en-US" baseline="0">
                        <a:solidFill>
                          <a:schemeClr val="bg1"/>
                        </a:solidFill>
                        <a:latin typeface="Arial" panose="020B0604020202020204" pitchFamily="34" charset="0"/>
                        <a:cs typeface="Arial" panose="020B0604020202020204" pitchFamily="34" charset="0"/>
                      </a:rPr>
                      <a:pPr>
                        <a:defRPr sz="1100" b="0" i="0" u="none" strike="noStrike" kern="1200" baseline="0">
                          <a:solidFill>
                            <a:schemeClr val="bg1"/>
                          </a:solidFill>
                          <a:latin typeface="Arial" panose="020B0604020202020204" pitchFamily="34" charset="0"/>
                          <a:ea typeface="+mn-ea"/>
                          <a:cs typeface="Arial" panose="020B0604020202020204" pitchFamily="34" charset="0"/>
                        </a:defRPr>
                      </a:pPr>
                      <a:t>[CELLRANGE]</a:t>
                    </a:fld>
                    <a:endParaRPr lang="en-AU"/>
                  </a:p>
                </c:rich>
              </c:tx>
              <c:spPr>
                <a:noFill/>
                <a:ln>
                  <a:noFill/>
                </a:ln>
                <a:effectLst/>
              </c:spPr>
              <c:dLblPos val="ctr"/>
              <c:showLegendKey val="0"/>
              <c:showVal val="0"/>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15:dlblFieldTable/>
                  <c15:showDataLabelsRange val="1"/>
                </c:ext>
                <c:ext xmlns:c16="http://schemas.microsoft.com/office/drawing/2014/chart" uri="{C3380CC4-5D6E-409C-BE32-E72D297353CC}">
                  <c16:uniqueId val="{00000000-49C8-41CC-8863-76C70F370744}"/>
                </c:ext>
              </c:extLst>
            </c:dLbl>
            <c:dLbl>
              <c:idx val="1"/>
              <c:delete val="1"/>
              <c:extLst>
                <c:ext xmlns:c15="http://schemas.microsoft.com/office/drawing/2012/chart" uri="{CE6537A1-D6FC-4f65-9D91-7224C49458BB}"/>
                <c:ext xmlns:c16="http://schemas.microsoft.com/office/drawing/2014/chart" uri="{C3380CC4-5D6E-409C-BE32-E72D297353CC}">
                  <c16:uniqueId val="{00000001-49C8-41CC-8863-76C70F370744}"/>
                </c:ext>
              </c:extLst>
            </c:dLbl>
            <c:dLbl>
              <c:idx val="2"/>
              <c:delete val="1"/>
              <c:extLst>
                <c:ext xmlns:c15="http://schemas.microsoft.com/office/drawing/2012/chart" uri="{CE6537A1-D6FC-4f65-9D91-7224C49458BB}"/>
                <c:ext xmlns:c16="http://schemas.microsoft.com/office/drawing/2014/chart" uri="{C3380CC4-5D6E-409C-BE32-E72D297353CC}">
                  <c16:uniqueId val="{00000002-49C8-41CC-8863-76C70F370744}"/>
                </c:ext>
              </c:extLst>
            </c:dLbl>
            <c:dLbl>
              <c:idx val="3"/>
              <c:delete val="1"/>
              <c:extLst>
                <c:ext xmlns:c15="http://schemas.microsoft.com/office/drawing/2012/chart" uri="{CE6537A1-D6FC-4f65-9D91-7224C49458BB}"/>
                <c:ext xmlns:c16="http://schemas.microsoft.com/office/drawing/2014/chart" uri="{C3380CC4-5D6E-409C-BE32-E72D297353CC}">
                  <c16:uniqueId val="{00000003-49C8-41CC-8863-76C70F370744}"/>
                </c:ext>
              </c:extLst>
            </c:dLbl>
            <c:dLbl>
              <c:idx val="4"/>
              <c:delete val="1"/>
              <c:extLst>
                <c:ext xmlns:c15="http://schemas.microsoft.com/office/drawing/2012/chart" uri="{CE6537A1-D6FC-4f65-9D91-7224C49458BB}"/>
                <c:ext xmlns:c16="http://schemas.microsoft.com/office/drawing/2014/chart" uri="{C3380CC4-5D6E-409C-BE32-E72D297353CC}">
                  <c16:uniqueId val="{00000004-49C8-41CC-8863-76C70F370744}"/>
                </c:ext>
              </c:extLst>
            </c:dLbl>
            <c:dLbl>
              <c:idx val="5"/>
              <c:delete val="1"/>
              <c:extLst>
                <c:ext xmlns:c15="http://schemas.microsoft.com/office/drawing/2012/chart" uri="{CE6537A1-D6FC-4f65-9D91-7224C49458BB}"/>
                <c:ext xmlns:c16="http://schemas.microsoft.com/office/drawing/2014/chart" uri="{C3380CC4-5D6E-409C-BE32-E72D297353CC}">
                  <c16:uniqueId val="{00000005-49C8-41CC-8863-76C70F370744}"/>
                </c:ext>
              </c:extLst>
            </c:dLbl>
            <c:dLbl>
              <c:idx val="6"/>
              <c:delete val="1"/>
              <c:extLst>
                <c:ext xmlns:c15="http://schemas.microsoft.com/office/drawing/2012/chart" uri="{CE6537A1-D6FC-4f65-9D91-7224C49458BB}"/>
                <c:ext xmlns:c16="http://schemas.microsoft.com/office/drawing/2014/chart" uri="{C3380CC4-5D6E-409C-BE32-E72D297353CC}">
                  <c16:uniqueId val="{00000006-49C8-41CC-8863-76C70F370744}"/>
                </c:ext>
              </c:extLst>
            </c:dLbl>
            <c:dLbl>
              <c:idx val="7"/>
              <c:tx>
                <c:rich>
                  <a:bodyPr rot="0" spcFirstLastPara="1" vertOverflow="ellipsis" vert="horz" wrap="none" lIns="38100" tIns="19050" rIns="38100" bIns="19050" anchor="ctr" anchorCtr="1">
                    <a:spAutoFit/>
                  </a:bodyPr>
                  <a:lstStyle/>
                  <a:p>
                    <a:pPr>
                      <a:defRPr sz="900" b="0" i="0" u="none" strike="noStrike" kern="1200" baseline="0">
                        <a:solidFill>
                          <a:schemeClr val="bg1"/>
                        </a:solidFill>
                        <a:latin typeface="Arial" panose="020B0604020202020204" pitchFamily="34" charset="0"/>
                        <a:ea typeface="+mn-ea"/>
                        <a:cs typeface="Arial" panose="020B0604020202020204" pitchFamily="34" charset="0"/>
                      </a:defRPr>
                    </a:pPr>
                    <a:fld id="{C12559D8-63BF-49DA-B0A9-7A07ADFA4A97}" type="CELLRANGE">
                      <a:rPr lang="en-US" baseline="0">
                        <a:solidFill>
                          <a:schemeClr val="bg1"/>
                        </a:solidFill>
                        <a:latin typeface="Arial" panose="020B0604020202020204" pitchFamily="34" charset="0"/>
                        <a:cs typeface="Arial" panose="020B0604020202020204" pitchFamily="34" charset="0"/>
                      </a:rPr>
                      <a:pPr>
                        <a:defRPr sz="900" b="0" i="0" u="none" strike="noStrike" kern="1200" baseline="0">
                          <a:solidFill>
                            <a:schemeClr val="bg1"/>
                          </a:solidFill>
                          <a:latin typeface="Arial" panose="020B0604020202020204" pitchFamily="34" charset="0"/>
                          <a:ea typeface="+mn-ea"/>
                          <a:cs typeface="Arial" panose="020B0604020202020204" pitchFamily="34" charset="0"/>
                        </a:defRPr>
                      </a:pPr>
                      <a:t>[CELLRANGE]</a:t>
                    </a:fld>
                    <a:endParaRPr lang="en-AU"/>
                  </a:p>
                </c:rich>
              </c:tx>
              <c:spPr>
                <a:noFill/>
                <a:ln>
                  <a:noFill/>
                </a:ln>
                <a:effectLst/>
              </c:spPr>
              <c:dLblPos val="inEnd"/>
              <c:showLegendKey val="0"/>
              <c:showVal val="0"/>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15:dlblFieldTable/>
                  <c15:showDataLabelsRange val="1"/>
                </c:ext>
                <c:ext xmlns:c16="http://schemas.microsoft.com/office/drawing/2014/chart" uri="{C3380CC4-5D6E-409C-BE32-E72D297353CC}">
                  <c16:uniqueId val="{00000007-49C8-41CC-8863-76C70F370744}"/>
                </c:ext>
              </c:extLst>
            </c:dLbl>
            <c:dLbl>
              <c:idx val="8"/>
              <c:delete val="1"/>
              <c:extLst>
                <c:ext xmlns:c15="http://schemas.microsoft.com/office/drawing/2012/chart" uri="{CE6537A1-D6FC-4f65-9D91-7224C49458BB}"/>
                <c:ext xmlns:c16="http://schemas.microsoft.com/office/drawing/2014/chart" uri="{C3380CC4-5D6E-409C-BE32-E72D297353CC}">
                  <c16:uniqueId val="{00000008-49C8-41CC-8863-76C70F370744}"/>
                </c:ext>
              </c:extLst>
            </c:dLbl>
            <c:dLbl>
              <c:idx val="9"/>
              <c:delete val="1"/>
              <c:extLst>
                <c:ext xmlns:c15="http://schemas.microsoft.com/office/drawing/2012/chart" uri="{CE6537A1-D6FC-4f65-9D91-7224C49458BB}"/>
                <c:ext xmlns:c16="http://schemas.microsoft.com/office/drawing/2014/chart" uri="{C3380CC4-5D6E-409C-BE32-E72D297353CC}">
                  <c16:uniqueId val="{00000009-49C8-41CC-8863-76C70F370744}"/>
                </c:ext>
              </c:extLst>
            </c:dLbl>
            <c:dLbl>
              <c:idx val="10"/>
              <c:delete val="1"/>
              <c:extLst>
                <c:ext xmlns:c15="http://schemas.microsoft.com/office/drawing/2012/chart" uri="{CE6537A1-D6FC-4f65-9D91-7224C49458BB}"/>
                <c:ext xmlns:c16="http://schemas.microsoft.com/office/drawing/2014/chart" uri="{C3380CC4-5D6E-409C-BE32-E72D297353CC}">
                  <c16:uniqueId val="{0000000A-49C8-41CC-8863-76C70F370744}"/>
                </c:ext>
              </c:extLst>
            </c:dLbl>
            <c:dLbl>
              <c:idx val="11"/>
              <c:delete val="1"/>
              <c:extLst>
                <c:ext xmlns:c15="http://schemas.microsoft.com/office/drawing/2012/chart" uri="{CE6537A1-D6FC-4f65-9D91-7224C49458BB}"/>
                <c:ext xmlns:c16="http://schemas.microsoft.com/office/drawing/2014/chart" uri="{C3380CC4-5D6E-409C-BE32-E72D297353CC}">
                  <c16:uniqueId val="{0000000B-49C8-41CC-8863-76C70F370744}"/>
                </c:ext>
              </c:extLst>
            </c:dLbl>
            <c:dLbl>
              <c:idx val="12"/>
              <c:tx>
                <c:rich>
                  <a:bodyPr/>
                  <a:lstStyle/>
                  <a:p>
                    <a:fld id="{69735D72-9BBC-4582-B7EA-15E356F75F64}" type="CELLRANGE">
                      <a:rPr lang="en-AU"/>
                      <a:pPr/>
                      <a:t>[CELLRANGE]</a:t>
                    </a:fld>
                    <a:endParaRPr lang="en-AU"/>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C-49C8-41CC-8863-76C70F370744}"/>
                </c:ext>
              </c:extLst>
            </c:dLbl>
            <c:dLbl>
              <c:idx val="13"/>
              <c:delete val="1"/>
              <c:extLst>
                <c:ext xmlns:c15="http://schemas.microsoft.com/office/drawing/2012/chart" uri="{CE6537A1-D6FC-4f65-9D91-7224C49458BB}"/>
                <c:ext xmlns:c16="http://schemas.microsoft.com/office/drawing/2014/chart" uri="{C3380CC4-5D6E-409C-BE32-E72D297353CC}">
                  <c16:uniqueId val="{0000000D-49C8-41CC-8863-76C70F370744}"/>
                </c:ext>
              </c:extLst>
            </c:dLbl>
            <c:spPr>
              <a:noFill/>
              <a:ln>
                <a:noFill/>
              </a:ln>
              <a:effectLst/>
            </c:spPr>
            <c:txPr>
              <a:bodyPr rot="0" spcFirstLastPara="1" vertOverflow="ellipsis" vert="horz" wrap="none" lIns="38100" tIns="19050" rIns="38100" bIns="19050" anchor="ctr" anchorCtr="1">
                <a:spAutoFit/>
              </a:bodyPr>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DataLabelsRange val="1"/>
                <c15:showLeaderLines val="0"/>
              </c:ext>
            </c:extLst>
          </c:dLbls>
          <c:cat>
            <c:strRef>
              <c:f>'Figure 4.2'!$A$20:$A$33</c:f>
              <c:strCache>
                <c:ptCount val="14"/>
                <c:pt idx="1">
                  <c:v>AGL Energy</c:v>
                </c:pt>
                <c:pt idx="2">
                  <c:v>Origin Energy</c:v>
                </c:pt>
                <c:pt idx="3">
                  <c:v>Stanwell</c:v>
                </c:pt>
                <c:pt idx="4">
                  <c:v>EnergyAustralia</c:v>
                </c:pt>
                <c:pt idx="5">
                  <c:v>CS Energy</c:v>
                </c:pt>
                <c:pt idx="6">
                  <c:v>Alinta Energy</c:v>
                </c:pt>
                <c:pt idx="7">
                  <c:v>Hydro Tasmania</c:v>
                </c:pt>
                <c:pt idx="8">
                  <c:v>Delta Electricity</c:v>
                </c:pt>
                <c:pt idx="9">
                  <c:v>Snowy Hydro</c:v>
                </c:pt>
                <c:pt idx="10">
                  <c:v>Genuity</c:v>
                </c:pt>
                <c:pt idx="11">
                  <c:v>CleanCo</c:v>
                </c:pt>
                <c:pt idx="12">
                  <c:v>Goldwind Australia</c:v>
                </c:pt>
                <c:pt idx="13">
                  <c:v>Other</c:v>
                </c:pt>
              </c:strCache>
            </c:strRef>
          </c:cat>
          <c:val>
            <c:numRef>
              <c:f>'Figure 4.2'!$F$20:$F$33</c:f>
              <c:numCache>
                <c:formatCode>0%</c:formatCode>
                <c:ptCount val="14"/>
                <c:pt idx="0">
                  <c:v>1</c:v>
                </c:pt>
                <c:pt idx="1">
                  <c:v>0</c:v>
                </c:pt>
                <c:pt idx="2">
                  <c:v>0</c:v>
                </c:pt>
                <c:pt idx="3">
                  <c:v>0</c:v>
                </c:pt>
                <c:pt idx="4">
                  <c:v>0</c:v>
                </c:pt>
                <c:pt idx="5">
                  <c:v>0</c:v>
                </c:pt>
                <c:pt idx="6">
                  <c:v>0</c:v>
                </c:pt>
                <c:pt idx="7">
                  <c:v>0.94854124943648821</c:v>
                </c:pt>
                <c:pt idx="8">
                  <c:v>0</c:v>
                </c:pt>
                <c:pt idx="9">
                  <c:v>0</c:v>
                </c:pt>
                <c:pt idx="10">
                  <c:v>0</c:v>
                </c:pt>
                <c:pt idx="11">
                  <c:v>0</c:v>
                </c:pt>
                <c:pt idx="12">
                  <c:v>5.1458750563511853E-2</c:v>
                </c:pt>
                <c:pt idx="13">
                  <c:v>0</c:v>
                </c:pt>
              </c:numCache>
            </c:numRef>
          </c:val>
          <c:extLst>
            <c:ext xmlns:c15="http://schemas.microsoft.com/office/drawing/2012/chart" uri="{02D57815-91ED-43cb-92C2-25804820EDAC}">
              <c15:datalabelsRange>
                <c15:f>'Figure 4.2'!$F$5:$F$18</c15:f>
                <c15:dlblRangeCache>
                  <c:ptCount val="14"/>
                  <c:pt idx="0">
                    <c:v>9 TWh</c:v>
                  </c:pt>
                  <c:pt idx="1">
                    <c:v> TWh</c:v>
                  </c:pt>
                  <c:pt idx="2">
                    <c:v> TWh</c:v>
                  </c:pt>
                  <c:pt idx="3">
                    <c:v> TWh</c:v>
                  </c:pt>
                  <c:pt idx="4">
                    <c:v> TWh</c:v>
                  </c:pt>
                  <c:pt idx="5">
                    <c:v> TWh</c:v>
                  </c:pt>
                  <c:pt idx="6">
                    <c:v> TWh</c:v>
                  </c:pt>
                  <c:pt idx="7">
                    <c:v>8 TWh</c:v>
                  </c:pt>
                  <c:pt idx="8">
                    <c:v> TWh</c:v>
                  </c:pt>
                  <c:pt idx="9">
                    <c:v> TWh</c:v>
                  </c:pt>
                  <c:pt idx="10">
                    <c:v> TWh</c:v>
                  </c:pt>
                  <c:pt idx="11">
                    <c:v> TWh</c:v>
                  </c:pt>
                  <c:pt idx="12">
                    <c:v>.5 TWh</c:v>
                  </c:pt>
                  <c:pt idx="13">
                    <c:v> TWh</c:v>
                  </c:pt>
                </c15:dlblRangeCache>
              </c15:datalabelsRange>
            </c:ext>
            <c:ext xmlns:c16="http://schemas.microsoft.com/office/drawing/2014/chart" uri="{C3380CC4-5D6E-409C-BE32-E72D297353CC}">
              <c16:uniqueId val="{0000000E-49C8-41CC-8863-76C70F370744}"/>
            </c:ext>
          </c:extLst>
        </c:ser>
        <c:dLbls>
          <c:showLegendKey val="0"/>
          <c:showVal val="0"/>
          <c:showCatName val="0"/>
          <c:showSerName val="0"/>
          <c:showPercent val="0"/>
          <c:showBubbleSize val="0"/>
        </c:dLbls>
        <c:gapWidth val="20"/>
        <c:axId val="977786976"/>
        <c:axId val="977787960"/>
      </c:barChart>
      <c:catAx>
        <c:axId val="977786976"/>
        <c:scaling>
          <c:orientation val="maxMin"/>
        </c:scaling>
        <c:delete val="0"/>
        <c:axPos val="l"/>
        <c:numFmt formatCode="General" sourceLinked="1"/>
        <c:majorTickMark val="none"/>
        <c:minorTickMark val="none"/>
        <c:tickLblPos val="none"/>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77787960"/>
        <c:crosses val="autoZero"/>
        <c:auto val="1"/>
        <c:lblAlgn val="ctr"/>
        <c:lblOffset val="100"/>
        <c:noMultiLvlLbl val="0"/>
      </c:catAx>
      <c:valAx>
        <c:axId val="977787960"/>
        <c:scaling>
          <c:orientation val="minMax"/>
          <c:max val="1"/>
        </c:scaling>
        <c:delete val="0"/>
        <c:axPos val="t"/>
        <c:numFmt formatCode="0%" sourceLinked="1"/>
        <c:majorTickMark val="none"/>
        <c:minorTickMark val="none"/>
        <c:tickLblPos val="none"/>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77786976"/>
        <c:crosses val="autoZero"/>
        <c:crossBetween val="between"/>
      </c:valAx>
      <c:spPr>
        <a:solidFill>
          <a:srgbClr val="DBDBDB"/>
        </a:solid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AU" sz="1200" b="1">
                <a:latin typeface="Arial" panose="020B0604020202020204" pitchFamily="34" charset="0"/>
                <a:cs typeface="Arial" panose="020B0604020202020204" pitchFamily="34" charset="0"/>
              </a:rPr>
              <a:t>Terranora</a:t>
            </a:r>
          </a:p>
        </c:rich>
      </c:tx>
      <c:layout>
        <c:manualLayout>
          <c:xMode val="edge"/>
          <c:yMode val="edge"/>
          <c:x val="0.13057863247863247"/>
          <c:y val="4.7145941540142379E-2"/>
        </c:manualLayout>
      </c:layout>
      <c:overlay val="0"/>
      <c:spPr>
        <a:noFill/>
        <a:ln>
          <a:noFill/>
        </a:ln>
        <a:effectLst/>
      </c:spPr>
      <c:txPr>
        <a:bodyPr rot="0" spcFirstLastPara="1" vertOverflow="ellipsis" vert="horz" wrap="square" anchor="ctr" anchorCtr="1"/>
        <a:lstStyle/>
        <a:p>
          <a:pPr>
            <a:defRPr sz="12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0.13203205128205128"/>
          <c:y val="0.13539691485948649"/>
          <c:w val="0.73684252136752137"/>
          <c:h val="0.59163941798941799"/>
        </c:manualLayout>
      </c:layout>
      <c:barChart>
        <c:barDir val="col"/>
        <c:grouping val="stacked"/>
        <c:varyColors val="0"/>
        <c:ser>
          <c:idx val="0"/>
          <c:order val="0"/>
          <c:tx>
            <c:strRef>
              <c:f>'Figure 4.12'!$C$6</c:f>
              <c:strCache>
                <c:ptCount val="1"/>
                <c:pt idx="0">
                  <c:v>Flows into Queensland</c:v>
                </c:pt>
              </c:strCache>
            </c:strRef>
          </c:tx>
          <c:spPr>
            <a:solidFill>
              <a:srgbClr val="E66025"/>
            </a:solidFill>
            <a:ln w="25400">
              <a:noFill/>
            </a:ln>
            <a:effectLst/>
          </c:spPr>
          <c:invertIfNegative val="0"/>
          <c:cat>
            <c:multiLvlStrRef>
              <c:f>'Figure 4.12'!$A$7:$B$26</c:f>
              <c:multiLvlStrCache>
                <c:ptCount val="20"/>
                <c:lvl>
                  <c:pt idx="0">
                    <c:v>Q3</c:v>
                  </c:pt>
                  <c:pt idx="1">
                    <c:v>Q4</c:v>
                  </c:pt>
                  <c:pt idx="2">
                    <c:v>Q1</c:v>
                  </c:pt>
                  <c:pt idx="3">
                    <c:v>Q2</c:v>
                  </c:pt>
                  <c:pt idx="4">
                    <c:v>Q3</c:v>
                  </c:pt>
                  <c:pt idx="5">
                    <c:v>Q4</c:v>
                  </c:pt>
                  <c:pt idx="6">
                    <c:v>Q1</c:v>
                  </c:pt>
                  <c:pt idx="7">
                    <c:v>Q2</c:v>
                  </c:pt>
                  <c:pt idx="8">
                    <c:v>Q3</c:v>
                  </c:pt>
                  <c:pt idx="9">
                    <c:v>Q4</c:v>
                  </c:pt>
                  <c:pt idx="10">
                    <c:v>Q1</c:v>
                  </c:pt>
                  <c:pt idx="11">
                    <c:v>Q2</c:v>
                  </c:pt>
                  <c:pt idx="12">
                    <c:v>Q3</c:v>
                  </c:pt>
                  <c:pt idx="13">
                    <c:v>Q4</c:v>
                  </c:pt>
                  <c:pt idx="14">
                    <c:v>Q1</c:v>
                  </c:pt>
                  <c:pt idx="15">
                    <c:v>Q2</c:v>
                  </c:pt>
                  <c:pt idx="16">
                    <c:v>Q3</c:v>
                  </c:pt>
                  <c:pt idx="17">
                    <c:v>Q4</c:v>
                  </c:pt>
                  <c:pt idx="18">
                    <c:v>Q1</c:v>
                  </c:pt>
                  <c:pt idx="19">
                    <c:v>Q2</c:v>
                  </c:pt>
                </c:lvl>
                <c:lvl>
                  <c:pt idx="0">
                    <c:v>2019</c:v>
                  </c:pt>
                  <c:pt idx="2">
                    <c:v>2020</c:v>
                  </c:pt>
                  <c:pt idx="6">
                    <c:v>2021</c:v>
                  </c:pt>
                  <c:pt idx="10">
                    <c:v>2022</c:v>
                  </c:pt>
                  <c:pt idx="14">
                    <c:v>2023</c:v>
                  </c:pt>
                  <c:pt idx="18">
                    <c:v>2024</c:v>
                  </c:pt>
                </c:lvl>
              </c:multiLvlStrCache>
            </c:multiLvlStrRef>
          </c:cat>
          <c:val>
            <c:numRef>
              <c:f>'Figure 4.12'!$C$7:$C$26</c:f>
              <c:numCache>
                <c:formatCode>General</c:formatCode>
                <c:ptCount val="20"/>
                <c:pt idx="0">
                  <c:v>61.020485074626862</c:v>
                </c:pt>
                <c:pt idx="1">
                  <c:v>36.933019801980173</c:v>
                </c:pt>
                <c:pt idx="2">
                  <c:v>28.025972083748705</c:v>
                </c:pt>
                <c:pt idx="3">
                  <c:v>24.310337078651685</c:v>
                </c:pt>
                <c:pt idx="4">
                  <c:v>68.318240165631508</c:v>
                </c:pt>
                <c:pt idx="5">
                  <c:v>36.089425778863827</c:v>
                </c:pt>
                <c:pt idx="6">
                  <c:v>31.254495762711894</c:v>
                </c:pt>
                <c:pt idx="7">
                  <c:v>48.782642089093677</c:v>
                </c:pt>
                <c:pt idx="8">
                  <c:v>67.259379203311042</c:v>
                </c:pt>
                <c:pt idx="9">
                  <c:v>43.63639515151516</c:v>
                </c:pt>
                <c:pt idx="10">
                  <c:v>27.901803384022301</c:v>
                </c:pt>
                <c:pt idx="11">
                  <c:v>19.134764705882354</c:v>
                </c:pt>
                <c:pt idx="12">
                  <c:v>54.240029175784237</c:v>
                </c:pt>
                <c:pt idx="13">
                  <c:v>52.000459035444578</c:v>
                </c:pt>
                <c:pt idx="14">
                  <c:v>46.183563829787204</c:v>
                </c:pt>
                <c:pt idx="15">
                  <c:v>55.420855745721276</c:v>
                </c:pt>
                <c:pt idx="16">
                  <c:v>40.152132132132131</c:v>
                </c:pt>
                <c:pt idx="17">
                  <c:v>43.240257490636722</c:v>
                </c:pt>
                <c:pt idx="18">
                  <c:v>36.061767193412024</c:v>
                </c:pt>
                <c:pt idx="19">
                  <c:v>60.5045023224951</c:v>
                </c:pt>
              </c:numCache>
            </c:numRef>
          </c:val>
          <c:extLst>
            <c:ext xmlns:c16="http://schemas.microsoft.com/office/drawing/2014/chart" uri="{C3380CC4-5D6E-409C-BE32-E72D297353CC}">
              <c16:uniqueId val="{00000000-2208-4131-BC93-662EFA91D8C1}"/>
            </c:ext>
          </c:extLst>
        </c:ser>
        <c:ser>
          <c:idx val="1"/>
          <c:order val="1"/>
          <c:tx>
            <c:strRef>
              <c:f>'Figure 4.12'!$D$6</c:f>
              <c:strCache>
                <c:ptCount val="1"/>
                <c:pt idx="0">
                  <c:v>Flows into NSW</c:v>
                </c:pt>
              </c:strCache>
            </c:strRef>
          </c:tx>
          <c:spPr>
            <a:solidFill>
              <a:schemeClr val="accent1">
                <a:lumMod val="75000"/>
              </a:schemeClr>
            </a:solidFill>
            <a:ln w="25400">
              <a:noFill/>
            </a:ln>
            <a:effectLst/>
          </c:spPr>
          <c:invertIfNegative val="0"/>
          <c:cat>
            <c:multiLvlStrRef>
              <c:f>'Figure 4.12'!$A$7:$B$26</c:f>
              <c:multiLvlStrCache>
                <c:ptCount val="20"/>
                <c:lvl>
                  <c:pt idx="0">
                    <c:v>Q3</c:v>
                  </c:pt>
                  <c:pt idx="1">
                    <c:v>Q4</c:v>
                  </c:pt>
                  <c:pt idx="2">
                    <c:v>Q1</c:v>
                  </c:pt>
                  <c:pt idx="3">
                    <c:v>Q2</c:v>
                  </c:pt>
                  <c:pt idx="4">
                    <c:v>Q3</c:v>
                  </c:pt>
                  <c:pt idx="5">
                    <c:v>Q4</c:v>
                  </c:pt>
                  <c:pt idx="6">
                    <c:v>Q1</c:v>
                  </c:pt>
                  <c:pt idx="7">
                    <c:v>Q2</c:v>
                  </c:pt>
                  <c:pt idx="8">
                    <c:v>Q3</c:v>
                  </c:pt>
                  <c:pt idx="9">
                    <c:v>Q4</c:v>
                  </c:pt>
                  <c:pt idx="10">
                    <c:v>Q1</c:v>
                  </c:pt>
                  <c:pt idx="11">
                    <c:v>Q2</c:v>
                  </c:pt>
                  <c:pt idx="12">
                    <c:v>Q3</c:v>
                  </c:pt>
                  <c:pt idx="13">
                    <c:v>Q4</c:v>
                  </c:pt>
                  <c:pt idx="14">
                    <c:v>Q1</c:v>
                  </c:pt>
                  <c:pt idx="15">
                    <c:v>Q2</c:v>
                  </c:pt>
                  <c:pt idx="16">
                    <c:v>Q3</c:v>
                  </c:pt>
                  <c:pt idx="17">
                    <c:v>Q4</c:v>
                  </c:pt>
                  <c:pt idx="18">
                    <c:v>Q1</c:v>
                  </c:pt>
                  <c:pt idx="19">
                    <c:v>Q2</c:v>
                  </c:pt>
                </c:lvl>
                <c:lvl>
                  <c:pt idx="0">
                    <c:v>2019</c:v>
                  </c:pt>
                  <c:pt idx="2">
                    <c:v>2020</c:v>
                  </c:pt>
                  <c:pt idx="6">
                    <c:v>2021</c:v>
                  </c:pt>
                  <c:pt idx="10">
                    <c:v>2022</c:v>
                  </c:pt>
                  <c:pt idx="14">
                    <c:v>2023</c:v>
                  </c:pt>
                  <c:pt idx="18">
                    <c:v>2024</c:v>
                  </c:pt>
                </c:lvl>
              </c:multiLvlStrCache>
            </c:multiLvlStrRef>
          </c:cat>
          <c:val>
            <c:numRef>
              <c:f>'Figure 4.12'!$D$7:$D$26</c:f>
              <c:numCache>
                <c:formatCode>General</c:formatCode>
                <c:ptCount val="20"/>
                <c:pt idx="0">
                  <c:v>-103.99959395035336</c:v>
                </c:pt>
                <c:pt idx="1">
                  <c:v>-87.754602925809792</c:v>
                </c:pt>
                <c:pt idx="2">
                  <c:v>-38.466394386469972</c:v>
                </c:pt>
                <c:pt idx="3">
                  <c:v>-59.323351637765079</c:v>
                </c:pt>
                <c:pt idx="4">
                  <c:v>-64.993800945270436</c:v>
                </c:pt>
                <c:pt idx="5">
                  <c:v>-52.825711279953261</c:v>
                </c:pt>
                <c:pt idx="6">
                  <c:v>-48.508423883808454</c:v>
                </c:pt>
                <c:pt idx="7">
                  <c:v>-65.179829669697398</c:v>
                </c:pt>
                <c:pt idx="8">
                  <c:v>-79.272494009584435</c:v>
                </c:pt>
                <c:pt idx="9">
                  <c:v>-37.444183761918637</c:v>
                </c:pt>
                <c:pt idx="10">
                  <c:v>-71.436654727258826</c:v>
                </c:pt>
                <c:pt idx="11">
                  <c:v>-79.371466223133083</c:v>
                </c:pt>
                <c:pt idx="12">
                  <c:v>-88.367047261243073</c:v>
                </c:pt>
                <c:pt idx="13">
                  <c:v>-51.114130259196692</c:v>
                </c:pt>
                <c:pt idx="14">
                  <c:v>-65.916257644888688</c:v>
                </c:pt>
                <c:pt idx="15">
                  <c:v>-66.516888196337987</c:v>
                </c:pt>
                <c:pt idx="16">
                  <c:v>-56.446760283500019</c:v>
                </c:pt>
                <c:pt idx="17">
                  <c:v>-67.26774807885063</c:v>
                </c:pt>
                <c:pt idx="18">
                  <c:v>-63.997615571775945</c:v>
                </c:pt>
                <c:pt idx="19">
                  <c:v>-45.462962508759681</c:v>
                </c:pt>
              </c:numCache>
            </c:numRef>
          </c:val>
          <c:extLst>
            <c:ext xmlns:c16="http://schemas.microsoft.com/office/drawing/2014/chart" uri="{C3380CC4-5D6E-409C-BE32-E72D297353CC}">
              <c16:uniqueId val="{00000001-2208-4131-BC93-662EFA91D8C1}"/>
            </c:ext>
          </c:extLst>
        </c:ser>
        <c:dLbls>
          <c:showLegendKey val="0"/>
          <c:showVal val="0"/>
          <c:showCatName val="0"/>
          <c:showSerName val="0"/>
          <c:showPercent val="0"/>
          <c:showBubbleSize val="0"/>
        </c:dLbls>
        <c:gapWidth val="49"/>
        <c:overlap val="100"/>
        <c:axId val="773793896"/>
        <c:axId val="773791272"/>
      </c:barChart>
      <c:scatterChart>
        <c:scatterStyle val="lineMarker"/>
        <c:varyColors val="0"/>
        <c:ser>
          <c:idx val="2"/>
          <c:order val="2"/>
          <c:tx>
            <c:strRef>
              <c:f>'Figure 4.12'!$E$6</c:f>
              <c:strCache>
                <c:ptCount val="1"/>
                <c:pt idx="0">
                  <c:v>Constrained period into Queensland</c:v>
                </c:pt>
              </c:strCache>
            </c:strRef>
          </c:tx>
          <c:spPr>
            <a:ln w="25400" cap="rnd">
              <a:noFill/>
              <a:round/>
            </a:ln>
            <a:effectLst/>
          </c:spPr>
          <c:marker>
            <c:symbol val="circle"/>
            <c:size val="5"/>
            <c:spPr>
              <a:solidFill>
                <a:srgbClr val="FEEDA2"/>
              </a:solidFill>
              <a:ln w="9525">
                <a:solidFill>
                  <a:schemeClr val="accent3"/>
                </a:solidFill>
              </a:ln>
              <a:effectLst/>
            </c:spPr>
          </c:marker>
          <c:xVal>
            <c:multiLvlStrRef>
              <c:f>'Figure 4.12'!$A$7:$B$26</c:f>
              <c:multiLvlStrCache>
                <c:ptCount val="20"/>
                <c:lvl>
                  <c:pt idx="0">
                    <c:v>Q3</c:v>
                  </c:pt>
                  <c:pt idx="1">
                    <c:v>Q4</c:v>
                  </c:pt>
                  <c:pt idx="2">
                    <c:v>Q1</c:v>
                  </c:pt>
                  <c:pt idx="3">
                    <c:v>Q2</c:v>
                  </c:pt>
                  <c:pt idx="4">
                    <c:v>Q3</c:v>
                  </c:pt>
                  <c:pt idx="5">
                    <c:v>Q4</c:v>
                  </c:pt>
                  <c:pt idx="6">
                    <c:v>Q1</c:v>
                  </c:pt>
                  <c:pt idx="7">
                    <c:v>Q2</c:v>
                  </c:pt>
                  <c:pt idx="8">
                    <c:v>Q3</c:v>
                  </c:pt>
                  <c:pt idx="9">
                    <c:v>Q4</c:v>
                  </c:pt>
                  <c:pt idx="10">
                    <c:v>Q1</c:v>
                  </c:pt>
                  <c:pt idx="11">
                    <c:v>Q2</c:v>
                  </c:pt>
                  <c:pt idx="12">
                    <c:v>Q3</c:v>
                  </c:pt>
                  <c:pt idx="13">
                    <c:v>Q4</c:v>
                  </c:pt>
                  <c:pt idx="14">
                    <c:v>Q1</c:v>
                  </c:pt>
                  <c:pt idx="15">
                    <c:v>Q2</c:v>
                  </c:pt>
                  <c:pt idx="16">
                    <c:v>Q3</c:v>
                  </c:pt>
                  <c:pt idx="17">
                    <c:v>Q4</c:v>
                  </c:pt>
                  <c:pt idx="18">
                    <c:v>Q1</c:v>
                  </c:pt>
                  <c:pt idx="19">
                    <c:v>Q2</c:v>
                  </c:pt>
                </c:lvl>
                <c:lvl>
                  <c:pt idx="0">
                    <c:v>2019</c:v>
                  </c:pt>
                  <c:pt idx="2">
                    <c:v>2020</c:v>
                  </c:pt>
                  <c:pt idx="6">
                    <c:v>2021</c:v>
                  </c:pt>
                  <c:pt idx="10">
                    <c:v>2022</c:v>
                  </c:pt>
                  <c:pt idx="14">
                    <c:v>2023</c:v>
                  </c:pt>
                  <c:pt idx="18">
                    <c:v>2024</c:v>
                  </c:pt>
                </c:lvl>
              </c:multiLvlStrCache>
            </c:multiLvlStrRef>
          </c:xVal>
          <c:yVal>
            <c:numRef>
              <c:f>'Figure 4.12'!$E$7:$E$26</c:f>
              <c:numCache>
                <c:formatCode>0%</c:formatCode>
                <c:ptCount val="20"/>
                <c:pt idx="0">
                  <c:v>1.0114734299516908E-2</c:v>
                </c:pt>
                <c:pt idx="1">
                  <c:v>3.8118961352657008E-2</c:v>
                </c:pt>
                <c:pt idx="2">
                  <c:v>3.8270757020757024E-2</c:v>
                </c:pt>
                <c:pt idx="3">
                  <c:v>1.3583638583638584E-2</c:v>
                </c:pt>
                <c:pt idx="4">
                  <c:v>3.6458333333333336E-2</c:v>
                </c:pt>
                <c:pt idx="5">
                  <c:v>6.178291062801932E-2</c:v>
                </c:pt>
                <c:pt idx="6">
                  <c:v>9.1049382716049385E-2</c:v>
                </c:pt>
                <c:pt idx="7">
                  <c:v>4.9679487179487176E-2</c:v>
                </c:pt>
                <c:pt idx="8">
                  <c:v>7.2954408212560384E-2</c:v>
                </c:pt>
                <c:pt idx="9">
                  <c:v>0.15568387681159421</c:v>
                </c:pt>
                <c:pt idx="10">
                  <c:v>0.18013117283950617</c:v>
                </c:pt>
                <c:pt idx="11">
                  <c:v>6.4865689865689869E-3</c:v>
                </c:pt>
                <c:pt idx="12">
                  <c:v>5.1743659420289856E-2</c:v>
                </c:pt>
                <c:pt idx="13">
                  <c:v>6.4953200483091791E-2</c:v>
                </c:pt>
                <c:pt idx="14">
                  <c:v>5.0771604938271604E-2</c:v>
                </c:pt>
                <c:pt idx="15">
                  <c:v>3.1211843711843712E-2</c:v>
                </c:pt>
                <c:pt idx="16">
                  <c:v>1.2567934782608696E-2</c:v>
                </c:pt>
                <c:pt idx="17">
                  <c:v>8.0615942028985504E-2</c:v>
                </c:pt>
                <c:pt idx="18">
                  <c:v>0.17143620268620269</c:v>
                </c:pt>
                <c:pt idx="19">
                  <c:v>0.1150030525030525</c:v>
                </c:pt>
              </c:numCache>
            </c:numRef>
          </c:yVal>
          <c:smooth val="0"/>
          <c:extLst xmlns:c15="http://schemas.microsoft.com/office/drawing/2012/chart">
            <c:ext xmlns:c16="http://schemas.microsoft.com/office/drawing/2014/chart" uri="{C3380CC4-5D6E-409C-BE32-E72D297353CC}">
              <c16:uniqueId val="{00000002-2208-4131-BC93-662EFA91D8C1}"/>
            </c:ext>
          </c:extLst>
        </c:ser>
        <c:ser>
          <c:idx val="3"/>
          <c:order val="3"/>
          <c:tx>
            <c:strRef>
              <c:f>'Figure 4.12'!$F$6</c:f>
              <c:strCache>
                <c:ptCount val="1"/>
                <c:pt idx="0">
                  <c:v>Constrained period into NSW</c:v>
                </c:pt>
              </c:strCache>
            </c:strRef>
          </c:tx>
          <c:spPr>
            <a:ln w="25400" cap="rnd">
              <a:noFill/>
              <a:round/>
            </a:ln>
            <a:effectLst/>
          </c:spPr>
          <c:marker>
            <c:symbol val="circle"/>
            <c:size val="5"/>
            <c:spPr>
              <a:solidFill>
                <a:schemeClr val="accent1">
                  <a:lumMod val="20000"/>
                  <a:lumOff val="80000"/>
                </a:schemeClr>
              </a:solidFill>
              <a:ln w="9525">
                <a:solidFill>
                  <a:schemeClr val="accent4"/>
                </a:solidFill>
              </a:ln>
              <a:effectLst/>
            </c:spPr>
          </c:marker>
          <c:xVal>
            <c:multiLvlStrRef>
              <c:f>'Figure 4.12'!$A$7:$B$26</c:f>
              <c:multiLvlStrCache>
                <c:ptCount val="20"/>
                <c:lvl>
                  <c:pt idx="0">
                    <c:v>Q3</c:v>
                  </c:pt>
                  <c:pt idx="1">
                    <c:v>Q4</c:v>
                  </c:pt>
                  <c:pt idx="2">
                    <c:v>Q1</c:v>
                  </c:pt>
                  <c:pt idx="3">
                    <c:v>Q2</c:v>
                  </c:pt>
                  <c:pt idx="4">
                    <c:v>Q3</c:v>
                  </c:pt>
                  <c:pt idx="5">
                    <c:v>Q4</c:v>
                  </c:pt>
                  <c:pt idx="6">
                    <c:v>Q1</c:v>
                  </c:pt>
                  <c:pt idx="7">
                    <c:v>Q2</c:v>
                  </c:pt>
                  <c:pt idx="8">
                    <c:v>Q3</c:v>
                  </c:pt>
                  <c:pt idx="9">
                    <c:v>Q4</c:v>
                  </c:pt>
                  <c:pt idx="10">
                    <c:v>Q1</c:v>
                  </c:pt>
                  <c:pt idx="11">
                    <c:v>Q2</c:v>
                  </c:pt>
                  <c:pt idx="12">
                    <c:v>Q3</c:v>
                  </c:pt>
                  <c:pt idx="13">
                    <c:v>Q4</c:v>
                  </c:pt>
                  <c:pt idx="14">
                    <c:v>Q1</c:v>
                  </c:pt>
                  <c:pt idx="15">
                    <c:v>Q2</c:v>
                  </c:pt>
                  <c:pt idx="16">
                    <c:v>Q3</c:v>
                  </c:pt>
                  <c:pt idx="17">
                    <c:v>Q4</c:v>
                  </c:pt>
                  <c:pt idx="18">
                    <c:v>Q1</c:v>
                  </c:pt>
                  <c:pt idx="19">
                    <c:v>Q2</c:v>
                  </c:pt>
                </c:lvl>
                <c:lvl>
                  <c:pt idx="0">
                    <c:v>2019</c:v>
                  </c:pt>
                  <c:pt idx="2">
                    <c:v>2020</c:v>
                  </c:pt>
                  <c:pt idx="6">
                    <c:v>2021</c:v>
                  </c:pt>
                  <c:pt idx="10">
                    <c:v>2022</c:v>
                  </c:pt>
                  <c:pt idx="14">
                    <c:v>2023</c:v>
                  </c:pt>
                  <c:pt idx="18">
                    <c:v>2024</c:v>
                  </c:pt>
                </c:lvl>
              </c:multiLvlStrCache>
            </c:multiLvlStrRef>
          </c:xVal>
          <c:yVal>
            <c:numRef>
              <c:f>'Figure 4.12'!$F$7:$F$26</c:f>
              <c:numCache>
                <c:formatCode>0%</c:formatCode>
                <c:ptCount val="20"/>
                <c:pt idx="0">
                  <c:v>-0.2295818236714976</c:v>
                </c:pt>
                <c:pt idx="1">
                  <c:v>-0.21671195652173914</c:v>
                </c:pt>
                <c:pt idx="2">
                  <c:v>-0.31810897435897434</c:v>
                </c:pt>
                <c:pt idx="3">
                  <c:v>-0.39606227106227104</c:v>
                </c:pt>
                <c:pt idx="4">
                  <c:v>-0.55098882850241548</c:v>
                </c:pt>
                <c:pt idx="5">
                  <c:v>-0.32287892512077293</c:v>
                </c:pt>
                <c:pt idx="6">
                  <c:v>-7.1720679012345676E-2</c:v>
                </c:pt>
                <c:pt idx="7">
                  <c:v>-0.33153998778998778</c:v>
                </c:pt>
                <c:pt idx="8">
                  <c:v>-0.1890096618357488</c:v>
                </c:pt>
                <c:pt idx="9">
                  <c:v>-0.26124698067632851</c:v>
                </c:pt>
                <c:pt idx="10">
                  <c:v>-0.51701388888888888</c:v>
                </c:pt>
                <c:pt idx="11">
                  <c:v>-0.74557387057387059</c:v>
                </c:pt>
                <c:pt idx="12">
                  <c:v>-0.69316123188405798</c:v>
                </c:pt>
                <c:pt idx="13">
                  <c:v>-0.5140021135265701</c:v>
                </c:pt>
                <c:pt idx="14">
                  <c:v>-0.39741512345679014</c:v>
                </c:pt>
                <c:pt idx="15">
                  <c:v>-0.48973595848595847</c:v>
                </c:pt>
                <c:pt idx="16">
                  <c:v>-0.56978411835748788</c:v>
                </c:pt>
                <c:pt idx="17">
                  <c:v>-0.56480223429951693</c:v>
                </c:pt>
                <c:pt idx="18">
                  <c:v>-0.29796245421245421</c:v>
                </c:pt>
                <c:pt idx="19">
                  <c:v>-0.2177960927960928</c:v>
                </c:pt>
              </c:numCache>
            </c:numRef>
          </c:yVal>
          <c:smooth val="0"/>
          <c:extLst xmlns:c15="http://schemas.microsoft.com/office/drawing/2012/chart">
            <c:ext xmlns:c16="http://schemas.microsoft.com/office/drawing/2014/chart" uri="{C3380CC4-5D6E-409C-BE32-E72D297353CC}">
              <c16:uniqueId val="{00000003-2208-4131-BC93-662EFA91D8C1}"/>
            </c:ext>
          </c:extLst>
        </c:ser>
        <c:dLbls>
          <c:showLegendKey val="0"/>
          <c:showVal val="0"/>
          <c:showCatName val="0"/>
          <c:showSerName val="0"/>
          <c:showPercent val="0"/>
          <c:showBubbleSize val="0"/>
        </c:dLbls>
        <c:axId val="805152775"/>
        <c:axId val="805152447"/>
        <c:extLst/>
      </c:scatterChart>
      <c:catAx>
        <c:axId val="773793896"/>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773791272"/>
        <c:crosses val="autoZero"/>
        <c:auto val="1"/>
        <c:lblAlgn val="ctr"/>
        <c:lblOffset val="100"/>
        <c:noMultiLvlLbl val="0"/>
      </c:catAx>
      <c:valAx>
        <c:axId val="773791272"/>
        <c:scaling>
          <c:orientation val="minMax"/>
          <c:max val="200"/>
          <c:min val="-200"/>
        </c:scaling>
        <c:delete val="0"/>
        <c:axPos val="l"/>
        <c:majorGridlines>
          <c:spPr>
            <a:ln w="9525" cap="flat" cmpd="sng" algn="ctr">
              <a:solidFill>
                <a:schemeClr val="bg1"/>
              </a:solidFill>
              <a:round/>
            </a:ln>
            <a:effectLst/>
          </c:spPr>
        </c:majorGridlines>
        <c:title>
          <c:tx>
            <c:rich>
              <a:bodyPr rot="-5400000" spcFirstLastPara="1" vertOverflow="ellipsis" vert="horz" wrap="square" anchor="ctr" anchorCtr="1"/>
              <a:lstStyle/>
              <a:p>
                <a:pPr>
                  <a:defRPr sz="10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sz="900" b="1" i="0" u="none" strike="noStrike" kern="1200" baseline="0">
                    <a:solidFill>
                      <a:sysClr val="windowText" lastClr="000000"/>
                    </a:solidFill>
                    <a:latin typeface="Arial" panose="020B0604020202020204" pitchFamily="34" charset="0"/>
                    <a:cs typeface="Arial" panose="020B0604020202020204" pitchFamily="34" charset="0"/>
                  </a:rPr>
                  <a:t>Average binding capacity (megawatts)</a:t>
                </a:r>
              </a:p>
            </c:rich>
          </c:tx>
          <c:layout>
            <c:manualLayout>
              <c:xMode val="edge"/>
              <c:yMode val="edge"/>
              <c:x val="5.8739316239316249E-3"/>
              <c:y val="7.3038924102768646E-2"/>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773793896"/>
        <c:crosses val="autoZero"/>
        <c:crossBetween val="between"/>
        <c:majorUnit val="50"/>
      </c:valAx>
      <c:valAx>
        <c:axId val="805152447"/>
        <c:scaling>
          <c:orientation val="minMax"/>
          <c:max val="0.8"/>
          <c:min val="-0.8"/>
        </c:scaling>
        <c:delete val="0"/>
        <c:axPos val="r"/>
        <c:title>
          <c:tx>
            <c:rich>
              <a:bodyPr rot="-5400000" spcFirstLastPara="1" vertOverflow="ellipsis" vert="horz" wrap="square" anchor="ctr" anchorCtr="1"/>
              <a:lstStyle/>
              <a:p>
                <a:pPr algn="ctr" rtl="0">
                  <a:defRPr lang="en-AU" sz="9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AU" sz="900" b="1" i="0" u="none" strike="noStrike" kern="1200" baseline="0">
                    <a:solidFill>
                      <a:sysClr val="windowText" lastClr="000000"/>
                    </a:solidFill>
                    <a:latin typeface="Arial" panose="020B0604020202020204" pitchFamily="34" charset="0"/>
                    <a:ea typeface="+mn-ea"/>
                    <a:cs typeface="Arial" panose="020B0604020202020204" pitchFamily="34" charset="0"/>
                  </a:rPr>
                  <a:t>Proportion of time </a:t>
                </a:r>
              </a:p>
            </c:rich>
          </c:tx>
          <c:layout>
            <c:manualLayout>
              <c:xMode val="edge"/>
              <c:yMode val="edge"/>
              <c:x val="0.95793803418803414"/>
              <c:y val="0.24159060757671663"/>
            </c:manualLayout>
          </c:layout>
          <c:overlay val="0"/>
          <c:spPr>
            <a:noFill/>
            <a:ln>
              <a:noFill/>
            </a:ln>
            <a:effectLst/>
          </c:spPr>
          <c:txPr>
            <a:bodyPr rot="-5400000" spcFirstLastPara="1" vertOverflow="ellipsis" vert="horz" wrap="square" anchor="ctr" anchorCtr="1"/>
            <a:lstStyle/>
            <a:p>
              <a:pPr algn="ctr" rtl="0">
                <a:defRPr lang="en-AU" sz="9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805152775"/>
        <c:crosses val="max"/>
        <c:crossBetween val="midCat"/>
        <c:majorUnit val="0.2"/>
      </c:valAx>
      <c:valAx>
        <c:axId val="805152775"/>
        <c:scaling>
          <c:orientation val="minMax"/>
        </c:scaling>
        <c:delete val="1"/>
        <c:axPos val="b"/>
        <c:majorTickMark val="out"/>
        <c:minorTickMark val="none"/>
        <c:tickLblPos val="nextTo"/>
        <c:crossAx val="805152447"/>
        <c:crosses val="autoZero"/>
        <c:crossBetween val="midCat"/>
      </c:valAx>
      <c:spPr>
        <a:solidFill>
          <a:srgbClr val="EEEEEF"/>
        </a:solidFill>
        <a:ln>
          <a:noFill/>
        </a:ln>
        <a:effectLst/>
      </c:spPr>
    </c:plotArea>
    <c:legend>
      <c:legendPos val="b"/>
      <c:layout>
        <c:manualLayout>
          <c:xMode val="edge"/>
          <c:yMode val="edge"/>
          <c:x val="3.0638461538461538E-2"/>
          <c:y val="0.88167246178258341"/>
          <c:w val="0.96499358974358973"/>
          <c:h val="0.10674849958626409"/>
        </c:manualLayout>
      </c:layout>
      <c:overlay val="0"/>
      <c:spPr>
        <a:noFill/>
        <a:ln>
          <a:noFill/>
        </a:ln>
        <a:effectLst/>
      </c:spPr>
      <c:txPr>
        <a:bodyPr rot="0" spcFirstLastPara="1" vertOverflow="ellipsis" vert="horz" wrap="square" anchor="ctr" anchorCtr="1"/>
        <a:lstStyle/>
        <a:p>
          <a:pPr algn="ctr">
            <a:defRPr lang="en-US"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300">
          <a:solidFill>
            <a:sysClr val="windowText" lastClr="000000"/>
          </a:solidFill>
          <a:latin typeface="+mn-lt"/>
          <a:cs typeface="Arial" panose="020B0604020202020204" pitchFamily="34" charset="0"/>
        </a:defRPr>
      </a:pPr>
      <a:endParaRPr lang="en-US"/>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rtl="0">
              <a:defRPr lang="en-AU" sz="12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AU" sz="1200" b="1" i="0" u="none" strike="noStrike" kern="1200" spc="0" baseline="0">
                <a:solidFill>
                  <a:sysClr val="windowText" lastClr="000000"/>
                </a:solidFill>
                <a:latin typeface="Arial" panose="020B0604020202020204" pitchFamily="34" charset="0"/>
                <a:ea typeface="+mn-ea"/>
                <a:cs typeface="Arial" panose="020B0604020202020204" pitchFamily="34" charset="0"/>
              </a:rPr>
              <a:t>Murraylink</a:t>
            </a:r>
          </a:p>
        </c:rich>
      </c:tx>
      <c:layout>
        <c:manualLayout>
          <c:xMode val="edge"/>
          <c:yMode val="edge"/>
          <c:x val="0.14031239664130934"/>
          <c:y val="4.8084374999999999E-2"/>
        </c:manualLayout>
      </c:layout>
      <c:overlay val="0"/>
      <c:spPr>
        <a:noFill/>
        <a:ln>
          <a:noFill/>
        </a:ln>
        <a:effectLst/>
      </c:spPr>
      <c:txPr>
        <a:bodyPr rot="0" spcFirstLastPara="1" vertOverflow="ellipsis" vert="horz" wrap="square" anchor="ctr" anchorCtr="1"/>
        <a:lstStyle/>
        <a:p>
          <a:pPr algn="ctr" rtl="0">
            <a:defRPr lang="en-AU" sz="12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0.13199889039444343"/>
          <c:y val="0.12968767943208115"/>
          <c:w val="0.74672741045803237"/>
          <c:h val="0.59872044264263224"/>
        </c:manualLayout>
      </c:layout>
      <c:barChart>
        <c:barDir val="col"/>
        <c:grouping val="stacked"/>
        <c:varyColors val="0"/>
        <c:ser>
          <c:idx val="0"/>
          <c:order val="0"/>
          <c:tx>
            <c:strRef>
              <c:f>'Figure 4.12'!$C$56</c:f>
              <c:strCache>
                <c:ptCount val="1"/>
                <c:pt idx="0">
                  <c:v>Flows into South Australia</c:v>
                </c:pt>
              </c:strCache>
            </c:strRef>
          </c:tx>
          <c:spPr>
            <a:solidFill>
              <a:schemeClr val="accent5"/>
            </a:solidFill>
            <a:ln w="25400">
              <a:noFill/>
            </a:ln>
            <a:effectLst/>
          </c:spPr>
          <c:invertIfNegative val="0"/>
          <c:cat>
            <c:multiLvlStrRef>
              <c:f>'Figure 4.12'!$A$57:$B$76</c:f>
              <c:multiLvlStrCache>
                <c:ptCount val="20"/>
                <c:lvl>
                  <c:pt idx="0">
                    <c:v>Q3</c:v>
                  </c:pt>
                  <c:pt idx="1">
                    <c:v>Q4</c:v>
                  </c:pt>
                  <c:pt idx="2">
                    <c:v>Q1</c:v>
                  </c:pt>
                  <c:pt idx="3">
                    <c:v>Q2</c:v>
                  </c:pt>
                  <c:pt idx="4">
                    <c:v>Q3</c:v>
                  </c:pt>
                  <c:pt idx="5">
                    <c:v>Q4</c:v>
                  </c:pt>
                  <c:pt idx="6">
                    <c:v>Q1</c:v>
                  </c:pt>
                  <c:pt idx="7">
                    <c:v>Q2</c:v>
                  </c:pt>
                  <c:pt idx="8">
                    <c:v>Q3</c:v>
                  </c:pt>
                  <c:pt idx="9">
                    <c:v>Q4</c:v>
                  </c:pt>
                  <c:pt idx="10">
                    <c:v>Q1</c:v>
                  </c:pt>
                  <c:pt idx="11">
                    <c:v>Q2</c:v>
                  </c:pt>
                  <c:pt idx="12">
                    <c:v>Q3</c:v>
                  </c:pt>
                  <c:pt idx="13">
                    <c:v>Q4</c:v>
                  </c:pt>
                  <c:pt idx="14">
                    <c:v>Q1</c:v>
                  </c:pt>
                  <c:pt idx="15">
                    <c:v>Q2</c:v>
                  </c:pt>
                  <c:pt idx="16">
                    <c:v>Q3</c:v>
                  </c:pt>
                  <c:pt idx="17">
                    <c:v>Q4</c:v>
                  </c:pt>
                  <c:pt idx="18">
                    <c:v>Q1</c:v>
                  </c:pt>
                  <c:pt idx="19">
                    <c:v>Q2</c:v>
                  </c:pt>
                </c:lvl>
                <c:lvl>
                  <c:pt idx="0">
                    <c:v>2019</c:v>
                  </c:pt>
                  <c:pt idx="2">
                    <c:v>2020</c:v>
                  </c:pt>
                  <c:pt idx="6">
                    <c:v>2021</c:v>
                  </c:pt>
                  <c:pt idx="10">
                    <c:v>2022</c:v>
                  </c:pt>
                  <c:pt idx="14">
                    <c:v>2023</c:v>
                  </c:pt>
                  <c:pt idx="18">
                    <c:v>2024</c:v>
                  </c:pt>
                </c:lvl>
              </c:multiLvlStrCache>
            </c:multiLvlStrRef>
          </c:cat>
          <c:val>
            <c:numRef>
              <c:f>'Figure 4.12'!$C$57:$C$76</c:f>
              <c:numCache>
                <c:formatCode>General</c:formatCode>
                <c:ptCount val="20"/>
                <c:pt idx="0">
                  <c:v>25.943178170144453</c:v>
                </c:pt>
                <c:pt idx="1">
                  <c:v>69.629673704414643</c:v>
                </c:pt>
                <c:pt idx="2">
                  <c:v>141.04517151379576</c:v>
                </c:pt>
                <c:pt idx="3">
                  <c:v>95.998451063829776</c:v>
                </c:pt>
                <c:pt idx="4">
                  <c:v>50.647484143763165</c:v>
                </c:pt>
                <c:pt idx="5">
                  <c:v>102.99552209705382</c:v>
                </c:pt>
                <c:pt idx="6">
                  <c:v>140.66574632915908</c:v>
                </c:pt>
                <c:pt idx="7">
                  <c:v>106.18620302072367</c:v>
                </c:pt>
                <c:pt idx="8">
                  <c:v>122.263001053463</c:v>
                </c:pt>
                <c:pt idx="9">
                  <c:v>139.87739796528984</c:v>
                </c:pt>
                <c:pt idx="10">
                  <c:v>146.93682105453206</c:v>
                </c:pt>
                <c:pt idx="11">
                  <c:v>114.81482674199631</c:v>
                </c:pt>
                <c:pt idx="12">
                  <c:v>122.69782641991061</c:v>
                </c:pt>
                <c:pt idx="13">
                  <c:v>136.43418646474194</c:v>
                </c:pt>
                <c:pt idx="14">
                  <c:v>146.63037638850602</c:v>
                </c:pt>
                <c:pt idx="15">
                  <c:v>111.34645339395915</c:v>
                </c:pt>
                <c:pt idx="16">
                  <c:v>120.58760430038497</c:v>
                </c:pt>
                <c:pt idx="17">
                  <c:v>133.45011397250732</c:v>
                </c:pt>
                <c:pt idx="18">
                  <c:v>144.25105162998506</c:v>
                </c:pt>
                <c:pt idx="19">
                  <c:v>109.0523347042076</c:v>
                </c:pt>
              </c:numCache>
            </c:numRef>
          </c:val>
          <c:extLst>
            <c:ext xmlns:c16="http://schemas.microsoft.com/office/drawing/2014/chart" uri="{C3380CC4-5D6E-409C-BE32-E72D297353CC}">
              <c16:uniqueId val="{00000000-0F22-4A20-9F30-710DBAAE88A5}"/>
            </c:ext>
          </c:extLst>
        </c:ser>
        <c:ser>
          <c:idx val="1"/>
          <c:order val="1"/>
          <c:tx>
            <c:strRef>
              <c:f>'Figure 4.12'!$D$56</c:f>
              <c:strCache>
                <c:ptCount val="1"/>
                <c:pt idx="0">
                  <c:v>Flows into Victoria</c:v>
                </c:pt>
              </c:strCache>
            </c:strRef>
          </c:tx>
          <c:spPr>
            <a:solidFill>
              <a:schemeClr val="accent1">
                <a:lumMod val="75000"/>
              </a:schemeClr>
            </a:solidFill>
            <a:ln w="25400">
              <a:noFill/>
            </a:ln>
            <a:effectLst/>
          </c:spPr>
          <c:invertIfNegative val="0"/>
          <c:cat>
            <c:multiLvlStrRef>
              <c:f>'Figure 4.12'!$A$57:$B$76</c:f>
              <c:multiLvlStrCache>
                <c:ptCount val="20"/>
                <c:lvl>
                  <c:pt idx="0">
                    <c:v>Q3</c:v>
                  </c:pt>
                  <c:pt idx="1">
                    <c:v>Q4</c:v>
                  </c:pt>
                  <c:pt idx="2">
                    <c:v>Q1</c:v>
                  </c:pt>
                  <c:pt idx="3">
                    <c:v>Q2</c:v>
                  </c:pt>
                  <c:pt idx="4">
                    <c:v>Q3</c:v>
                  </c:pt>
                  <c:pt idx="5">
                    <c:v>Q4</c:v>
                  </c:pt>
                  <c:pt idx="6">
                    <c:v>Q1</c:v>
                  </c:pt>
                  <c:pt idx="7">
                    <c:v>Q2</c:v>
                  </c:pt>
                  <c:pt idx="8">
                    <c:v>Q3</c:v>
                  </c:pt>
                  <c:pt idx="9">
                    <c:v>Q4</c:v>
                  </c:pt>
                  <c:pt idx="10">
                    <c:v>Q1</c:v>
                  </c:pt>
                  <c:pt idx="11">
                    <c:v>Q2</c:v>
                  </c:pt>
                  <c:pt idx="12">
                    <c:v>Q3</c:v>
                  </c:pt>
                  <c:pt idx="13">
                    <c:v>Q4</c:v>
                  </c:pt>
                  <c:pt idx="14">
                    <c:v>Q1</c:v>
                  </c:pt>
                  <c:pt idx="15">
                    <c:v>Q2</c:v>
                  </c:pt>
                  <c:pt idx="16">
                    <c:v>Q3</c:v>
                  </c:pt>
                  <c:pt idx="17">
                    <c:v>Q4</c:v>
                  </c:pt>
                  <c:pt idx="18">
                    <c:v>Q1</c:v>
                  </c:pt>
                  <c:pt idx="19">
                    <c:v>Q2</c:v>
                  </c:pt>
                </c:lvl>
                <c:lvl>
                  <c:pt idx="0">
                    <c:v>2019</c:v>
                  </c:pt>
                  <c:pt idx="2">
                    <c:v>2020</c:v>
                  </c:pt>
                  <c:pt idx="6">
                    <c:v>2021</c:v>
                  </c:pt>
                  <c:pt idx="10">
                    <c:v>2022</c:v>
                  </c:pt>
                  <c:pt idx="14">
                    <c:v>2023</c:v>
                  </c:pt>
                  <c:pt idx="18">
                    <c:v>2024</c:v>
                  </c:pt>
                </c:lvl>
              </c:multiLvlStrCache>
            </c:multiLvlStrRef>
          </c:cat>
          <c:val>
            <c:numRef>
              <c:f>'Figure 4.12'!$D$57:$D$76</c:f>
              <c:numCache>
                <c:formatCode>General</c:formatCode>
                <c:ptCount val="20"/>
                <c:pt idx="0">
                  <c:v>-108.75612251767082</c:v>
                </c:pt>
                <c:pt idx="1">
                  <c:v>-106.36636961595592</c:v>
                </c:pt>
                <c:pt idx="2">
                  <c:v>-121.1734687015002</c:v>
                </c:pt>
                <c:pt idx="3">
                  <c:v>-112.67536591237379</c:v>
                </c:pt>
                <c:pt idx="4">
                  <c:v>-75.692095988001483</c:v>
                </c:pt>
                <c:pt idx="5">
                  <c:v>-93.426231980483408</c:v>
                </c:pt>
                <c:pt idx="6">
                  <c:v>-85.964137269938803</c:v>
                </c:pt>
                <c:pt idx="7">
                  <c:v>-98.299950350467356</c:v>
                </c:pt>
                <c:pt idx="8">
                  <c:v>-99.934025667889046</c:v>
                </c:pt>
                <c:pt idx="9">
                  <c:v>-89.631404093288822</c:v>
                </c:pt>
                <c:pt idx="10">
                  <c:v>-99.058004056794999</c:v>
                </c:pt>
                <c:pt idx="11">
                  <c:v>-104.34941006501322</c:v>
                </c:pt>
                <c:pt idx="12">
                  <c:v>-89.565319148936211</c:v>
                </c:pt>
                <c:pt idx="13">
                  <c:v>-101.49880160250829</c:v>
                </c:pt>
                <c:pt idx="14">
                  <c:v>-88.397969618377147</c:v>
                </c:pt>
                <c:pt idx="15">
                  <c:v>-103.04410860967474</c:v>
                </c:pt>
                <c:pt idx="16">
                  <c:v>-103.50999288762451</c:v>
                </c:pt>
                <c:pt idx="17">
                  <c:v>-91.821915154487641</c:v>
                </c:pt>
                <c:pt idx="18">
                  <c:v>-77.556424116423912</c:v>
                </c:pt>
                <c:pt idx="19">
                  <c:v>-92.692465252377403</c:v>
                </c:pt>
              </c:numCache>
            </c:numRef>
          </c:val>
          <c:extLst>
            <c:ext xmlns:c16="http://schemas.microsoft.com/office/drawing/2014/chart" uri="{C3380CC4-5D6E-409C-BE32-E72D297353CC}">
              <c16:uniqueId val="{00000001-0F22-4A20-9F30-710DBAAE88A5}"/>
            </c:ext>
          </c:extLst>
        </c:ser>
        <c:dLbls>
          <c:showLegendKey val="0"/>
          <c:showVal val="0"/>
          <c:showCatName val="0"/>
          <c:showSerName val="0"/>
          <c:showPercent val="0"/>
          <c:showBubbleSize val="0"/>
        </c:dLbls>
        <c:gapWidth val="49"/>
        <c:overlap val="100"/>
        <c:axId val="773793896"/>
        <c:axId val="773791272"/>
      </c:barChart>
      <c:scatterChart>
        <c:scatterStyle val="lineMarker"/>
        <c:varyColors val="0"/>
        <c:ser>
          <c:idx val="2"/>
          <c:order val="2"/>
          <c:tx>
            <c:strRef>
              <c:f>'Figure 4.12'!$E$56</c:f>
              <c:strCache>
                <c:ptCount val="1"/>
                <c:pt idx="0">
                  <c:v>Constrained period into South Australia</c:v>
                </c:pt>
              </c:strCache>
            </c:strRef>
          </c:tx>
          <c:spPr>
            <a:ln w="25400" cap="rnd">
              <a:noFill/>
              <a:round/>
            </a:ln>
            <a:effectLst/>
          </c:spPr>
          <c:marker>
            <c:symbol val="circle"/>
            <c:size val="5"/>
            <c:spPr>
              <a:solidFill>
                <a:srgbClr val="FEEDA2"/>
              </a:solidFill>
              <a:ln w="9525">
                <a:solidFill>
                  <a:schemeClr val="accent3"/>
                </a:solidFill>
              </a:ln>
              <a:effectLst/>
            </c:spPr>
          </c:marker>
          <c:xVal>
            <c:multiLvlStrRef>
              <c:f>'Figure 4.12'!$A$57:$B$76</c:f>
              <c:multiLvlStrCache>
                <c:ptCount val="20"/>
                <c:lvl>
                  <c:pt idx="0">
                    <c:v>Q3</c:v>
                  </c:pt>
                  <c:pt idx="1">
                    <c:v>Q4</c:v>
                  </c:pt>
                  <c:pt idx="2">
                    <c:v>Q1</c:v>
                  </c:pt>
                  <c:pt idx="3">
                    <c:v>Q2</c:v>
                  </c:pt>
                  <c:pt idx="4">
                    <c:v>Q3</c:v>
                  </c:pt>
                  <c:pt idx="5">
                    <c:v>Q4</c:v>
                  </c:pt>
                  <c:pt idx="6">
                    <c:v>Q1</c:v>
                  </c:pt>
                  <c:pt idx="7">
                    <c:v>Q2</c:v>
                  </c:pt>
                  <c:pt idx="8">
                    <c:v>Q3</c:v>
                  </c:pt>
                  <c:pt idx="9">
                    <c:v>Q4</c:v>
                  </c:pt>
                  <c:pt idx="10">
                    <c:v>Q1</c:v>
                  </c:pt>
                  <c:pt idx="11">
                    <c:v>Q2</c:v>
                  </c:pt>
                  <c:pt idx="12">
                    <c:v>Q3</c:v>
                  </c:pt>
                  <c:pt idx="13">
                    <c:v>Q4</c:v>
                  </c:pt>
                  <c:pt idx="14">
                    <c:v>Q1</c:v>
                  </c:pt>
                  <c:pt idx="15">
                    <c:v>Q2</c:v>
                  </c:pt>
                  <c:pt idx="16">
                    <c:v>Q3</c:v>
                  </c:pt>
                  <c:pt idx="17">
                    <c:v>Q4</c:v>
                  </c:pt>
                  <c:pt idx="18">
                    <c:v>Q1</c:v>
                  </c:pt>
                  <c:pt idx="19">
                    <c:v>Q2</c:v>
                  </c:pt>
                </c:lvl>
                <c:lvl>
                  <c:pt idx="0">
                    <c:v>2019</c:v>
                  </c:pt>
                  <c:pt idx="2">
                    <c:v>2020</c:v>
                  </c:pt>
                  <c:pt idx="6">
                    <c:v>2021</c:v>
                  </c:pt>
                  <c:pt idx="10">
                    <c:v>2022</c:v>
                  </c:pt>
                  <c:pt idx="14">
                    <c:v>2023</c:v>
                  </c:pt>
                  <c:pt idx="18">
                    <c:v>2024</c:v>
                  </c:pt>
                </c:lvl>
              </c:multiLvlStrCache>
            </c:multiLvlStrRef>
          </c:xVal>
          <c:yVal>
            <c:numRef>
              <c:f>'Figure 4.12'!$E$57:$E$76</c:f>
              <c:numCache>
                <c:formatCode>0%</c:formatCode>
                <c:ptCount val="20"/>
                <c:pt idx="0">
                  <c:v>2.351298309178744E-2</c:v>
                </c:pt>
                <c:pt idx="1">
                  <c:v>5.8990036231884056E-2</c:v>
                </c:pt>
                <c:pt idx="2">
                  <c:v>0.10233516483516483</c:v>
                </c:pt>
                <c:pt idx="3">
                  <c:v>8.9667277167277168E-2</c:v>
                </c:pt>
                <c:pt idx="4">
                  <c:v>0.16066576086956522</c:v>
                </c:pt>
                <c:pt idx="5">
                  <c:v>0.17421497584541062</c:v>
                </c:pt>
                <c:pt idx="6">
                  <c:v>0.42827932098765431</c:v>
                </c:pt>
                <c:pt idx="7">
                  <c:v>0.21726190476190477</c:v>
                </c:pt>
                <c:pt idx="8">
                  <c:v>0.28660929951690822</c:v>
                </c:pt>
                <c:pt idx="9">
                  <c:v>0.31533061594202899</c:v>
                </c:pt>
                <c:pt idx="10">
                  <c:v>0.42731481481481481</c:v>
                </c:pt>
                <c:pt idx="11">
                  <c:v>0.20260989010989011</c:v>
                </c:pt>
                <c:pt idx="12">
                  <c:v>0.29570501207729466</c:v>
                </c:pt>
                <c:pt idx="13">
                  <c:v>0.39873943236714976</c:v>
                </c:pt>
                <c:pt idx="14">
                  <c:v>0.42025462962962962</c:v>
                </c:pt>
                <c:pt idx="15">
                  <c:v>0.23496642246642246</c:v>
                </c:pt>
                <c:pt idx="16">
                  <c:v>0.23520531400966183</c:v>
                </c:pt>
                <c:pt idx="17">
                  <c:v>0.43380132850241548</c:v>
                </c:pt>
                <c:pt idx="18">
                  <c:v>0.46115689865689868</c:v>
                </c:pt>
                <c:pt idx="19">
                  <c:v>0.24122405372405373</c:v>
                </c:pt>
              </c:numCache>
            </c:numRef>
          </c:yVal>
          <c:smooth val="0"/>
          <c:extLst xmlns:c15="http://schemas.microsoft.com/office/drawing/2012/chart">
            <c:ext xmlns:c16="http://schemas.microsoft.com/office/drawing/2014/chart" uri="{C3380CC4-5D6E-409C-BE32-E72D297353CC}">
              <c16:uniqueId val="{00000002-0F22-4A20-9F30-710DBAAE88A5}"/>
            </c:ext>
          </c:extLst>
        </c:ser>
        <c:ser>
          <c:idx val="3"/>
          <c:order val="3"/>
          <c:tx>
            <c:strRef>
              <c:f>'Figure 4.12'!$F$56</c:f>
              <c:strCache>
                <c:ptCount val="1"/>
                <c:pt idx="0">
                  <c:v>Constrained period into Victoria</c:v>
                </c:pt>
              </c:strCache>
            </c:strRef>
          </c:tx>
          <c:spPr>
            <a:ln w="25400" cap="rnd">
              <a:noFill/>
              <a:round/>
            </a:ln>
            <a:effectLst/>
          </c:spPr>
          <c:marker>
            <c:symbol val="circle"/>
            <c:size val="5"/>
            <c:spPr>
              <a:solidFill>
                <a:schemeClr val="accent2">
                  <a:lumMod val="60000"/>
                  <a:lumOff val="40000"/>
                </a:schemeClr>
              </a:solidFill>
              <a:ln w="9525">
                <a:solidFill>
                  <a:schemeClr val="accent4"/>
                </a:solidFill>
              </a:ln>
              <a:effectLst/>
            </c:spPr>
          </c:marker>
          <c:xVal>
            <c:multiLvlStrRef>
              <c:f>'Figure 4.12'!$A$57:$B$76</c:f>
              <c:multiLvlStrCache>
                <c:ptCount val="20"/>
                <c:lvl>
                  <c:pt idx="0">
                    <c:v>Q3</c:v>
                  </c:pt>
                  <c:pt idx="1">
                    <c:v>Q4</c:v>
                  </c:pt>
                  <c:pt idx="2">
                    <c:v>Q1</c:v>
                  </c:pt>
                  <c:pt idx="3">
                    <c:v>Q2</c:v>
                  </c:pt>
                  <c:pt idx="4">
                    <c:v>Q3</c:v>
                  </c:pt>
                  <c:pt idx="5">
                    <c:v>Q4</c:v>
                  </c:pt>
                  <c:pt idx="6">
                    <c:v>Q1</c:v>
                  </c:pt>
                  <c:pt idx="7">
                    <c:v>Q2</c:v>
                  </c:pt>
                  <c:pt idx="8">
                    <c:v>Q3</c:v>
                  </c:pt>
                  <c:pt idx="9">
                    <c:v>Q4</c:v>
                  </c:pt>
                  <c:pt idx="10">
                    <c:v>Q1</c:v>
                  </c:pt>
                  <c:pt idx="11">
                    <c:v>Q2</c:v>
                  </c:pt>
                  <c:pt idx="12">
                    <c:v>Q3</c:v>
                  </c:pt>
                  <c:pt idx="13">
                    <c:v>Q4</c:v>
                  </c:pt>
                  <c:pt idx="14">
                    <c:v>Q1</c:v>
                  </c:pt>
                  <c:pt idx="15">
                    <c:v>Q2</c:v>
                  </c:pt>
                  <c:pt idx="16">
                    <c:v>Q3</c:v>
                  </c:pt>
                  <c:pt idx="17">
                    <c:v>Q4</c:v>
                  </c:pt>
                  <c:pt idx="18">
                    <c:v>Q1</c:v>
                  </c:pt>
                  <c:pt idx="19">
                    <c:v>Q2</c:v>
                  </c:pt>
                </c:lvl>
                <c:lvl>
                  <c:pt idx="0">
                    <c:v>2019</c:v>
                  </c:pt>
                  <c:pt idx="2">
                    <c:v>2020</c:v>
                  </c:pt>
                  <c:pt idx="6">
                    <c:v>2021</c:v>
                  </c:pt>
                  <c:pt idx="10">
                    <c:v>2022</c:v>
                  </c:pt>
                  <c:pt idx="14">
                    <c:v>2023</c:v>
                  </c:pt>
                  <c:pt idx="18">
                    <c:v>2024</c:v>
                  </c:pt>
                </c:lvl>
              </c:multiLvlStrCache>
            </c:multiLvlStrRef>
          </c:xVal>
          <c:yVal>
            <c:numRef>
              <c:f>'Figure 4.12'!$F$57:$F$76</c:f>
              <c:numCache>
                <c:formatCode>0%</c:formatCode>
                <c:ptCount val="20"/>
                <c:pt idx="0">
                  <c:v>-0.2242602657004831</c:v>
                </c:pt>
                <c:pt idx="1">
                  <c:v>-0.17787590579710144</c:v>
                </c:pt>
                <c:pt idx="2">
                  <c:v>-0.14751221001221002</c:v>
                </c:pt>
                <c:pt idx="3">
                  <c:v>-0.15850122100122099</c:v>
                </c:pt>
                <c:pt idx="4">
                  <c:v>-0.10065670289855072</c:v>
                </c:pt>
                <c:pt idx="5">
                  <c:v>-0.17017663043478262</c:v>
                </c:pt>
                <c:pt idx="6">
                  <c:v>-0.10061728395061728</c:v>
                </c:pt>
                <c:pt idx="7">
                  <c:v>-0.13064713064713065</c:v>
                </c:pt>
                <c:pt idx="8">
                  <c:v>-0.14409722222222221</c:v>
                </c:pt>
                <c:pt idx="9">
                  <c:v>-7.9294987922705312E-2</c:v>
                </c:pt>
                <c:pt idx="10">
                  <c:v>-9.5100308641975315E-2</c:v>
                </c:pt>
                <c:pt idx="11">
                  <c:v>-0.15846306471306471</c:v>
                </c:pt>
                <c:pt idx="12">
                  <c:v>-0.15787288647342995</c:v>
                </c:pt>
                <c:pt idx="13">
                  <c:v>-0.21667421497584541</c:v>
                </c:pt>
                <c:pt idx="14">
                  <c:v>-0.10412808641975309</c:v>
                </c:pt>
                <c:pt idx="15">
                  <c:v>-0.25083943833943834</c:v>
                </c:pt>
                <c:pt idx="16">
                  <c:v>-0.15919384057971014</c:v>
                </c:pt>
                <c:pt idx="17">
                  <c:v>-0.15391002415458938</c:v>
                </c:pt>
                <c:pt idx="18">
                  <c:v>-9.1765873015873009E-2</c:v>
                </c:pt>
                <c:pt idx="19">
                  <c:v>-5.2159645909645912E-2</c:v>
                </c:pt>
              </c:numCache>
            </c:numRef>
          </c:yVal>
          <c:smooth val="0"/>
          <c:extLst xmlns:c15="http://schemas.microsoft.com/office/drawing/2012/chart">
            <c:ext xmlns:c16="http://schemas.microsoft.com/office/drawing/2014/chart" uri="{C3380CC4-5D6E-409C-BE32-E72D297353CC}">
              <c16:uniqueId val="{00000003-0F22-4A20-9F30-710DBAAE88A5}"/>
            </c:ext>
          </c:extLst>
        </c:ser>
        <c:dLbls>
          <c:showLegendKey val="0"/>
          <c:showVal val="0"/>
          <c:showCatName val="0"/>
          <c:showSerName val="0"/>
          <c:showPercent val="0"/>
          <c:showBubbleSize val="0"/>
        </c:dLbls>
        <c:axId val="805152775"/>
        <c:axId val="805152447"/>
        <c:extLst/>
      </c:scatterChart>
      <c:catAx>
        <c:axId val="773793896"/>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rtl="0">
              <a:defRPr lang="en-US"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773791272"/>
        <c:crosses val="autoZero"/>
        <c:auto val="1"/>
        <c:lblAlgn val="ctr"/>
        <c:lblOffset val="100"/>
        <c:noMultiLvlLbl val="0"/>
      </c:catAx>
      <c:valAx>
        <c:axId val="773791272"/>
        <c:scaling>
          <c:orientation val="minMax"/>
          <c:max val="300"/>
          <c:min val="-300"/>
        </c:scaling>
        <c:delete val="0"/>
        <c:axPos val="l"/>
        <c:majorGridlines>
          <c:spPr>
            <a:ln w="9525" cap="flat" cmpd="sng" algn="ctr">
              <a:solidFill>
                <a:schemeClr val="bg1"/>
              </a:solidFill>
              <a:round/>
            </a:ln>
            <a:effectLst/>
          </c:spPr>
        </c:majorGridlines>
        <c:title>
          <c:tx>
            <c:rich>
              <a:bodyPr rot="-5400000" spcFirstLastPara="1" vertOverflow="ellipsis" vert="horz" wrap="square" anchor="ctr" anchorCtr="1"/>
              <a:lstStyle/>
              <a:p>
                <a:pPr algn="ctr" rtl="0">
                  <a:defRPr lang="en-US" sz="9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sz="900" b="1" i="0" u="none" strike="noStrike" kern="1200" baseline="0">
                    <a:solidFill>
                      <a:sysClr val="windowText" lastClr="000000"/>
                    </a:solidFill>
                    <a:latin typeface="Arial" panose="020B0604020202020204" pitchFamily="34" charset="0"/>
                    <a:ea typeface="+mn-ea"/>
                    <a:cs typeface="Arial" panose="020B0604020202020204" pitchFamily="34" charset="0"/>
                  </a:rPr>
                  <a:t>Average binding capacity (megawatts)</a:t>
                </a:r>
              </a:p>
            </c:rich>
          </c:tx>
          <c:layout>
            <c:manualLayout>
              <c:xMode val="edge"/>
              <c:yMode val="edge"/>
              <c:x val="8.5932548785301998E-3"/>
              <c:y val="5.9715624999999987E-2"/>
            </c:manualLayout>
          </c:layout>
          <c:overlay val="0"/>
          <c:spPr>
            <a:noFill/>
            <a:ln>
              <a:noFill/>
            </a:ln>
            <a:effectLst/>
          </c:spPr>
          <c:txPr>
            <a:bodyPr rot="-5400000" spcFirstLastPara="1" vertOverflow="ellipsis" vert="horz" wrap="square" anchor="ctr" anchorCtr="1"/>
            <a:lstStyle/>
            <a:p>
              <a:pPr algn="ctr" rtl="0">
                <a:defRPr lang="en-US" sz="9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lgn="ctr" rtl="0">
              <a:defRPr lang="en-US"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773793896"/>
        <c:crosses val="autoZero"/>
        <c:crossBetween val="between"/>
        <c:majorUnit val="100"/>
      </c:valAx>
      <c:valAx>
        <c:axId val="805152447"/>
        <c:scaling>
          <c:orientation val="minMax"/>
          <c:max val="0.60000000000000009"/>
          <c:min val="-0.60000000000000009"/>
        </c:scaling>
        <c:delete val="0"/>
        <c:axPos val="r"/>
        <c:title>
          <c:tx>
            <c:rich>
              <a:bodyPr rot="-5400000" spcFirstLastPara="1" vertOverflow="ellipsis" vert="horz" wrap="square" anchor="ctr" anchorCtr="1"/>
              <a:lstStyle/>
              <a:p>
                <a:pPr algn="ctr" rtl="0">
                  <a:defRPr lang="en-AU" sz="9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AU" sz="900" b="1" i="0" u="none" strike="noStrike" kern="1200" baseline="0">
                    <a:solidFill>
                      <a:sysClr val="windowText" lastClr="000000"/>
                    </a:solidFill>
                    <a:latin typeface="Arial" panose="020B0604020202020204" pitchFamily="34" charset="0"/>
                    <a:ea typeface="+mn-ea"/>
                    <a:cs typeface="Arial" panose="020B0604020202020204" pitchFamily="34" charset="0"/>
                  </a:rPr>
                  <a:t>Proportion of time </a:t>
                </a:r>
              </a:p>
            </c:rich>
          </c:tx>
          <c:layout>
            <c:manualLayout>
              <c:xMode val="edge"/>
              <c:yMode val="edge"/>
              <c:x val="0.95799502811356385"/>
              <c:y val="0.23808466584309154"/>
            </c:manualLayout>
          </c:layout>
          <c:overlay val="0"/>
          <c:spPr>
            <a:noFill/>
            <a:ln>
              <a:noFill/>
            </a:ln>
            <a:effectLst/>
          </c:spPr>
          <c:txPr>
            <a:bodyPr rot="-5400000" spcFirstLastPara="1" vertOverflow="ellipsis" vert="horz" wrap="square" anchor="ctr" anchorCtr="1"/>
            <a:lstStyle/>
            <a:p>
              <a:pPr algn="ctr" rtl="0">
                <a:defRPr lang="en-AU" sz="9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0%" sourceLinked="1"/>
        <c:majorTickMark val="out"/>
        <c:minorTickMark val="none"/>
        <c:tickLblPos val="nextTo"/>
        <c:spPr>
          <a:noFill/>
          <a:ln>
            <a:noFill/>
          </a:ln>
          <a:effectLst/>
        </c:spPr>
        <c:txPr>
          <a:bodyPr rot="-60000000" spcFirstLastPara="1" vertOverflow="ellipsis" vert="horz" wrap="square" anchor="ctr" anchorCtr="1"/>
          <a:lstStyle/>
          <a:p>
            <a:pPr algn="ctr" rtl="0">
              <a:defRPr lang="en-US"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805152775"/>
        <c:crosses val="max"/>
        <c:crossBetween val="midCat"/>
      </c:valAx>
      <c:valAx>
        <c:axId val="805152775"/>
        <c:scaling>
          <c:orientation val="minMax"/>
        </c:scaling>
        <c:delete val="1"/>
        <c:axPos val="b"/>
        <c:majorTickMark val="out"/>
        <c:minorTickMark val="none"/>
        <c:tickLblPos val="nextTo"/>
        <c:crossAx val="805152447"/>
        <c:crosses val="autoZero"/>
        <c:crossBetween val="midCat"/>
      </c:valAx>
      <c:spPr>
        <a:solidFill>
          <a:srgbClr val="EEEEEF"/>
        </a:solidFill>
        <a:ln>
          <a:noFill/>
        </a:ln>
        <a:effectLst/>
      </c:spPr>
    </c:plotArea>
    <c:legend>
      <c:legendPos val="b"/>
      <c:layout>
        <c:manualLayout>
          <c:xMode val="edge"/>
          <c:yMode val="edge"/>
          <c:x val="0"/>
          <c:y val="0.89905312500000001"/>
          <c:w val="1"/>
          <c:h val="9.9973729299502267E-2"/>
        </c:manualLayout>
      </c:layout>
      <c:overlay val="0"/>
      <c:spPr>
        <a:noFill/>
        <a:ln>
          <a:noFill/>
        </a:ln>
        <a:effectLst/>
      </c:spPr>
      <c:txPr>
        <a:bodyPr rot="0" spcFirstLastPara="1" vertOverflow="ellipsis" vert="horz" wrap="square" anchor="ctr" anchorCtr="1"/>
        <a:lstStyle/>
        <a:p>
          <a:pPr algn="ctr" rtl="0">
            <a:defRPr lang="en-US" sz="9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300">
          <a:solidFill>
            <a:sysClr val="windowText" lastClr="000000"/>
          </a:solidFill>
          <a:latin typeface="+mn-lt"/>
          <a:cs typeface="Arial" panose="020B0604020202020204" pitchFamily="34" charset="0"/>
        </a:defRPr>
      </a:pPr>
      <a:endParaRPr lang="en-US"/>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rtl="0">
              <a:defRPr lang="en-AU" sz="12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AU" sz="1200" b="1" i="0" u="none" strike="noStrike" kern="1200" spc="0" baseline="0">
                <a:solidFill>
                  <a:sysClr val="windowText" lastClr="000000"/>
                </a:solidFill>
                <a:latin typeface="Arial" panose="020B0604020202020204" pitchFamily="34" charset="0"/>
                <a:ea typeface="+mn-ea"/>
                <a:cs typeface="Arial" panose="020B0604020202020204" pitchFamily="34" charset="0"/>
              </a:rPr>
              <a:t>Heywood </a:t>
            </a:r>
          </a:p>
        </c:rich>
      </c:tx>
      <c:layout>
        <c:manualLayout>
          <c:xMode val="edge"/>
          <c:yMode val="edge"/>
          <c:x val="0.13420849915179189"/>
          <c:y val="4.2848641971012472E-2"/>
        </c:manualLayout>
      </c:layout>
      <c:overlay val="0"/>
      <c:spPr>
        <a:noFill/>
        <a:ln>
          <a:noFill/>
        </a:ln>
        <a:effectLst/>
      </c:spPr>
      <c:txPr>
        <a:bodyPr rot="0" spcFirstLastPara="1" vertOverflow="ellipsis" vert="horz" wrap="square" anchor="ctr" anchorCtr="1"/>
        <a:lstStyle/>
        <a:p>
          <a:pPr algn="ctr" rtl="0">
            <a:defRPr lang="en-AU" sz="12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0.13250482785109946"/>
          <c:y val="0.12968767943208115"/>
          <c:w val="0.74904136481483463"/>
          <c:h val="0.60056242559071193"/>
        </c:manualLayout>
      </c:layout>
      <c:barChart>
        <c:barDir val="col"/>
        <c:grouping val="stacked"/>
        <c:varyColors val="0"/>
        <c:ser>
          <c:idx val="0"/>
          <c:order val="0"/>
          <c:tx>
            <c:strRef>
              <c:f>'Figure 4.12'!$C$104</c:f>
              <c:strCache>
                <c:ptCount val="1"/>
                <c:pt idx="0">
                  <c:v>Flows into South Australia</c:v>
                </c:pt>
              </c:strCache>
            </c:strRef>
          </c:tx>
          <c:spPr>
            <a:solidFill>
              <a:schemeClr val="accent5"/>
            </a:solidFill>
            <a:ln w="25400">
              <a:noFill/>
            </a:ln>
            <a:effectLst/>
          </c:spPr>
          <c:invertIfNegative val="0"/>
          <c:cat>
            <c:multiLvlStrRef>
              <c:f>'Figure 4.12'!$A$105:$B$124</c:f>
              <c:multiLvlStrCache>
                <c:ptCount val="20"/>
                <c:lvl>
                  <c:pt idx="0">
                    <c:v>Q3</c:v>
                  </c:pt>
                  <c:pt idx="1">
                    <c:v>Q4</c:v>
                  </c:pt>
                  <c:pt idx="2">
                    <c:v>Q1</c:v>
                  </c:pt>
                  <c:pt idx="3">
                    <c:v>Q2</c:v>
                  </c:pt>
                  <c:pt idx="4">
                    <c:v>Q3</c:v>
                  </c:pt>
                  <c:pt idx="5">
                    <c:v>Q4</c:v>
                  </c:pt>
                  <c:pt idx="6">
                    <c:v>Q1</c:v>
                  </c:pt>
                  <c:pt idx="7">
                    <c:v>Q2</c:v>
                  </c:pt>
                  <c:pt idx="8">
                    <c:v>Q3</c:v>
                  </c:pt>
                  <c:pt idx="9">
                    <c:v>Q4</c:v>
                  </c:pt>
                  <c:pt idx="10">
                    <c:v>Q1</c:v>
                  </c:pt>
                  <c:pt idx="11">
                    <c:v>Q2</c:v>
                  </c:pt>
                  <c:pt idx="12">
                    <c:v>Q3</c:v>
                  </c:pt>
                  <c:pt idx="13">
                    <c:v>Q4</c:v>
                  </c:pt>
                  <c:pt idx="14">
                    <c:v>Q1</c:v>
                  </c:pt>
                  <c:pt idx="15">
                    <c:v>Q2</c:v>
                  </c:pt>
                  <c:pt idx="16">
                    <c:v>Q3</c:v>
                  </c:pt>
                  <c:pt idx="17">
                    <c:v>Q4</c:v>
                  </c:pt>
                  <c:pt idx="18">
                    <c:v>Q1</c:v>
                  </c:pt>
                  <c:pt idx="19">
                    <c:v>Q2</c:v>
                  </c:pt>
                </c:lvl>
                <c:lvl>
                  <c:pt idx="0">
                    <c:v>2019</c:v>
                  </c:pt>
                  <c:pt idx="2">
                    <c:v>2020</c:v>
                  </c:pt>
                  <c:pt idx="6">
                    <c:v>2021</c:v>
                  </c:pt>
                  <c:pt idx="10">
                    <c:v>2022</c:v>
                  </c:pt>
                  <c:pt idx="14">
                    <c:v>2023</c:v>
                  </c:pt>
                  <c:pt idx="18">
                    <c:v>2024</c:v>
                  </c:pt>
                </c:lvl>
              </c:multiLvlStrCache>
            </c:multiLvlStrRef>
          </c:cat>
          <c:val>
            <c:numRef>
              <c:f>'Figure 4.12'!$C$105:$C$124</c:f>
              <c:numCache>
                <c:formatCode>General</c:formatCode>
                <c:ptCount val="20"/>
                <c:pt idx="0">
                  <c:v>90.519663636363703</c:v>
                </c:pt>
                <c:pt idx="1">
                  <c:v>336.18335526315792</c:v>
                </c:pt>
                <c:pt idx="2">
                  <c:v>151.70684538653407</c:v>
                </c:pt>
                <c:pt idx="3">
                  <c:v>372.0330038022816</c:v>
                </c:pt>
                <c:pt idx="4">
                  <c:v>218.48609523809517</c:v>
                </c:pt>
                <c:pt idx="5">
                  <c:v>371.05183168316898</c:v>
                </c:pt>
                <c:pt idx="6">
                  <c:v>297.62733281492967</c:v>
                </c:pt>
                <c:pt idx="7">
                  <c:v>333.82511660578621</c:v>
                </c:pt>
                <c:pt idx="8">
                  <c:v>310.04100055586474</c:v>
                </c:pt>
                <c:pt idx="9">
                  <c:v>400.67238095238218</c:v>
                </c:pt>
                <c:pt idx="10">
                  <c:v>324.16652346570305</c:v>
                </c:pt>
                <c:pt idx="11">
                  <c:v>338.8311678045273</c:v>
                </c:pt>
                <c:pt idx="12">
                  <c:v>254.69816678912557</c:v>
                </c:pt>
                <c:pt idx="13">
                  <c:v>195.59137383177583</c:v>
                </c:pt>
                <c:pt idx="14">
                  <c:v>350.59018987341727</c:v>
                </c:pt>
                <c:pt idx="15">
                  <c:v>261.56888888888898</c:v>
                </c:pt>
                <c:pt idx="16">
                  <c:v>394.76394021249945</c:v>
                </c:pt>
                <c:pt idx="17">
                  <c:v>249.11058077110704</c:v>
                </c:pt>
                <c:pt idx="18">
                  <c:v>365.25418079096096</c:v>
                </c:pt>
                <c:pt idx="19">
                  <c:v>266.03173745173569</c:v>
                </c:pt>
              </c:numCache>
            </c:numRef>
          </c:val>
          <c:extLst>
            <c:ext xmlns:c16="http://schemas.microsoft.com/office/drawing/2014/chart" uri="{C3380CC4-5D6E-409C-BE32-E72D297353CC}">
              <c16:uniqueId val="{00000000-15EC-4369-A733-AC68C614260F}"/>
            </c:ext>
          </c:extLst>
        </c:ser>
        <c:ser>
          <c:idx val="1"/>
          <c:order val="1"/>
          <c:tx>
            <c:strRef>
              <c:f>'Figure 4.12'!$D$104</c:f>
              <c:strCache>
                <c:ptCount val="1"/>
                <c:pt idx="0">
                  <c:v>Flows into Victoria</c:v>
                </c:pt>
              </c:strCache>
            </c:strRef>
          </c:tx>
          <c:spPr>
            <a:solidFill>
              <a:schemeClr val="accent1">
                <a:lumMod val="75000"/>
              </a:schemeClr>
            </a:solidFill>
            <a:ln w="25400">
              <a:noFill/>
            </a:ln>
            <a:effectLst/>
          </c:spPr>
          <c:invertIfNegative val="0"/>
          <c:cat>
            <c:multiLvlStrRef>
              <c:f>'Figure 4.12'!$A$105:$B$124</c:f>
              <c:multiLvlStrCache>
                <c:ptCount val="20"/>
                <c:lvl>
                  <c:pt idx="0">
                    <c:v>Q3</c:v>
                  </c:pt>
                  <c:pt idx="1">
                    <c:v>Q4</c:v>
                  </c:pt>
                  <c:pt idx="2">
                    <c:v>Q1</c:v>
                  </c:pt>
                  <c:pt idx="3">
                    <c:v>Q2</c:v>
                  </c:pt>
                  <c:pt idx="4">
                    <c:v>Q3</c:v>
                  </c:pt>
                  <c:pt idx="5">
                    <c:v>Q4</c:v>
                  </c:pt>
                  <c:pt idx="6">
                    <c:v>Q1</c:v>
                  </c:pt>
                  <c:pt idx="7">
                    <c:v>Q2</c:v>
                  </c:pt>
                  <c:pt idx="8">
                    <c:v>Q3</c:v>
                  </c:pt>
                  <c:pt idx="9">
                    <c:v>Q4</c:v>
                  </c:pt>
                  <c:pt idx="10">
                    <c:v>Q1</c:v>
                  </c:pt>
                  <c:pt idx="11">
                    <c:v>Q2</c:v>
                  </c:pt>
                  <c:pt idx="12">
                    <c:v>Q3</c:v>
                  </c:pt>
                  <c:pt idx="13">
                    <c:v>Q4</c:v>
                  </c:pt>
                  <c:pt idx="14">
                    <c:v>Q1</c:v>
                  </c:pt>
                  <c:pt idx="15">
                    <c:v>Q2</c:v>
                  </c:pt>
                  <c:pt idx="16">
                    <c:v>Q3</c:v>
                  </c:pt>
                  <c:pt idx="17">
                    <c:v>Q4</c:v>
                  </c:pt>
                  <c:pt idx="18">
                    <c:v>Q1</c:v>
                  </c:pt>
                  <c:pt idx="19">
                    <c:v>Q2</c:v>
                  </c:pt>
                </c:lvl>
                <c:lvl>
                  <c:pt idx="0">
                    <c:v>2019</c:v>
                  </c:pt>
                  <c:pt idx="2">
                    <c:v>2020</c:v>
                  </c:pt>
                  <c:pt idx="6">
                    <c:v>2021</c:v>
                  </c:pt>
                  <c:pt idx="10">
                    <c:v>2022</c:v>
                  </c:pt>
                  <c:pt idx="14">
                    <c:v>2023</c:v>
                  </c:pt>
                  <c:pt idx="18">
                    <c:v>2024</c:v>
                  </c:pt>
                </c:lvl>
              </c:multiLvlStrCache>
            </c:multiLvlStrRef>
          </c:cat>
          <c:val>
            <c:numRef>
              <c:f>'Figure 4.12'!$D$105:$D$124</c:f>
              <c:numCache>
                <c:formatCode>General</c:formatCode>
                <c:ptCount val="20"/>
                <c:pt idx="0">
                  <c:v>-247.9499757454677</c:v>
                </c:pt>
                <c:pt idx="1">
                  <c:v>-298.89195746356813</c:v>
                </c:pt>
                <c:pt idx="2">
                  <c:v>-81.385780086580041</c:v>
                </c:pt>
                <c:pt idx="3">
                  <c:v>-357.33373998767757</c:v>
                </c:pt>
                <c:pt idx="4">
                  <c:v>-384.3901544117648</c:v>
                </c:pt>
                <c:pt idx="5">
                  <c:v>-360.53913642756709</c:v>
                </c:pt>
                <c:pt idx="6">
                  <c:v>-195.61233028102316</c:v>
                </c:pt>
                <c:pt idx="7">
                  <c:v>-236.22320175438551</c:v>
                </c:pt>
                <c:pt idx="8">
                  <c:v>-297.71267356881862</c:v>
                </c:pt>
                <c:pt idx="9">
                  <c:v>-380.7586666666669</c:v>
                </c:pt>
                <c:pt idx="10">
                  <c:v>-304.2301559398922</c:v>
                </c:pt>
                <c:pt idx="11">
                  <c:v>-241.56879690147653</c:v>
                </c:pt>
                <c:pt idx="12">
                  <c:v>-225.92964676719674</c:v>
                </c:pt>
                <c:pt idx="13">
                  <c:v>-299.98341146711624</c:v>
                </c:pt>
                <c:pt idx="14">
                  <c:v>-403.58163694721821</c:v>
                </c:pt>
                <c:pt idx="15">
                  <c:v>-270.12005697151386</c:v>
                </c:pt>
                <c:pt idx="16">
                  <c:v>-248.20965275459068</c:v>
                </c:pt>
                <c:pt idx="17">
                  <c:v>-374.45642837801233</c:v>
                </c:pt>
                <c:pt idx="18">
                  <c:v>-302.49268921095035</c:v>
                </c:pt>
                <c:pt idx="19">
                  <c:v>-222.23681896850144</c:v>
                </c:pt>
              </c:numCache>
            </c:numRef>
          </c:val>
          <c:extLst>
            <c:ext xmlns:c16="http://schemas.microsoft.com/office/drawing/2014/chart" uri="{C3380CC4-5D6E-409C-BE32-E72D297353CC}">
              <c16:uniqueId val="{00000001-15EC-4369-A733-AC68C614260F}"/>
            </c:ext>
          </c:extLst>
        </c:ser>
        <c:dLbls>
          <c:showLegendKey val="0"/>
          <c:showVal val="0"/>
          <c:showCatName val="0"/>
          <c:showSerName val="0"/>
          <c:showPercent val="0"/>
          <c:showBubbleSize val="0"/>
        </c:dLbls>
        <c:gapWidth val="49"/>
        <c:overlap val="100"/>
        <c:axId val="773793896"/>
        <c:axId val="773791272"/>
      </c:barChart>
      <c:scatterChart>
        <c:scatterStyle val="lineMarker"/>
        <c:varyColors val="0"/>
        <c:ser>
          <c:idx val="2"/>
          <c:order val="2"/>
          <c:tx>
            <c:strRef>
              <c:f>'Figure 4.12'!$E$104</c:f>
              <c:strCache>
                <c:ptCount val="1"/>
                <c:pt idx="0">
                  <c:v>Constrained period into South Australia</c:v>
                </c:pt>
              </c:strCache>
            </c:strRef>
          </c:tx>
          <c:spPr>
            <a:ln w="25400" cap="rnd">
              <a:noFill/>
              <a:round/>
            </a:ln>
            <a:effectLst/>
          </c:spPr>
          <c:marker>
            <c:symbol val="circle"/>
            <c:size val="5"/>
            <c:spPr>
              <a:solidFill>
                <a:srgbClr val="FEEDA2"/>
              </a:solidFill>
              <a:ln w="9525">
                <a:solidFill>
                  <a:schemeClr val="accent3"/>
                </a:solidFill>
              </a:ln>
              <a:effectLst/>
            </c:spPr>
          </c:marker>
          <c:xVal>
            <c:multiLvlStrRef>
              <c:f>'Figure 4.12'!$A$105:$B$124</c:f>
              <c:multiLvlStrCache>
                <c:ptCount val="20"/>
                <c:lvl>
                  <c:pt idx="0">
                    <c:v>Q3</c:v>
                  </c:pt>
                  <c:pt idx="1">
                    <c:v>Q4</c:v>
                  </c:pt>
                  <c:pt idx="2">
                    <c:v>Q1</c:v>
                  </c:pt>
                  <c:pt idx="3">
                    <c:v>Q2</c:v>
                  </c:pt>
                  <c:pt idx="4">
                    <c:v>Q3</c:v>
                  </c:pt>
                  <c:pt idx="5">
                    <c:v>Q4</c:v>
                  </c:pt>
                  <c:pt idx="6">
                    <c:v>Q1</c:v>
                  </c:pt>
                  <c:pt idx="7">
                    <c:v>Q2</c:v>
                  </c:pt>
                  <c:pt idx="8">
                    <c:v>Q3</c:v>
                  </c:pt>
                  <c:pt idx="9">
                    <c:v>Q4</c:v>
                  </c:pt>
                  <c:pt idx="10">
                    <c:v>Q1</c:v>
                  </c:pt>
                  <c:pt idx="11">
                    <c:v>Q2</c:v>
                  </c:pt>
                  <c:pt idx="12">
                    <c:v>Q3</c:v>
                  </c:pt>
                  <c:pt idx="13">
                    <c:v>Q4</c:v>
                  </c:pt>
                  <c:pt idx="14">
                    <c:v>Q1</c:v>
                  </c:pt>
                  <c:pt idx="15">
                    <c:v>Q2</c:v>
                  </c:pt>
                  <c:pt idx="16">
                    <c:v>Q3</c:v>
                  </c:pt>
                  <c:pt idx="17">
                    <c:v>Q4</c:v>
                  </c:pt>
                  <c:pt idx="18">
                    <c:v>Q1</c:v>
                  </c:pt>
                  <c:pt idx="19">
                    <c:v>Q2</c:v>
                  </c:pt>
                </c:lvl>
                <c:lvl>
                  <c:pt idx="0">
                    <c:v>2019</c:v>
                  </c:pt>
                  <c:pt idx="2">
                    <c:v>2020</c:v>
                  </c:pt>
                  <c:pt idx="6">
                    <c:v>2021</c:v>
                  </c:pt>
                  <c:pt idx="10">
                    <c:v>2022</c:v>
                  </c:pt>
                  <c:pt idx="14">
                    <c:v>2023</c:v>
                  </c:pt>
                  <c:pt idx="18">
                    <c:v>2024</c:v>
                  </c:pt>
                </c:lvl>
              </c:multiLvlStrCache>
            </c:multiLvlStrRef>
          </c:xVal>
          <c:yVal>
            <c:numRef>
              <c:f>'Figure 4.12'!$E$105:$E$124</c:f>
              <c:numCache>
                <c:formatCode>0%</c:formatCode>
                <c:ptCount val="20"/>
                <c:pt idx="0">
                  <c:v>4.1515700483091784E-2</c:v>
                </c:pt>
                <c:pt idx="1">
                  <c:v>3.4420289855072464E-2</c:v>
                </c:pt>
                <c:pt idx="2">
                  <c:v>6.12026862026862E-2</c:v>
                </c:pt>
                <c:pt idx="3">
                  <c:v>5.0175518925518928E-2</c:v>
                </c:pt>
                <c:pt idx="4">
                  <c:v>3.96286231884058E-3</c:v>
                </c:pt>
                <c:pt idx="5">
                  <c:v>1.5247584541062802E-2</c:v>
                </c:pt>
                <c:pt idx="6">
                  <c:v>0.19845679012345679</c:v>
                </c:pt>
                <c:pt idx="7">
                  <c:v>0.13579822954822954</c:v>
                </c:pt>
                <c:pt idx="8">
                  <c:v>6.7897041062801936E-2</c:v>
                </c:pt>
                <c:pt idx="9">
                  <c:v>7.2124094202898545E-2</c:v>
                </c:pt>
                <c:pt idx="10">
                  <c:v>0.10686728395061729</c:v>
                </c:pt>
                <c:pt idx="11">
                  <c:v>0.10618894993894994</c:v>
                </c:pt>
                <c:pt idx="12">
                  <c:v>0.10273248792270531</c:v>
                </c:pt>
                <c:pt idx="13">
                  <c:v>0.12115036231884058</c:v>
                </c:pt>
                <c:pt idx="14">
                  <c:v>6.705246913580247E-2</c:v>
                </c:pt>
                <c:pt idx="15">
                  <c:v>0.17925824175824176</c:v>
                </c:pt>
                <c:pt idx="16">
                  <c:v>0.20957880434782608</c:v>
                </c:pt>
                <c:pt idx="17">
                  <c:v>7.7332427536231887E-2</c:v>
                </c:pt>
                <c:pt idx="18">
                  <c:v>0.16208791208791209</c:v>
                </c:pt>
                <c:pt idx="19">
                  <c:v>8.8942307692307696E-2</c:v>
                </c:pt>
              </c:numCache>
            </c:numRef>
          </c:yVal>
          <c:smooth val="0"/>
          <c:extLst xmlns:c15="http://schemas.microsoft.com/office/drawing/2012/chart">
            <c:ext xmlns:c16="http://schemas.microsoft.com/office/drawing/2014/chart" uri="{C3380CC4-5D6E-409C-BE32-E72D297353CC}">
              <c16:uniqueId val="{00000002-15EC-4369-A733-AC68C614260F}"/>
            </c:ext>
          </c:extLst>
        </c:ser>
        <c:ser>
          <c:idx val="3"/>
          <c:order val="3"/>
          <c:tx>
            <c:strRef>
              <c:f>'Figure 4.12'!$F$104</c:f>
              <c:strCache>
                <c:ptCount val="1"/>
                <c:pt idx="0">
                  <c:v>Constrained period into Victoria</c:v>
                </c:pt>
              </c:strCache>
            </c:strRef>
          </c:tx>
          <c:spPr>
            <a:ln w="25400" cap="rnd">
              <a:noFill/>
              <a:round/>
            </a:ln>
            <a:effectLst/>
          </c:spPr>
          <c:marker>
            <c:symbol val="circle"/>
            <c:size val="5"/>
            <c:spPr>
              <a:solidFill>
                <a:schemeClr val="accent1">
                  <a:lumMod val="40000"/>
                  <a:lumOff val="60000"/>
                </a:schemeClr>
              </a:solidFill>
              <a:ln w="9525">
                <a:solidFill>
                  <a:schemeClr val="accent4"/>
                </a:solidFill>
              </a:ln>
              <a:effectLst/>
            </c:spPr>
          </c:marker>
          <c:xVal>
            <c:multiLvlStrRef>
              <c:f>'Figure 4.12'!$A$105:$B$124</c:f>
              <c:multiLvlStrCache>
                <c:ptCount val="20"/>
                <c:lvl>
                  <c:pt idx="0">
                    <c:v>Q3</c:v>
                  </c:pt>
                  <c:pt idx="1">
                    <c:v>Q4</c:v>
                  </c:pt>
                  <c:pt idx="2">
                    <c:v>Q1</c:v>
                  </c:pt>
                  <c:pt idx="3">
                    <c:v>Q2</c:v>
                  </c:pt>
                  <c:pt idx="4">
                    <c:v>Q3</c:v>
                  </c:pt>
                  <c:pt idx="5">
                    <c:v>Q4</c:v>
                  </c:pt>
                  <c:pt idx="6">
                    <c:v>Q1</c:v>
                  </c:pt>
                  <c:pt idx="7">
                    <c:v>Q2</c:v>
                  </c:pt>
                  <c:pt idx="8">
                    <c:v>Q3</c:v>
                  </c:pt>
                  <c:pt idx="9">
                    <c:v>Q4</c:v>
                  </c:pt>
                  <c:pt idx="10">
                    <c:v>Q1</c:v>
                  </c:pt>
                  <c:pt idx="11">
                    <c:v>Q2</c:v>
                  </c:pt>
                  <c:pt idx="12">
                    <c:v>Q3</c:v>
                  </c:pt>
                  <c:pt idx="13">
                    <c:v>Q4</c:v>
                  </c:pt>
                  <c:pt idx="14">
                    <c:v>Q1</c:v>
                  </c:pt>
                  <c:pt idx="15">
                    <c:v>Q2</c:v>
                  </c:pt>
                  <c:pt idx="16">
                    <c:v>Q3</c:v>
                  </c:pt>
                  <c:pt idx="17">
                    <c:v>Q4</c:v>
                  </c:pt>
                  <c:pt idx="18">
                    <c:v>Q1</c:v>
                  </c:pt>
                  <c:pt idx="19">
                    <c:v>Q2</c:v>
                  </c:pt>
                </c:lvl>
                <c:lvl>
                  <c:pt idx="0">
                    <c:v>2019</c:v>
                  </c:pt>
                  <c:pt idx="2">
                    <c:v>2020</c:v>
                  </c:pt>
                  <c:pt idx="6">
                    <c:v>2021</c:v>
                  </c:pt>
                  <c:pt idx="10">
                    <c:v>2022</c:v>
                  </c:pt>
                  <c:pt idx="14">
                    <c:v>2023</c:v>
                  </c:pt>
                  <c:pt idx="18">
                    <c:v>2024</c:v>
                  </c:pt>
                </c:lvl>
              </c:multiLvlStrCache>
            </c:multiLvlStrRef>
          </c:xVal>
          <c:yVal>
            <c:numRef>
              <c:f>'Figure 4.12'!$F$105:$F$124</c:f>
              <c:numCache>
                <c:formatCode>0%</c:formatCode>
                <c:ptCount val="20"/>
                <c:pt idx="0">
                  <c:v>-0.26453049516908211</c:v>
                </c:pt>
                <c:pt idx="1">
                  <c:v>-0.19165157004830918</c:v>
                </c:pt>
                <c:pt idx="2">
                  <c:v>-0.2203525641025641</c:v>
                </c:pt>
                <c:pt idx="3">
                  <c:v>-6.192765567765568E-2</c:v>
                </c:pt>
                <c:pt idx="4">
                  <c:v>-0.1539855072463768</c:v>
                </c:pt>
                <c:pt idx="5">
                  <c:v>-0.13417119565217392</c:v>
                </c:pt>
                <c:pt idx="6">
                  <c:v>-0.12218364197530865</c:v>
                </c:pt>
                <c:pt idx="7">
                  <c:v>-0.1043956043956044</c:v>
                </c:pt>
                <c:pt idx="8">
                  <c:v>-0.12394323671497584</c:v>
                </c:pt>
                <c:pt idx="9">
                  <c:v>-0.16983695652173914</c:v>
                </c:pt>
                <c:pt idx="10">
                  <c:v>-0.13607253086419754</c:v>
                </c:pt>
                <c:pt idx="11">
                  <c:v>-0.15762362637362637</c:v>
                </c:pt>
                <c:pt idx="12">
                  <c:v>-0.1827068236714976</c:v>
                </c:pt>
                <c:pt idx="13">
                  <c:v>-0.22380736714975846</c:v>
                </c:pt>
                <c:pt idx="14">
                  <c:v>-0.10817901234567902</c:v>
                </c:pt>
                <c:pt idx="15">
                  <c:v>-0.12725122100122099</c:v>
                </c:pt>
                <c:pt idx="16">
                  <c:v>-0.11303592995169082</c:v>
                </c:pt>
                <c:pt idx="17">
                  <c:v>-0.13937952898550723</c:v>
                </c:pt>
                <c:pt idx="18">
                  <c:v>-9.4780219780219777E-2</c:v>
                </c:pt>
                <c:pt idx="19">
                  <c:v>-0.11023351648351648</c:v>
                </c:pt>
              </c:numCache>
            </c:numRef>
          </c:yVal>
          <c:smooth val="0"/>
          <c:extLst xmlns:c15="http://schemas.microsoft.com/office/drawing/2012/chart">
            <c:ext xmlns:c16="http://schemas.microsoft.com/office/drawing/2014/chart" uri="{C3380CC4-5D6E-409C-BE32-E72D297353CC}">
              <c16:uniqueId val="{00000003-15EC-4369-A733-AC68C614260F}"/>
            </c:ext>
          </c:extLst>
        </c:ser>
        <c:dLbls>
          <c:showLegendKey val="0"/>
          <c:showVal val="0"/>
          <c:showCatName val="0"/>
          <c:showSerName val="0"/>
          <c:showPercent val="0"/>
          <c:showBubbleSize val="0"/>
        </c:dLbls>
        <c:axId val="805152775"/>
        <c:axId val="805152447"/>
        <c:extLst/>
      </c:scatterChart>
      <c:catAx>
        <c:axId val="773793896"/>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rtl="0">
              <a:defRPr lang="en-US"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773791272"/>
        <c:crosses val="autoZero"/>
        <c:auto val="1"/>
        <c:lblAlgn val="ctr"/>
        <c:lblOffset val="100"/>
        <c:noMultiLvlLbl val="0"/>
      </c:catAx>
      <c:valAx>
        <c:axId val="773791272"/>
        <c:scaling>
          <c:orientation val="minMax"/>
        </c:scaling>
        <c:delete val="0"/>
        <c:axPos val="l"/>
        <c:majorGridlines>
          <c:spPr>
            <a:ln w="9525" cap="flat" cmpd="sng" algn="ctr">
              <a:solidFill>
                <a:schemeClr val="bg1"/>
              </a:solidFill>
              <a:round/>
            </a:ln>
            <a:effectLst/>
          </c:spPr>
        </c:majorGridlines>
        <c:title>
          <c:tx>
            <c:rich>
              <a:bodyPr rot="-5400000" spcFirstLastPara="1" vertOverflow="ellipsis" vert="horz" wrap="square" anchor="ctr" anchorCtr="1"/>
              <a:lstStyle/>
              <a:p>
                <a:pPr algn="ctr" rtl="0">
                  <a:defRPr lang="en-US" sz="9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sz="900" b="1" i="0" u="none" strike="noStrike" kern="1200" baseline="0">
                    <a:solidFill>
                      <a:sysClr val="windowText" lastClr="000000"/>
                    </a:solidFill>
                    <a:latin typeface="Arial" panose="020B0604020202020204" pitchFamily="34" charset="0"/>
                    <a:ea typeface="+mn-ea"/>
                    <a:cs typeface="Arial" panose="020B0604020202020204" pitchFamily="34" charset="0"/>
                  </a:rPr>
                  <a:t>Average binding cpacity (megawatts)</a:t>
                </a:r>
              </a:p>
            </c:rich>
          </c:tx>
          <c:layout>
            <c:manualLayout>
              <c:xMode val="edge"/>
              <c:yMode val="edge"/>
              <c:x val="1.319235652480075E-2"/>
              <c:y val="9.6258069006316005E-2"/>
            </c:manualLayout>
          </c:layout>
          <c:overlay val="0"/>
          <c:spPr>
            <a:noFill/>
            <a:ln>
              <a:noFill/>
            </a:ln>
            <a:effectLst/>
          </c:spPr>
          <c:txPr>
            <a:bodyPr rot="-5400000" spcFirstLastPara="1" vertOverflow="ellipsis" vert="horz" wrap="square" anchor="ctr" anchorCtr="1"/>
            <a:lstStyle/>
            <a:p>
              <a:pPr algn="ctr" rtl="0">
                <a:defRPr lang="en-US" sz="9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lgn="ctr" rtl="0">
              <a:defRPr lang="en-US"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773793896"/>
        <c:crosses val="autoZero"/>
        <c:crossBetween val="between"/>
      </c:valAx>
      <c:valAx>
        <c:axId val="805152447"/>
        <c:scaling>
          <c:orientation val="minMax"/>
          <c:max val="0.5"/>
          <c:min val="-0.5"/>
        </c:scaling>
        <c:delete val="0"/>
        <c:axPos val="r"/>
        <c:title>
          <c:tx>
            <c:rich>
              <a:bodyPr rot="-5400000" spcFirstLastPara="1" vertOverflow="ellipsis" vert="horz" wrap="square" anchor="ctr" anchorCtr="1"/>
              <a:lstStyle/>
              <a:p>
                <a:pPr algn="ctr" rtl="0">
                  <a:defRPr lang="en-AU" sz="9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AU" sz="900" b="1" i="0" u="none" strike="noStrike" kern="1200" baseline="0">
                    <a:solidFill>
                      <a:sysClr val="windowText" lastClr="000000"/>
                    </a:solidFill>
                    <a:latin typeface="Arial" panose="020B0604020202020204" pitchFamily="34" charset="0"/>
                    <a:ea typeface="+mn-ea"/>
                    <a:cs typeface="Arial" panose="020B0604020202020204" pitchFamily="34" charset="0"/>
                  </a:rPr>
                  <a:t>Proportion of time</a:t>
                </a:r>
              </a:p>
            </c:rich>
          </c:tx>
          <c:overlay val="0"/>
          <c:spPr>
            <a:noFill/>
            <a:ln>
              <a:noFill/>
            </a:ln>
            <a:effectLst/>
          </c:spPr>
          <c:txPr>
            <a:bodyPr rot="-5400000" spcFirstLastPara="1" vertOverflow="ellipsis" vert="horz" wrap="square" anchor="ctr" anchorCtr="1"/>
            <a:lstStyle/>
            <a:p>
              <a:pPr algn="ctr" rtl="0">
                <a:defRPr lang="en-AU" sz="9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0%" sourceLinked="1"/>
        <c:majorTickMark val="out"/>
        <c:minorTickMark val="none"/>
        <c:tickLblPos val="nextTo"/>
        <c:spPr>
          <a:noFill/>
          <a:ln>
            <a:noFill/>
          </a:ln>
          <a:effectLst/>
        </c:spPr>
        <c:txPr>
          <a:bodyPr rot="-60000000" spcFirstLastPara="1" vertOverflow="ellipsis" vert="horz" wrap="square" anchor="ctr" anchorCtr="1"/>
          <a:lstStyle/>
          <a:p>
            <a:pPr algn="ctr" rtl="0">
              <a:defRPr lang="en-US"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805152775"/>
        <c:crosses val="max"/>
        <c:crossBetween val="midCat"/>
      </c:valAx>
      <c:valAx>
        <c:axId val="805152775"/>
        <c:scaling>
          <c:orientation val="minMax"/>
        </c:scaling>
        <c:delete val="1"/>
        <c:axPos val="b"/>
        <c:majorTickMark val="out"/>
        <c:minorTickMark val="none"/>
        <c:tickLblPos val="nextTo"/>
        <c:crossAx val="805152447"/>
        <c:crosses val="autoZero"/>
        <c:crossBetween val="midCat"/>
      </c:valAx>
      <c:spPr>
        <a:solidFill>
          <a:srgbClr val="EEEEEF"/>
        </a:solidFill>
        <a:ln>
          <a:noFill/>
        </a:ln>
        <a:effectLst/>
      </c:spPr>
    </c:plotArea>
    <c:legend>
      <c:legendPos val="b"/>
      <c:layout>
        <c:manualLayout>
          <c:xMode val="edge"/>
          <c:yMode val="edge"/>
          <c:x val="1.2747874145123598E-2"/>
          <c:y val="0.89606005291005286"/>
          <c:w val="0.97600734046752802"/>
          <c:h val="9.5704041002337481E-2"/>
        </c:manualLayout>
      </c:layout>
      <c:overlay val="0"/>
      <c:spPr>
        <a:noFill/>
        <a:ln>
          <a:noFill/>
        </a:ln>
        <a:effectLst/>
      </c:spPr>
      <c:txPr>
        <a:bodyPr rot="0" spcFirstLastPara="1" vertOverflow="ellipsis" vert="horz" wrap="square" anchor="ctr" anchorCtr="1"/>
        <a:lstStyle/>
        <a:p>
          <a:pPr algn="ctr" rtl="0">
            <a:defRPr lang="en-US" sz="9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300">
          <a:solidFill>
            <a:sysClr val="windowText" lastClr="000000"/>
          </a:solidFill>
          <a:latin typeface="+mn-lt"/>
          <a:cs typeface="Arial" panose="020B0604020202020204" pitchFamily="34" charset="0"/>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rtl="0">
              <a:defRPr lang="en-AU" sz="12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AU" sz="1200" b="1" i="0" u="none" strike="noStrike" kern="1200" spc="0" baseline="0">
                <a:solidFill>
                  <a:sysClr val="windowText" lastClr="000000"/>
                </a:solidFill>
                <a:latin typeface="Arial" panose="020B0604020202020204" pitchFamily="34" charset="0"/>
                <a:ea typeface="+mn-ea"/>
                <a:cs typeface="Arial" panose="020B0604020202020204" pitchFamily="34" charset="0"/>
              </a:rPr>
              <a:t>VNI</a:t>
            </a:r>
          </a:p>
        </c:rich>
      </c:tx>
      <c:layout>
        <c:manualLayout>
          <c:xMode val="edge"/>
          <c:yMode val="edge"/>
          <c:x val="0.12748685010722627"/>
          <c:y val="4.7661111111111112E-2"/>
        </c:manualLayout>
      </c:layout>
      <c:overlay val="0"/>
      <c:spPr>
        <a:noFill/>
        <a:ln>
          <a:noFill/>
        </a:ln>
        <a:effectLst/>
      </c:spPr>
      <c:txPr>
        <a:bodyPr rot="0" spcFirstLastPara="1" vertOverflow="ellipsis" vert="horz" wrap="square" anchor="ctr" anchorCtr="1"/>
        <a:lstStyle/>
        <a:p>
          <a:pPr algn="ctr" rtl="0">
            <a:defRPr lang="en-AU" sz="12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0.12928889220822173"/>
          <c:y val="0.12683346962921721"/>
          <c:w val="0.74957098808240941"/>
          <c:h val="0.59379569536999988"/>
        </c:manualLayout>
      </c:layout>
      <c:barChart>
        <c:barDir val="col"/>
        <c:grouping val="stacked"/>
        <c:varyColors val="0"/>
        <c:ser>
          <c:idx val="0"/>
          <c:order val="0"/>
          <c:tx>
            <c:strRef>
              <c:f>'Figure 4.12'!$C$32</c:f>
              <c:strCache>
                <c:ptCount val="1"/>
                <c:pt idx="0">
                  <c:v>Flows into Victoria</c:v>
                </c:pt>
              </c:strCache>
            </c:strRef>
          </c:tx>
          <c:spPr>
            <a:solidFill>
              <a:schemeClr val="accent5"/>
            </a:solidFill>
            <a:ln>
              <a:noFill/>
            </a:ln>
            <a:effectLst/>
          </c:spPr>
          <c:invertIfNegative val="0"/>
          <c:cat>
            <c:multiLvlStrRef>
              <c:f>'Figure 4.12'!$A$33:$B$52</c:f>
              <c:multiLvlStrCache>
                <c:ptCount val="20"/>
                <c:lvl>
                  <c:pt idx="0">
                    <c:v>Q3</c:v>
                  </c:pt>
                  <c:pt idx="1">
                    <c:v>Q4</c:v>
                  </c:pt>
                  <c:pt idx="2">
                    <c:v>Q1</c:v>
                  </c:pt>
                  <c:pt idx="3">
                    <c:v>Q2</c:v>
                  </c:pt>
                  <c:pt idx="4">
                    <c:v>Q3</c:v>
                  </c:pt>
                  <c:pt idx="5">
                    <c:v>Q4</c:v>
                  </c:pt>
                  <c:pt idx="6">
                    <c:v>Q1</c:v>
                  </c:pt>
                  <c:pt idx="7">
                    <c:v>Q2</c:v>
                  </c:pt>
                  <c:pt idx="8">
                    <c:v>Q3</c:v>
                  </c:pt>
                  <c:pt idx="9">
                    <c:v>Q4</c:v>
                  </c:pt>
                  <c:pt idx="10">
                    <c:v>Q1</c:v>
                  </c:pt>
                  <c:pt idx="11">
                    <c:v>Q2</c:v>
                  </c:pt>
                  <c:pt idx="12">
                    <c:v>Q3</c:v>
                  </c:pt>
                  <c:pt idx="13">
                    <c:v>Q4</c:v>
                  </c:pt>
                  <c:pt idx="14">
                    <c:v>Q1</c:v>
                  </c:pt>
                  <c:pt idx="15">
                    <c:v>Q2</c:v>
                  </c:pt>
                  <c:pt idx="16">
                    <c:v>Q3</c:v>
                  </c:pt>
                  <c:pt idx="17">
                    <c:v>Q4</c:v>
                  </c:pt>
                  <c:pt idx="18">
                    <c:v>Q1</c:v>
                  </c:pt>
                  <c:pt idx="19">
                    <c:v>Q2</c:v>
                  </c:pt>
                </c:lvl>
                <c:lvl>
                  <c:pt idx="0">
                    <c:v>2019</c:v>
                  </c:pt>
                  <c:pt idx="2">
                    <c:v>2020</c:v>
                  </c:pt>
                  <c:pt idx="6">
                    <c:v>2021</c:v>
                  </c:pt>
                  <c:pt idx="10">
                    <c:v>2022</c:v>
                  </c:pt>
                  <c:pt idx="14">
                    <c:v>2023</c:v>
                  </c:pt>
                  <c:pt idx="18">
                    <c:v>2024</c:v>
                  </c:pt>
                </c:lvl>
              </c:multiLvlStrCache>
            </c:multiLvlStrRef>
          </c:cat>
          <c:val>
            <c:numRef>
              <c:f>'Figure 4.12'!$C$33:$C$52</c:f>
              <c:numCache>
                <c:formatCode>General</c:formatCode>
                <c:ptCount val="20"/>
                <c:pt idx="0">
                  <c:v>266.41206191045649</c:v>
                </c:pt>
                <c:pt idx="1">
                  <c:v>453.15158882783822</c:v>
                </c:pt>
                <c:pt idx="2">
                  <c:v>390.1183361921095</c:v>
                </c:pt>
                <c:pt idx="3">
                  <c:v>289.26483636363639</c:v>
                </c:pt>
                <c:pt idx="4">
                  <c:v>343.30653729748991</c:v>
                </c:pt>
                <c:pt idx="5">
                  <c:v>274.30604308390048</c:v>
                </c:pt>
                <c:pt idx="6">
                  <c:v>283.42836734693873</c:v>
                </c:pt>
                <c:pt idx="7">
                  <c:v>299.7607161125319</c:v>
                </c:pt>
                <c:pt idx="8">
                  <c:v>306.42392920354001</c:v>
                </c:pt>
                <c:pt idx="9">
                  <c:v>243.85438461538467</c:v>
                </c:pt>
                <c:pt idx="10">
                  <c:v>307.89787257019424</c:v>
                </c:pt>
                <c:pt idx="11">
                  <c:v>338.04241254523527</c:v>
                </c:pt>
                <c:pt idx="12">
                  <c:v>356.29969588550921</c:v>
                </c:pt>
                <c:pt idx="13">
                  <c:v>370.1908712487903</c:v>
                </c:pt>
                <c:pt idx="14">
                  <c:v>284.79544461003496</c:v>
                </c:pt>
                <c:pt idx="15">
                  <c:v>346.24357754519468</c:v>
                </c:pt>
                <c:pt idx="16">
                  <c:v>332.5422320117475</c:v>
                </c:pt>
                <c:pt idx="17">
                  <c:v>299.49944487577608</c:v>
                </c:pt>
                <c:pt idx="18">
                  <c:v>278.47766564282563</c:v>
                </c:pt>
                <c:pt idx="19">
                  <c:v>323.12199577410632</c:v>
                </c:pt>
              </c:numCache>
            </c:numRef>
          </c:val>
          <c:extLst>
            <c:ext xmlns:c16="http://schemas.microsoft.com/office/drawing/2014/chart" uri="{C3380CC4-5D6E-409C-BE32-E72D297353CC}">
              <c16:uniqueId val="{00000000-CD47-4472-A95B-5DFE8187D50A}"/>
            </c:ext>
          </c:extLst>
        </c:ser>
        <c:ser>
          <c:idx val="1"/>
          <c:order val="1"/>
          <c:tx>
            <c:strRef>
              <c:f>'Figure 4.12'!$D$32</c:f>
              <c:strCache>
                <c:ptCount val="1"/>
                <c:pt idx="0">
                  <c:v>Flows into NSW</c:v>
                </c:pt>
              </c:strCache>
            </c:strRef>
          </c:tx>
          <c:spPr>
            <a:solidFill>
              <a:schemeClr val="accent1">
                <a:lumMod val="75000"/>
              </a:schemeClr>
            </a:solidFill>
            <a:ln>
              <a:noFill/>
            </a:ln>
            <a:effectLst/>
          </c:spPr>
          <c:invertIfNegative val="0"/>
          <c:cat>
            <c:multiLvlStrRef>
              <c:f>'Figure 4.12'!$A$33:$B$52</c:f>
              <c:multiLvlStrCache>
                <c:ptCount val="20"/>
                <c:lvl>
                  <c:pt idx="0">
                    <c:v>Q3</c:v>
                  </c:pt>
                  <c:pt idx="1">
                    <c:v>Q4</c:v>
                  </c:pt>
                  <c:pt idx="2">
                    <c:v>Q1</c:v>
                  </c:pt>
                  <c:pt idx="3">
                    <c:v>Q2</c:v>
                  </c:pt>
                  <c:pt idx="4">
                    <c:v>Q3</c:v>
                  </c:pt>
                  <c:pt idx="5">
                    <c:v>Q4</c:v>
                  </c:pt>
                  <c:pt idx="6">
                    <c:v>Q1</c:v>
                  </c:pt>
                  <c:pt idx="7">
                    <c:v>Q2</c:v>
                  </c:pt>
                  <c:pt idx="8">
                    <c:v>Q3</c:v>
                  </c:pt>
                  <c:pt idx="9">
                    <c:v>Q4</c:v>
                  </c:pt>
                  <c:pt idx="10">
                    <c:v>Q1</c:v>
                  </c:pt>
                  <c:pt idx="11">
                    <c:v>Q2</c:v>
                  </c:pt>
                  <c:pt idx="12">
                    <c:v>Q3</c:v>
                  </c:pt>
                  <c:pt idx="13">
                    <c:v>Q4</c:v>
                  </c:pt>
                  <c:pt idx="14">
                    <c:v>Q1</c:v>
                  </c:pt>
                  <c:pt idx="15">
                    <c:v>Q2</c:v>
                  </c:pt>
                  <c:pt idx="16">
                    <c:v>Q3</c:v>
                  </c:pt>
                  <c:pt idx="17">
                    <c:v>Q4</c:v>
                  </c:pt>
                  <c:pt idx="18">
                    <c:v>Q1</c:v>
                  </c:pt>
                  <c:pt idx="19">
                    <c:v>Q2</c:v>
                  </c:pt>
                </c:lvl>
                <c:lvl>
                  <c:pt idx="0">
                    <c:v>2019</c:v>
                  </c:pt>
                  <c:pt idx="2">
                    <c:v>2020</c:v>
                  </c:pt>
                  <c:pt idx="6">
                    <c:v>2021</c:v>
                  </c:pt>
                  <c:pt idx="10">
                    <c:v>2022</c:v>
                  </c:pt>
                  <c:pt idx="14">
                    <c:v>2023</c:v>
                  </c:pt>
                  <c:pt idx="18">
                    <c:v>2024</c:v>
                  </c:pt>
                </c:lvl>
              </c:multiLvlStrCache>
            </c:multiLvlStrRef>
          </c:cat>
          <c:val>
            <c:numRef>
              <c:f>'Figure 4.12'!$D$33:$D$52</c:f>
              <c:numCache>
                <c:formatCode>General</c:formatCode>
                <c:ptCount val="20"/>
                <c:pt idx="0">
                  <c:v>-824.0937045454549</c:v>
                </c:pt>
                <c:pt idx="1">
                  <c:v>-813.4234127254166</c:v>
                </c:pt>
                <c:pt idx="2">
                  <c:v>-757.80480911680797</c:v>
                </c:pt>
                <c:pt idx="3">
                  <c:v>-867.85839449541356</c:v>
                </c:pt>
                <c:pt idx="4">
                  <c:v>-796.3714509970298</c:v>
                </c:pt>
                <c:pt idx="5">
                  <c:v>-615.58666440309889</c:v>
                </c:pt>
                <c:pt idx="6">
                  <c:v>-651.64735805330531</c:v>
                </c:pt>
                <c:pt idx="7">
                  <c:v>-555.08160646664965</c:v>
                </c:pt>
                <c:pt idx="8">
                  <c:v>-629.79537285344497</c:v>
                </c:pt>
                <c:pt idx="9">
                  <c:v>-585.45321307169263</c:v>
                </c:pt>
                <c:pt idx="10">
                  <c:v>-560.42915261565054</c:v>
                </c:pt>
                <c:pt idx="11">
                  <c:v>-667.46017700152208</c:v>
                </c:pt>
                <c:pt idx="12">
                  <c:v>-707.83009471871549</c:v>
                </c:pt>
                <c:pt idx="13">
                  <c:v>-639.9312573731803</c:v>
                </c:pt>
                <c:pt idx="14">
                  <c:v>-567.31704734158961</c:v>
                </c:pt>
                <c:pt idx="15">
                  <c:v>-850.90303676552173</c:v>
                </c:pt>
                <c:pt idx="16">
                  <c:v>-915.97048577820385</c:v>
                </c:pt>
                <c:pt idx="17">
                  <c:v>-706.55331747353455</c:v>
                </c:pt>
                <c:pt idx="18">
                  <c:v>-581.85951880094478</c:v>
                </c:pt>
                <c:pt idx="19">
                  <c:v>-635.25595219332649</c:v>
                </c:pt>
              </c:numCache>
            </c:numRef>
          </c:val>
          <c:extLst>
            <c:ext xmlns:c16="http://schemas.microsoft.com/office/drawing/2014/chart" uri="{C3380CC4-5D6E-409C-BE32-E72D297353CC}">
              <c16:uniqueId val="{00000001-CD47-4472-A95B-5DFE8187D50A}"/>
            </c:ext>
          </c:extLst>
        </c:ser>
        <c:dLbls>
          <c:showLegendKey val="0"/>
          <c:showVal val="0"/>
          <c:showCatName val="0"/>
          <c:showSerName val="0"/>
          <c:showPercent val="0"/>
          <c:showBubbleSize val="0"/>
        </c:dLbls>
        <c:gapWidth val="49"/>
        <c:overlap val="100"/>
        <c:axId val="773793896"/>
        <c:axId val="773791272"/>
      </c:barChart>
      <c:scatterChart>
        <c:scatterStyle val="lineMarker"/>
        <c:varyColors val="0"/>
        <c:ser>
          <c:idx val="2"/>
          <c:order val="2"/>
          <c:tx>
            <c:strRef>
              <c:f>'Figure 4.12'!$E$32</c:f>
              <c:strCache>
                <c:ptCount val="1"/>
                <c:pt idx="0">
                  <c:v>Constrained period into Victoria</c:v>
                </c:pt>
              </c:strCache>
            </c:strRef>
          </c:tx>
          <c:spPr>
            <a:ln w="25400" cap="rnd">
              <a:noFill/>
              <a:round/>
            </a:ln>
            <a:effectLst/>
          </c:spPr>
          <c:marker>
            <c:symbol val="circle"/>
            <c:size val="5"/>
            <c:spPr>
              <a:solidFill>
                <a:srgbClr val="FEEDA2"/>
              </a:solidFill>
              <a:ln w="9525">
                <a:solidFill>
                  <a:schemeClr val="accent3"/>
                </a:solidFill>
              </a:ln>
              <a:effectLst/>
            </c:spPr>
          </c:marker>
          <c:xVal>
            <c:multiLvlStrRef>
              <c:f>'Figure 4.12'!$A$33:$B$52</c:f>
              <c:multiLvlStrCache>
                <c:ptCount val="20"/>
                <c:lvl>
                  <c:pt idx="0">
                    <c:v>Q3</c:v>
                  </c:pt>
                  <c:pt idx="1">
                    <c:v>Q4</c:v>
                  </c:pt>
                  <c:pt idx="2">
                    <c:v>Q1</c:v>
                  </c:pt>
                  <c:pt idx="3">
                    <c:v>Q2</c:v>
                  </c:pt>
                  <c:pt idx="4">
                    <c:v>Q3</c:v>
                  </c:pt>
                  <c:pt idx="5">
                    <c:v>Q4</c:v>
                  </c:pt>
                  <c:pt idx="6">
                    <c:v>Q1</c:v>
                  </c:pt>
                  <c:pt idx="7">
                    <c:v>Q2</c:v>
                  </c:pt>
                  <c:pt idx="8">
                    <c:v>Q3</c:v>
                  </c:pt>
                  <c:pt idx="9">
                    <c:v>Q4</c:v>
                  </c:pt>
                  <c:pt idx="10">
                    <c:v>Q1</c:v>
                  </c:pt>
                  <c:pt idx="11">
                    <c:v>Q2</c:v>
                  </c:pt>
                  <c:pt idx="12">
                    <c:v>Q3</c:v>
                  </c:pt>
                  <c:pt idx="13">
                    <c:v>Q4</c:v>
                  </c:pt>
                  <c:pt idx="14">
                    <c:v>Q1</c:v>
                  </c:pt>
                  <c:pt idx="15">
                    <c:v>Q2</c:v>
                  </c:pt>
                  <c:pt idx="16">
                    <c:v>Q3</c:v>
                  </c:pt>
                  <c:pt idx="17">
                    <c:v>Q4</c:v>
                  </c:pt>
                  <c:pt idx="18">
                    <c:v>Q1</c:v>
                  </c:pt>
                  <c:pt idx="19">
                    <c:v>Q2</c:v>
                  </c:pt>
                </c:lvl>
                <c:lvl>
                  <c:pt idx="0">
                    <c:v>2019</c:v>
                  </c:pt>
                  <c:pt idx="2">
                    <c:v>2020</c:v>
                  </c:pt>
                  <c:pt idx="6">
                    <c:v>2021</c:v>
                  </c:pt>
                  <c:pt idx="10">
                    <c:v>2022</c:v>
                  </c:pt>
                  <c:pt idx="14">
                    <c:v>2023</c:v>
                  </c:pt>
                  <c:pt idx="18">
                    <c:v>2024</c:v>
                  </c:pt>
                </c:lvl>
              </c:multiLvlStrCache>
            </c:multiLvlStrRef>
          </c:xVal>
          <c:yVal>
            <c:numRef>
              <c:f>'Figure 4.12'!$E$33:$E$52</c:f>
              <c:numCache>
                <c:formatCode>0%</c:formatCode>
                <c:ptCount val="20"/>
                <c:pt idx="0">
                  <c:v>0.28381642512077293</c:v>
                </c:pt>
                <c:pt idx="1">
                  <c:v>8.2427536231884063E-2</c:v>
                </c:pt>
                <c:pt idx="2">
                  <c:v>6.5056471306471311E-2</c:v>
                </c:pt>
                <c:pt idx="3">
                  <c:v>5.2464896214896216E-2</c:v>
                </c:pt>
                <c:pt idx="4">
                  <c:v>0.21199426328502416</c:v>
                </c:pt>
                <c:pt idx="5">
                  <c:v>2.8796799516908212E-2</c:v>
                </c:pt>
                <c:pt idx="6">
                  <c:v>5.4783950617283955E-3</c:v>
                </c:pt>
                <c:pt idx="7">
                  <c:v>8.9514652014652016E-2</c:v>
                </c:pt>
                <c:pt idx="8">
                  <c:v>6.204710144927536E-2</c:v>
                </c:pt>
                <c:pt idx="9">
                  <c:v>1.2454710144927536E-2</c:v>
                </c:pt>
                <c:pt idx="10">
                  <c:v>2.6234567901234566E-2</c:v>
                </c:pt>
                <c:pt idx="11">
                  <c:v>2.9113247863247864E-2</c:v>
                </c:pt>
                <c:pt idx="12">
                  <c:v>6.204710144927536E-2</c:v>
                </c:pt>
                <c:pt idx="13">
                  <c:v>3.3212560386473432E-2</c:v>
                </c:pt>
                <c:pt idx="14">
                  <c:v>6.0648148148148145E-2</c:v>
                </c:pt>
                <c:pt idx="15">
                  <c:v>3.8041819291819289E-2</c:v>
                </c:pt>
                <c:pt idx="16">
                  <c:v>2.373943236714976E-2</c:v>
                </c:pt>
                <c:pt idx="17">
                  <c:v>6.8425422705314015E-2</c:v>
                </c:pt>
                <c:pt idx="18">
                  <c:v>6.4674908424908431E-2</c:v>
                </c:pt>
                <c:pt idx="19">
                  <c:v>0.19436813186813187</c:v>
                </c:pt>
              </c:numCache>
            </c:numRef>
          </c:yVal>
          <c:smooth val="0"/>
          <c:extLst xmlns:c15="http://schemas.microsoft.com/office/drawing/2012/chart">
            <c:ext xmlns:c16="http://schemas.microsoft.com/office/drawing/2014/chart" uri="{C3380CC4-5D6E-409C-BE32-E72D297353CC}">
              <c16:uniqueId val="{00000002-CD47-4472-A95B-5DFE8187D50A}"/>
            </c:ext>
          </c:extLst>
        </c:ser>
        <c:ser>
          <c:idx val="3"/>
          <c:order val="3"/>
          <c:tx>
            <c:strRef>
              <c:f>'Figure 4.12'!$F$32</c:f>
              <c:strCache>
                <c:ptCount val="1"/>
                <c:pt idx="0">
                  <c:v>Constrained period into NSW</c:v>
                </c:pt>
              </c:strCache>
            </c:strRef>
          </c:tx>
          <c:spPr>
            <a:ln w="25400" cap="rnd">
              <a:noFill/>
              <a:round/>
            </a:ln>
            <a:effectLst/>
          </c:spPr>
          <c:marker>
            <c:symbol val="circle"/>
            <c:size val="5"/>
            <c:spPr>
              <a:solidFill>
                <a:schemeClr val="accent1">
                  <a:lumMod val="20000"/>
                  <a:lumOff val="80000"/>
                </a:schemeClr>
              </a:solidFill>
              <a:ln w="9525">
                <a:solidFill>
                  <a:schemeClr val="accent4"/>
                </a:solidFill>
              </a:ln>
              <a:effectLst/>
            </c:spPr>
          </c:marker>
          <c:xVal>
            <c:multiLvlStrRef>
              <c:f>'Figure 4.12'!$A$33:$B$52</c:f>
              <c:multiLvlStrCache>
                <c:ptCount val="20"/>
                <c:lvl>
                  <c:pt idx="0">
                    <c:v>Q3</c:v>
                  </c:pt>
                  <c:pt idx="1">
                    <c:v>Q4</c:v>
                  </c:pt>
                  <c:pt idx="2">
                    <c:v>Q1</c:v>
                  </c:pt>
                  <c:pt idx="3">
                    <c:v>Q2</c:v>
                  </c:pt>
                  <c:pt idx="4">
                    <c:v>Q3</c:v>
                  </c:pt>
                  <c:pt idx="5">
                    <c:v>Q4</c:v>
                  </c:pt>
                  <c:pt idx="6">
                    <c:v>Q1</c:v>
                  </c:pt>
                  <c:pt idx="7">
                    <c:v>Q2</c:v>
                  </c:pt>
                  <c:pt idx="8">
                    <c:v>Q3</c:v>
                  </c:pt>
                  <c:pt idx="9">
                    <c:v>Q4</c:v>
                  </c:pt>
                  <c:pt idx="10">
                    <c:v>Q1</c:v>
                  </c:pt>
                  <c:pt idx="11">
                    <c:v>Q2</c:v>
                  </c:pt>
                  <c:pt idx="12">
                    <c:v>Q3</c:v>
                  </c:pt>
                  <c:pt idx="13">
                    <c:v>Q4</c:v>
                  </c:pt>
                  <c:pt idx="14">
                    <c:v>Q1</c:v>
                  </c:pt>
                  <c:pt idx="15">
                    <c:v>Q2</c:v>
                  </c:pt>
                  <c:pt idx="16">
                    <c:v>Q3</c:v>
                  </c:pt>
                  <c:pt idx="17">
                    <c:v>Q4</c:v>
                  </c:pt>
                  <c:pt idx="18">
                    <c:v>Q1</c:v>
                  </c:pt>
                  <c:pt idx="19">
                    <c:v>Q2</c:v>
                  </c:pt>
                </c:lvl>
                <c:lvl>
                  <c:pt idx="0">
                    <c:v>2019</c:v>
                  </c:pt>
                  <c:pt idx="2">
                    <c:v>2020</c:v>
                  </c:pt>
                  <c:pt idx="6">
                    <c:v>2021</c:v>
                  </c:pt>
                  <c:pt idx="10">
                    <c:v>2022</c:v>
                  </c:pt>
                  <c:pt idx="14">
                    <c:v>2023</c:v>
                  </c:pt>
                  <c:pt idx="18">
                    <c:v>2024</c:v>
                  </c:pt>
                </c:lvl>
              </c:multiLvlStrCache>
            </c:multiLvlStrRef>
          </c:xVal>
          <c:yVal>
            <c:numRef>
              <c:f>'Figure 4.12'!$F$33:$F$52</c:f>
              <c:numCache>
                <c:formatCode>0%</c:formatCode>
                <c:ptCount val="20"/>
                <c:pt idx="0">
                  <c:v>-4.9554649758454104E-2</c:v>
                </c:pt>
                <c:pt idx="1">
                  <c:v>-0.11092240338164251</c:v>
                </c:pt>
                <c:pt idx="2">
                  <c:v>-0.1324023199023199</c:v>
                </c:pt>
                <c:pt idx="3">
                  <c:v>-0.17467948717948717</c:v>
                </c:pt>
                <c:pt idx="4">
                  <c:v>-8.8956823671497584E-2</c:v>
                </c:pt>
                <c:pt idx="5">
                  <c:v>-0.27351298309178745</c:v>
                </c:pt>
                <c:pt idx="6">
                  <c:v>-0.36604938271604937</c:v>
                </c:pt>
                <c:pt idx="7">
                  <c:v>-0.26198107448107449</c:v>
                </c:pt>
                <c:pt idx="8">
                  <c:v>-0.31921799516908211</c:v>
                </c:pt>
                <c:pt idx="9">
                  <c:v>-0.48622433574879226</c:v>
                </c:pt>
                <c:pt idx="10">
                  <c:v>-0.3476466049382716</c:v>
                </c:pt>
                <c:pt idx="11">
                  <c:v>-0.32303113553113555</c:v>
                </c:pt>
                <c:pt idx="12">
                  <c:v>-0.26173762077294688</c:v>
                </c:pt>
                <c:pt idx="13">
                  <c:v>-0.37817028985507245</c:v>
                </c:pt>
                <c:pt idx="14">
                  <c:v>-0.24837962962962962</c:v>
                </c:pt>
                <c:pt idx="15">
                  <c:v>-0.34130799755799757</c:v>
                </c:pt>
                <c:pt idx="16">
                  <c:v>-0.35231733091787437</c:v>
                </c:pt>
                <c:pt idx="17">
                  <c:v>-0.28868508454106279</c:v>
                </c:pt>
                <c:pt idx="18">
                  <c:v>-0.26793345543345543</c:v>
                </c:pt>
                <c:pt idx="19">
                  <c:v>-0.1411019536019536</c:v>
                </c:pt>
              </c:numCache>
            </c:numRef>
          </c:yVal>
          <c:smooth val="0"/>
          <c:extLst xmlns:c15="http://schemas.microsoft.com/office/drawing/2012/chart">
            <c:ext xmlns:c16="http://schemas.microsoft.com/office/drawing/2014/chart" uri="{C3380CC4-5D6E-409C-BE32-E72D297353CC}">
              <c16:uniqueId val="{00000003-CD47-4472-A95B-5DFE8187D50A}"/>
            </c:ext>
          </c:extLst>
        </c:ser>
        <c:dLbls>
          <c:showLegendKey val="0"/>
          <c:showVal val="0"/>
          <c:showCatName val="0"/>
          <c:showSerName val="0"/>
          <c:showPercent val="0"/>
          <c:showBubbleSize val="0"/>
        </c:dLbls>
        <c:axId val="805152775"/>
        <c:axId val="805152447"/>
        <c:extLst/>
      </c:scatterChart>
      <c:catAx>
        <c:axId val="773793896"/>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rtl="0">
              <a:defRPr lang="en-US"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773791272"/>
        <c:crosses val="autoZero"/>
        <c:auto val="1"/>
        <c:lblAlgn val="ctr"/>
        <c:lblOffset val="100"/>
        <c:noMultiLvlLbl val="0"/>
      </c:catAx>
      <c:valAx>
        <c:axId val="773791272"/>
        <c:scaling>
          <c:orientation val="minMax"/>
          <c:max val="900"/>
          <c:min val="-900"/>
        </c:scaling>
        <c:delete val="0"/>
        <c:axPos val="l"/>
        <c:majorGridlines>
          <c:spPr>
            <a:ln w="9525" cap="flat" cmpd="sng" algn="ctr">
              <a:solidFill>
                <a:schemeClr val="bg1"/>
              </a:solidFill>
              <a:round/>
            </a:ln>
            <a:effectLst/>
          </c:spPr>
        </c:majorGridlines>
        <c:title>
          <c:tx>
            <c:rich>
              <a:bodyPr rot="-5400000" spcFirstLastPara="1" vertOverflow="ellipsis" vert="horz" wrap="square" anchor="ctr" anchorCtr="1"/>
              <a:lstStyle/>
              <a:p>
                <a:pPr algn="ctr">
                  <a:defRPr lang="en-US"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sz="900" b="1" i="0" u="none" strike="noStrike" kern="1200" baseline="0">
                    <a:solidFill>
                      <a:sysClr val="windowText" lastClr="000000"/>
                    </a:solidFill>
                    <a:latin typeface="Arial" panose="020B0604020202020204" pitchFamily="34" charset="0"/>
                    <a:ea typeface="+mn-ea"/>
                    <a:cs typeface="Arial" panose="020B0604020202020204" pitchFamily="34" charset="0"/>
                  </a:rPr>
                  <a:t>Average binding capacity (megawatts)</a:t>
                </a:r>
              </a:p>
            </c:rich>
          </c:tx>
          <c:layout>
            <c:manualLayout>
              <c:xMode val="edge"/>
              <c:yMode val="edge"/>
              <c:x val="8.5932548785301998E-3"/>
              <c:y val="7.7354513888888879E-2"/>
            </c:manualLayout>
          </c:layout>
          <c:overlay val="0"/>
          <c:spPr>
            <a:noFill/>
            <a:ln>
              <a:noFill/>
            </a:ln>
            <a:effectLst/>
          </c:spPr>
          <c:txPr>
            <a:bodyPr rot="-5400000" spcFirstLastPara="1" vertOverflow="ellipsis" vert="horz" wrap="square" anchor="ctr" anchorCtr="1"/>
            <a:lstStyle/>
            <a:p>
              <a:pPr algn="ctr">
                <a:defRPr lang="en-US"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lgn="ctr" rtl="0">
              <a:defRPr lang="en-US"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773793896"/>
        <c:crosses val="autoZero"/>
        <c:crossBetween val="between"/>
        <c:majorUnit val="300"/>
      </c:valAx>
      <c:valAx>
        <c:axId val="805152447"/>
        <c:scaling>
          <c:orientation val="minMax"/>
          <c:max val="0.60000000000000009"/>
          <c:min val="-0.60000000000000009"/>
        </c:scaling>
        <c:delete val="0"/>
        <c:axPos val="r"/>
        <c:title>
          <c:tx>
            <c:rich>
              <a:bodyPr rot="-5400000" spcFirstLastPara="1" vertOverflow="ellipsis" vert="horz" wrap="square" anchor="ctr" anchorCtr="1"/>
              <a:lstStyle/>
              <a:p>
                <a:pPr algn="ctr" rtl="0">
                  <a:defRPr lang="en-AU" sz="9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AU" sz="900" b="1" i="0" u="none" strike="noStrike" kern="1200" baseline="0">
                    <a:solidFill>
                      <a:sysClr val="windowText" lastClr="000000"/>
                    </a:solidFill>
                    <a:latin typeface="Arial" panose="020B0604020202020204" pitchFamily="34" charset="0"/>
                    <a:ea typeface="+mn-ea"/>
                    <a:cs typeface="Arial" panose="020B0604020202020204" pitchFamily="34" charset="0"/>
                  </a:rPr>
                  <a:t>Proportion of time </a:t>
                </a:r>
              </a:p>
            </c:rich>
          </c:tx>
          <c:layout>
            <c:manualLayout>
              <c:xMode val="edge"/>
              <c:yMode val="edge"/>
              <c:x val="0.96336875"/>
              <c:y val="0.28227936507936507"/>
            </c:manualLayout>
          </c:layout>
          <c:overlay val="0"/>
          <c:spPr>
            <a:noFill/>
            <a:ln>
              <a:noFill/>
            </a:ln>
            <a:effectLst/>
          </c:spPr>
          <c:txPr>
            <a:bodyPr rot="-5400000" spcFirstLastPara="1" vertOverflow="ellipsis" vert="horz" wrap="square" anchor="ctr" anchorCtr="1"/>
            <a:lstStyle/>
            <a:p>
              <a:pPr algn="ctr" rtl="0">
                <a:defRPr lang="en-AU" sz="9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0%" sourceLinked="1"/>
        <c:majorTickMark val="out"/>
        <c:minorTickMark val="none"/>
        <c:tickLblPos val="nextTo"/>
        <c:spPr>
          <a:noFill/>
          <a:ln>
            <a:noFill/>
          </a:ln>
          <a:effectLst/>
        </c:spPr>
        <c:txPr>
          <a:bodyPr rot="-60000000" spcFirstLastPara="1" vertOverflow="ellipsis" vert="horz" wrap="square" anchor="ctr" anchorCtr="1"/>
          <a:lstStyle/>
          <a:p>
            <a:pPr algn="ctr" rtl="0">
              <a:defRPr lang="en-US"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805152775"/>
        <c:crosses val="max"/>
        <c:crossBetween val="midCat"/>
      </c:valAx>
      <c:valAx>
        <c:axId val="805152775"/>
        <c:scaling>
          <c:orientation val="minMax"/>
        </c:scaling>
        <c:delete val="1"/>
        <c:axPos val="b"/>
        <c:majorTickMark val="out"/>
        <c:minorTickMark val="none"/>
        <c:tickLblPos val="nextTo"/>
        <c:crossAx val="805152447"/>
        <c:crosses val="autoZero"/>
        <c:crossBetween val="midCat"/>
      </c:valAx>
      <c:spPr>
        <a:solidFill>
          <a:srgbClr val="EEEEEF"/>
        </a:solidFill>
        <a:ln>
          <a:noFill/>
        </a:ln>
        <a:effectLst/>
      </c:spPr>
    </c:plotArea>
    <c:legend>
      <c:legendPos val="b"/>
      <c:layout>
        <c:manualLayout>
          <c:xMode val="edge"/>
          <c:yMode val="edge"/>
          <c:x val="5.8519956896091845E-2"/>
          <c:y val="0.88063263888888887"/>
          <c:w val="0.91698123272909615"/>
          <c:h val="0.11713402777777777"/>
        </c:manualLayout>
      </c:layout>
      <c:overlay val="0"/>
      <c:spPr>
        <a:noFill/>
        <a:ln>
          <a:noFill/>
        </a:ln>
        <a:effectLst/>
      </c:spPr>
      <c:txPr>
        <a:bodyPr rot="0" spcFirstLastPara="1" vertOverflow="ellipsis" vert="horz" wrap="square" anchor="ctr" anchorCtr="1"/>
        <a:lstStyle/>
        <a:p>
          <a:pPr algn="ctr" rtl="0">
            <a:defRPr lang="en-US"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lang="en-US" sz="1300" b="0" i="0" u="none" strike="noStrike" kern="1200" baseline="0">
          <a:solidFill>
            <a:sysClr val="windowText" lastClr="000000"/>
          </a:solidFill>
          <a:latin typeface="+mn-lt"/>
          <a:ea typeface="+mn-ea"/>
          <a:cs typeface="Arial" panose="020B0604020202020204" pitchFamily="34" charset="0"/>
        </a:defRPr>
      </a:pPr>
      <a:endParaRPr lang="en-US"/>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rtl="0">
              <a:defRPr lang="en-AU" sz="12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AU" sz="1200" b="1" i="0" u="none" strike="noStrike" kern="1200" spc="0" baseline="0">
                <a:solidFill>
                  <a:sysClr val="windowText" lastClr="000000"/>
                </a:solidFill>
                <a:latin typeface="Arial" panose="020B0604020202020204" pitchFamily="34" charset="0"/>
                <a:ea typeface="+mn-ea"/>
                <a:cs typeface="Arial" panose="020B0604020202020204" pitchFamily="34" charset="0"/>
              </a:rPr>
              <a:t>Basslink</a:t>
            </a:r>
          </a:p>
        </c:rich>
      </c:tx>
      <c:layout>
        <c:manualLayout>
          <c:xMode val="edge"/>
          <c:yMode val="edge"/>
          <c:x val="0.14229517641661421"/>
          <c:y val="4.5551736111111109E-2"/>
        </c:manualLayout>
      </c:layout>
      <c:overlay val="0"/>
      <c:spPr>
        <a:noFill/>
        <a:ln>
          <a:noFill/>
        </a:ln>
        <a:effectLst/>
      </c:spPr>
      <c:txPr>
        <a:bodyPr rot="0" spcFirstLastPara="1" vertOverflow="ellipsis" vert="horz" wrap="square" anchor="ctr" anchorCtr="1"/>
        <a:lstStyle/>
        <a:p>
          <a:pPr algn="ctr" rtl="0">
            <a:defRPr lang="en-AU" sz="12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0.1411405464807366"/>
          <c:y val="0.12968780612914102"/>
          <c:w val="0.7354913738837261"/>
          <c:h val="0.60037673611111098"/>
        </c:manualLayout>
      </c:layout>
      <c:barChart>
        <c:barDir val="col"/>
        <c:grouping val="stacked"/>
        <c:varyColors val="0"/>
        <c:ser>
          <c:idx val="0"/>
          <c:order val="0"/>
          <c:tx>
            <c:strRef>
              <c:f>'Figure 4.12'!$C$128</c:f>
              <c:strCache>
                <c:ptCount val="1"/>
                <c:pt idx="0">
                  <c:v>Flows into Victoria</c:v>
                </c:pt>
              </c:strCache>
            </c:strRef>
          </c:tx>
          <c:spPr>
            <a:solidFill>
              <a:schemeClr val="accent5"/>
            </a:solidFill>
            <a:ln w="25400">
              <a:noFill/>
            </a:ln>
            <a:effectLst/>
          </c:spPr>
          <c:invertIfNegative val="0"/>
          <c:cat>
            <c:multiLvlStrRef>
              <c:f>'Figure 4.12'!$A$129:$B$148</c:f>
              <c:multiLvlStrCache>
                <c:ptCount val="20"/>
                <c:lvl>
                  <c:pt idx="0">
                    <c:v>Q3</c:v>
                  </c:pt>
                  <c:pt idx="1">
                    <c:v>Q4</c:v>
                  </c:pt>
                  <c:pt idx="2">
                    <c:v>Q1</c:v>
                  </c:pt>
                  <c:pt idx="3">
                    <c:v>Q2</c:v>
                  </c:pt>
                  <c:pt idx="4">
                    <c:v>Q3</c:v>
                  </c:pt>
                  <c:pt idx="5">
                    <c:v>Q4</c:v>
                  </c:pt>
                  <c:pt idx="6">
                    <c:v>Q1</c:v>
                  </c:pt>
                  <c:pt idx="7">
                    <c:v>Q2</c:v>
                  </c:pt>
                  <c:pt idx="8">
                    <c:v>Q3</c:v>
                  </c:pt>
                  <c:pt idx="9">
                    <c:v>Q4</c:v>
                  </c:pt>
                  <c:pt idx="10">
                    <c:v>Q1</c:v>
                  </c:pt>
                  <c:pt idx="11">
                    <c:v>Q2</c:v>
                  </c:pt>
                  <c:pt idx="12">
                    <c:v>Q3</c:v>
                  </c:pt>
                  <c:pt idx="13">
                    <c:v>Q4</c:v>
                  </c:pt>
                  <c:pt idx="14">
                    <c:v>Q1</c:v>
                  </c:pt>
                  <c:pt idx="15">
                    <c:v>Q2</c:v>
                  </c:pt>
                  <c:pt idx="16">
                    <c:v>Q3</c:v>
                  </c:pt>
                  <c:pt idx="17">
                    <c:v>Q4</c:v>
                  </c:pt>
                  <c:pt idx="18">
                    <c:v>Q1</c:v>
                  </c:pt>
                  <c:pt idx="19">
                    <c:v>Q2</c:v>
                  </c:pt>
                </c:lvl>
                <c:lvl>
                  <c:pt idx="0">
                    <c:v>2019</c:v>
                  </c:pt>
                  <c:pt idx="2">
                    <c:v>2020</c:v>
                  </c:pt>
                  <c:pt idx="6">
                    <c:v>2021</c:v>
                  </c:pt>
                  <c:pt idx="10">
                    <c:v>2022</c:v>
                  </c:pt>
                  <c:pt idx="14">
                    <c:v>2023</c:v>
                  </c:pt>
                  <c:pt idx="18">
                    <c:v>2024</c:v>
                  </c:pt>
                </c:lvl>
              </c:multiLvlStrCache>
            </c:multiLvlStrRef>
          </c:cat>
          <c:val>
            <c:numRef>
              <c:f>'Figure 4.12'!$C$129:$C$148</c:f>
              <c:numCache>
                <c:formatCode>General</c:formatCode>
                <c:ptCount val="20"/>
                <c:pt idx="0">
                  <c:v>307.66862502065766</c:v>
                </c:pt>
                <c:pt idx="1">
                  <c:v>223.80490949836226</c:v>
                </c:pt>
                <c:pt idx="2">
                  <c:v>308.16263984298325</c:v>
                </c:pt>
                <c:pt idx="3">
                  <c:v>326.27147928477871</c:v>
                </c:pt>
                <c:pt idx="4">
                  <c:v>266.8964304065276</c:v>
                </c:pt>
                <c:pt idx="5">
                  <c:v>268.2914333418953</c:v>
                </c:pt>
                <c:pt idx="6">
                  <c:v>259.78505216693395</c:v>
                </c:pt>
                <c:pt idx="7">
                  <c:v>344.28148193810927</c:v>
                </c:pt>
                <c:pt idx="8">
                  <c:v>399.87070913164149</c:v>
                </c:pt>
                <c:pt idx="9">
                  <c:v>348.34789498432679</c:v>
                </c:pt>
                <c:pt idx="10">
                  <c:v>185.82107552870093</c:v>
                </c:pt>
                <c:pt idx="11">
                  <c:v>299.35454496281244</c:v>
                </c:pt>
                <c:pt idx="12">
                  <c:v>164.03403955749224</c:v>
                </c:pt>
                <c:pt idx="13">
                  <c:v>232.2905197873603</c:v>
                </c:pt>
                <c:pt idx="14">
                  <c:v>293.57391702586131</c:v>
                </c:pt>
                <c:pt idx="15">
                  <c:v>349.4660780556718</c:v>
                </c:pt>
                <c:pt idx="16">
                  <c:v>373.45972732516651</c:v>
                </c:pt>
                <c:pt idx="17">
                  <c:v>287.03301808785506</c:v>
                </c:pt>
                <c:pt idx="18">
                  <c:v>273.74748082595869</c:v>
                </c:pt>
                <c:pt idx="19">
                  <c:v>342.25567046016852</c:v>
                </c:pt>
              </c:numCache>
            </c:numRef>
          </c:val>
          <c:extLst>
            <c:ext xmlns:c16="http://schemas.microsoft.com/office/drawing/2014/chart" uri="{C3380CC4-5D6E-409C-BE32-E72D297353CC}">
              <c16:uniqueId val="{00000000-5A24-43D2-ABF0-67D9EAB80E57}"/>
            </c:ext>
          </c:extLst>
        </c:ser>
        <c:ser>
          <c:idx val="1"/>
          <c:order val="1"/>
          <c:tx>
            <c:strRef>
              <c:f>'Figure 4.12'!$D$128</c:f>
              <c:strCache>
                <c:ptCount val="1"/>
                <c:pt idx="0">
                  <c:v>Flows into Tasmania</c:v>
                </c:pt>
              </c:strCache>
            </c:strRef>
          </c:tx>
          <c:spPr>
            <a:solidFill>
              <a:schemeClr val="accent1">
                <a:lumMod val="75000"/>
              </a:schemeClr>
            </a:solidFill>
            <a:ln w="25400">
              <a:noFill/>
            </a:ln>
            <a:effectLst/>
          </c:spPr>
          <c:invertIfNegative val="0"/>
          <c:cat>
            <c:multiLvlStrRef>
              <c:f>'Figure 4.12'!$A$129:$B$148</c:f>
              <c:multiLvlStrCache>
                <c:ptCount val="20"/>
                <c:lvl>
                  <c:pt idx="0">
                    <c:v>Q3</c:v>
                  </c:pt>
                  <c:pt idx="1">
                    <c:v>Q4</c:v>
                  </c:pt>
                  <c:pt idx="2">
                    <c:v>Q1</c:v>
                  </c:pt>
                  <c:pt idx="3">
                    <c:v>Q2</c:v>
                  </c:pt>
                  <c:pt idx="4">
                    <c:v>Q3</c:v>
                  </c:pt>
                  <c:pt idx="5">
                    <c:v>Q4</c:v>
                  </c:pt>
                  <c:pt idx="6">
                    <c:v>Q1</c:v>
                  </c:pt>
                  <c:pt idx="7">
                    <c:v>Q2</c:v>
                  </c:pt>
                  <c:pt idx="8">
                    <c:v>Q3</c:v>
                  </c:pt>
                  <c:pt idx="9">
                    <c:v>Q4</c:v>
                  </c:pt>
                  <c:pt idx="10">
                    <c:v>Q1</c:v>
                  </c:pt>
                  <c:pt idx="11">
                    <c:v>Q2</c:v>
                  </c:pt>
                  <c:pt idx="12">
                    <c:v>Q3</c:v>
                  </c:pt>
                  <c:pt idx="13">
                    <c:v>Q4</c:v>
                  </c:pt>
                  <c:pt idx="14">
                    <c:v>Q1</c:v>
                  </c:pt>
                  <c:pt idx="15">
                    <c:v>Q2</c:v>
                  </c:pt>
                  <c:pt idx="16">
                    <c:v>Q3</c:v>
                  </c:pt>
                  <c:pt idx="17">
                    <c:v>Q4</c:v>
                  </c:pt>
                  <c:pt idx="18">
                    <c:v>Q1</c:v>
                  </c:pt>
                  <c:pt idx="19">
                    <c:v>Q2</c:v>
                  </c:pt>
                </c:lvl>
                <c:lvl>
                  <c:pt idx="0">
                    <c:v>2019</c:v>
                  </c:pt>
                  <c:pt idx="2">
                    <c:v>2020</c:v>
                  </c:pt>
                  <c:pt idx="6">
                    <c:v>2021</c:v>
                  </c:pt>
                  <c:pt idx="10">
                    <c:v>2022</c:v>
                  </c:pt>
                  <c:pt idx="14">
                    <c:v>2023</c:v>
                  </c:pt>
                  <c:pt idx="18">
                    <c:v>2024</c:v>
                  </c:pt>
                </c:lvl>
              </c:multiLvlStrCache>
            </c:multiLvlStrRef>
          </c:cat>
          <c:val>
            <c:numRef>
              <c:f>'Figure 4.12'!$D$129:$D$148</c:f>
              <c:numCache>
                <c:formatCode>General</c:formatCode>
                <c:ptCount val="20"/>
                <c:pt idx="0">
                  <c:v>-186.55251046025106</c:v>
                </c:pt>
                <c:pt idx="1">
                  <c:v>-284.19181323561975</c:v>
                </c:pt>
                <c:pt idx="2">
                  <c:v>-344.13517410015629</c:v>
                </c:pt>
                <c:pt idx="3">
                  <c:v>-224.25577510040179</c:v>
                </c:pt>
                <c:pt idx="4">
                  <c:v>-326.57895211267709</c:v>
                </c:pt>
                <c:pt idx="5">
                  <c:v>-362.25647581345925</c:v>
                </c:pt>
                <c:pt idx="6">
                  <c:v>-343.04248765957448</c:v>
                </c:pt>
                <c:pt idx="7">
                  <c:v>-324.19920144002663</c:v>
                </c:pt>
                <c:pt idx="8">
                  <c:v>-304.21307978196234</c:v>
                </c:pt>
                <c:pt idx="9">
                  <c:v>-356.54693134925594</c:v>
                </c:pt>
                <c:pt idx="10">
                  <c:v>-310.63955698090751</c:v>
                </c:pt>
                <c:pt idx="11">
                  <c:v>-275.94743941386355</c:v>
                </c:pt>
                <c:pt idx="12">
                  <c:v>-186.30670082243458</c:v>
                </c:pt>
                <c:pt idx="13">
                  <c:v>-320.91536899379264</c:v>
                </c:pt>
                <c:pt idx="14">
                  <c:v>-389.68729233337768</c:v>
                </c:pt>
                <c:pt idx="15">
                  <c:v>-344.93244435664639</c:v>
                </c:pt>
                <c:pt idx="16">
                  <c:v>-333.92821862348916</c:v>
                </c:pt>
                <c:pt idx="17">
                  <c:v>-402.70614543605808</c:v>
                </c:pt>
                <c:pt idx="18">
                  <c:v>-410.59646465810357</c:v>
                </c:pt>
                <c:pt idx="19">
                  <c:v>-378.5816380121463</c:v>
                </c:pt>
              </c:numCache>
            </c:numRef>
          </c:val>
          <c:extLst>
            <c:ext xmlns:c16="http://schemas.microsoft.com/office/drawing/2014/chart" uri="{C3380CC4-5D6E-409C-BE32-E72D297353CC}">
              <c16:uniqueId val="{00000001-5A24-43D2-ABF0-67D9EAB80E57}"/>
            </c:ext>
          </c:extLst>
        </c:ser>
        <c:dLbls>
          <c:showLegendKey val="0"/>
          <c:showVal val="0"/>
          <c:showCatName val="0"/>
          <c:showSerName val="0"/>
          <c:showPercent val="0"/>
          <c:showBubbleSize val="0"/>
        </c:dLbls>
        <c:gapWidth val="49"/>
        <c:overlap val="100"/>
        <c:axId val="773793896"/>
        <c:axId val="773791272"/>
      </c:barChart>
      <c:scatterChart>
        <c:scatterStyle val="lineMarker"/>
        <c:varyColors val="0"/>
        <c:ser>
          <c:idx val="2"/>
          <c:order val="2"/>
          <c:tx>
            <c:strRef>
              <c:f>'Figure 4.12'!$E$128</c:f>
              <c:strCache>
                <c:ptCount val="1"/>
                <c:pt idx="0">
                  <c:v>Constrained period into Victoria</c:v>
                </c:pt>
              </c:strCache>
            </c:strRef>
          </c:tx>
          <c:spPr>
            <a:ln w="25400" cap="rnd">
              <a:noFill/>
              <a:round/>
            </a:ln>
            <a:effectLst/>
          </c:spPr>
          <c:marker>
            <c:symbol val="circle"/>
            <c:size val="5"/>
            <c:spPr>
              <a:solidFill>
                <a:srgbClr val="FEEDA2"/>
              </a:solidFill>
              <a:ln w="9525">
                <a:solidFill>
                  <a:schemeClr val="accent3"/>
                </a:solidFill>
              </a:ln>
              <a:effectLst/>
            </c:spPr>
          </c:marker>
          <c:xVal>
            <c:multiLvlStrRef>
              <c:f>'Figure 4.12'!$A$129:$B$148</c:f>
              <c:multiLvlStrCache>
                <c:ptCount val="20"/>
                <c:lvl>
                  <c:pt idx="0">
                    <c:v>Q3</c:v>
                  </c:pt>
                  <c:pt idx="1">
                    <c:v>Q4</c:v>
                  </c:pt>
                  <c:pt idx="2">
                    <c:v>Q1</c:v>
                  </c:pt>
                  <c:pt idx="3">
                    <c:v>Q2</c:v>
                  </c:pt>
                  <c:pt idx="4">
                    <c:v>Q3</c:v>
                  </c:pt>
                  <c:pt idx="5">
                    <c:v>Q4</c:v>
                  </c:pt>
                  <c:pt idx="6">
                    <c:v>Q1</c:v>
                  </c:pt>
                  <c:pt idx="7">
                    <c:v>Q2</c:v>
                  </c:pt>
                  <c:pt idx="8">
                    <c:v>Q3</c:v>
                  </c:pt>
                  <c:pt idx="9">
                    <c:v>Q4</c:v>
                  </c:pt>
                  <c:pt idx="10">
                    <c:v>Q1</c:v>
                  </c:pt>
                  <c:pt idx="11">
                    <c:v>Q2</c:v>
                  </c:pt>
                  <c:pt idx="12">
                    <c:v>Q3</c:v>
                  </c:pt>
                  <c:pt idx="13">
                    <c:v>Q4</c:v>
                  </c:pt>
                  <c:pt idx="14">
                    <c:v>Q1</c:v>
                  </c:pt>
                  <c:pt idx="15">
                    <c:v>Q2</c:v>
                  </c:pt>
                  <c:pt idx="16">
                    <c:v>Q3</c:v>
                  </c:pt>
                  <c:pt idx="17">
                    <c:v>Q4</c:v>
                  </c:pt>
                  <c:pt idx="18">
                    <c:v>Q1</c:v>
                  </c:pt>
                  <c:pt idx="19">
                    <c:v>Q2</c:v>
                  </c:pt>
                </c:lvl>
                <c:lvl>
                  <c:pt idx="0">
                    <c:v>2019</c:v>
                  </c:pt>
                  <c:pt idx="2">
                    <c:v>2020</c:v>
                  </c:pt>
                  <c:pt idx="6">
                    <c:v>2021</c:v>
                  </c:pt>
                  <c:pt idx="10">
                    <c:v>2022</c:v>
                  </c:pt>
                  <c:pt idx="14">
                    <c:v>2023</c:v>
                  </c:pt>
                  <c:pt idx="18">
                    <c:v>2024</c:v>
                  </c:pt>
                </c:lvl>
              </c:multiLvlStrCache>
            </c:multiLvlStrRef>
          </c:xVal>
          <c:yVal>
            <c:numRef>
              <c:f>'Figure 4.12'!$E$129:$E$148</c:f>
              <c:numCache>
                <c:formatCode>0%</c:formatCode>
                <c:ptCount val="20"/>
                <c:pt idx="0">
                  <c:v>0.22837409420289856</c:v>
                </c:pt>
                <c:pt idx="1">
                  <c:v>0.21893870772946861</c:v>
                </c:pt>
                <c:pt idx="2">
                  <c:v>0.19440628815628816</c:v>
                </c:pt>
                <c:pt idx="3">
                  <c:v>0.43746184371184371</c:v>
                </c:pt>
                <c:pt idx="4">
                  <c:v>0.24973580917874397</c:v>
                </c:pt>
                <c:pt idx="5">
                  <c:v>0.1469278381642512</c:v>
                </c:pt>
                <c:pt idx="6">
                  <c:v>9.6141975308641978E-2</c:v>
                </c:pt>
                <c:pt idx="7">
                  <c:v>0.30948565323565325</c:v>
                </c:pt>
                <c:pt idx="8">
                  <c:v>0.45504981884057971</c:v>
                </c:pt>
                <c:pt idx="9">
                  <c:v>0.24079106280193235</c:v>
                </c:pt>
                <c:pt idx="10">
                  <c:v>6.3850308641975315E-2</c:v>
                </c:pt>
                <c:pt idx="11">
                  <c:v>0.28216575091575091</c:v>
                </c:pt>
                <c:pt idx="12">
                  <c:v>0.11258303140096618</c:v>
                </c:pt>
                <c:pt idx="13">
                  <c:v>0.12779287439613526</c:v>
                </c:pt>
                <c:pt idx="14">
                  <c:v>7.160493827160494E-2</c:v>
                </c:pt>
                <c:pt idx="15">
                  <c:v>0.37835775335775335</c:v>
                </c:pt>
                <c:pt idx="16">
                  <c:v>0.45814462560386471</c:v>
                </c:pt>
                <c:pt idx="17">
                  <c:v>7.3029891304347824E-2</c:v>
                </c:pt>
                <c:pt idx="18">
                  <c:v>6.4674908424908431E-2</c:v>
                </c:pt>
                <c:pt idx="19">
                  <c:v>0.15422771672771673</c:v>
                </c:pt>
              </c:numCache>
            </c:numRef>
          </c:yVal>
          <c:smooth val="0"/>
          <c:extLst xmlns:c15="http://schemas.microsoft.com/office/drawing/2012/chart">
            <c:ext xmlns:c16="http://schemas.microsoft.com/office/drawing/2014/chart" uri="{C3380CC4-5D6E-409C-BE32-E72D297353CC}">
              <c16:uniqueId val="{00000002-5A24-43D2-ABF0-67D9EAB80E57}"/>
            </c:ext>
          </c:extLst>
        </c:ser>
        <c:ser>
          <c:idx val="3"/>
          <c:order val="3"/>
          <c:tx>
            <c:strRef>
              <c:f>'Figure 4.12'!$F$128</c:f>
              <c:strCache>
                <c:ptCount val="1"/>
                <c:pt idx="0">
                  <c:v>Constrained period into Tasmania</c:v>
                </c:pt>
              </c:strCache>
            </c:strRef>
          </c:tx>
          <c:spPr>
            <a:ln w="25400" cap="rnd">
              <a:noFill/>
              <a:round/>
            </a:ln>
            <a:effectLst/>
          </c:spPr>
          <c:marker>
            <c:symbol val="circle"/>
            <c:size val="5"/>
            <c:spPr>
              <a:solidFill>
                <a:schemeClr val="accent1">
                  <a:lumMod val="40000"/>
                  <a:lumOff val="60000"/>
                </a:schemeClr>
              </a:solidFill>
              <a:ln w="9525">
                <a:solidFill>
                  <a:schemeClr val="accent4"/>
                </a:solidFill>
              </a:ln>
              <a:effectLst/>
            </c:spPr>
          </c:marker>
          <c:xVal>
            <c:multiLvlStrRef>
              <c:f>'Figure 4.12'!$A$129:$B$148</c:f>
              <c:multiLvlStrCache>
                <c:ptCount val="20"/>
                <c:lvl>
                  <c:pt idx="0">
                    <c:v>Q3</c:v>
                  </c:pt>
                  <c:pt idx="1">
                    <c:v>Q4</c:v>
                  </c:pt>
                  <c:pt idx="2">
                    <c:v>Q1</c:v>
                  </c:pt>
                  <c:pt idx="3">
                    <c:v>Q2</c:v>
                  </c:pt>
                  <c:pt idx="4">
                    <c:v>Q3</c:v>
                  </c:pt>
                  <c:pt idx="5">
                    <c:v>Q4</c:v>
                  </c:pt>
                  <c:pt idx="6">
                    <c:v>Q1</c:v>
                  </c:pt>
                  <c:pt idx="7">
                    <c:v>Q2</c:v>
                  </c:pt>
                  <c:pt idx="8">
                    <c:v>Q3</c:v>
                  </c:pt>
                  <c:pt idx="9">
                    <c:v>Q4</c:v>
                  </c:pt>
                  <c:pt idx="10">
                    <c:v>Q1</c:v>
                  </c:pt>
                  <c:pt idx="11">
                    <c:v>Q2</c:v>
                  </c:pt>
                  <c:pt idx="12">
                    <c:v>Q3</c:v>
                  </c:pt>
                  <c:pt idx="13">
                    <c:v>Q4</c:v>
                  </c:pt>
                  <c:pt idx="14">
                    <c:v>Q1</c:v>
                  </c:pt>
                  <c:pt idx="15">
                    <c:v>Q2</c:v>
                  </c:pt>
                  <c:pt idx="16">
                    <c:v>Q3</c:v>
                  </c:pt>
                  <c:pt idx="17">
                    <c:v>Q4</c:v>
                  </c:pt>
                  <c:pt idx="18">
                    <c:v>Q1</c:v>
                  </c:pt>
                  <c:pt idx="19">
                    <c:v>Q2</c:v>
                  </c:pt>
                </c:lvl>
                <c:lvl>
                  <c:pt idx="0">
                    <c:v>2019</c:v>
                  </c:pt>
                  <c:pt idx="2">
                    <c:v>2020</c:v>
                  </c:pt>
                  <c:pt idx="6">
                    <c:v>2021</c:v>
                  </c:pt>
                  <c:pt idx="10">
                    <c:v>2022</c:v>
                  </c:pt>
                  <c:pt idx="14">
                    <c:v>2023</c:v>
                  </c:pt>
                  <c:pt idx="18">
                    <c:v>2024</c:v>
                  </c:pt>
                </c:lvl>
              </c:multiLvlStrCache>
            </c:multiLvlStrRef>
          </c:xVal>
          <c:yVal>
            <c:numRef>
              <c:f>'Figure 4.12'!$F$129:$F$148</c:f>
              <c:numCache>
                <c:formatCode>0%</c:formatCode>
                <c:ptCount val="20"/>
                <c:pt idx="0">
                  <c:v>-4.5101147342995168E-2</c:v>
                </c:pt>
                <c:pt idx="1">
                  <c:v>-0.33990036231884058</c:v>
                </c:pt>
                <c:pt idx="2">
                  <c:v>-0.39010989010989011</c:v>
                </c:pt>
                <c:pt idx="3">
                  <c:v>-9.5009157509157505E-2</c:v>
                </c:pt>
                <c:pt idx="4">
                  <c:v>-0.26796497584541062</c:v>
                </c:pt>
                <c:pt idx="5">
                  <c:v>-0.39088919082125606</c:v>
                </c:pt>
                <c:pt idx="6">
                  <c:v>-0.45331790123456789</c:v>
                </c:pt>
                <c:pt idx="7">
                  <c:v>-0.23317307692307693</c:v>
                </c:pt>
                <c:pt idx="8">
                  <c:v>-0.15232487922705315</c:v>
                </c:pt>
                <c:pt idx="9">
                  <c:v>-0.30181914251207731</c:v>
                </c:pt>
                <c:pt idx="10">
                  <c:v>-0.51728395061728394</c:v>
                </c:pt>
                <c:pt idx="11">
                  <c:v>-0.20310592185592186</c:v>
                </c:pt>
                <c:pt idx="12">
                  <c:v>-0.27992904589371981</c:v>
                </c:pt>
                <c:pt idx="13">
                  <c:v>-0.49248943236714976</c:v>
                </c:pt>
                <c:pt idx="14">
                  <c:v>-0.55455246913580247</c:v>
                </c:pt>
                <c:pt idx="15">
                  <c:v>-0.289720695970696</c:v>
                </c:pt>
                <c:pt idx="16">
                  <c:v>-0.21440972222222221</c:v>
                </c:pt>
                <c:pt idx="17">
                  <c:v>-0.59375</c:v>
                </c:pt>
                <c:pt idx="18">
                  <c:v>-0.66235500610500608</c:v>
                </c:pt>
                <c:pt idx="19">
                  <c:v>-0.44608516483516486</c:v>
                </c:pt>
              </c:numCache>
            </c:numRef>
          </c:yVal>
          <c:smooth val="0"/>
          <c:extLst xmlns:c15="http://schemas.microsoft.com/office/drawing/2012/chart">
            <c:ext xmlns:c16="http://schemas.microsoft.com/office/drawing/2014/chart" uri="{C3380CC4-5D6E-409C-BE32-E72D297353CC}">
              <c16:uniqueId val="{00000003-5A24-43D2-ABF0-67D9EAB80E57}"/>
            </c:ext>
          </c:extLst>
        </c:ser>
        <c:dLbls>
          <c:showLegendKey val="0"/>
          <c:showVal val="0"/>
          <c:showCatName val="0"/>
          <c:showSerName val="0"/>
          <c:showPercent val="0"/>
          <c:showBubbleSize val="0"/>
        </c:dLbls>
        <c:axId val="805152775"/>
        <c:axId val="805152447"/>
        <c:extLst/>
      </c:scatterChart>
      <c:catAx>
        <c:axId val="773793896"/>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rtl="0">
              <a:defRPr lang="en-US"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773791272"/>
        <c:crosses val="autoZero"/>
        <c:auto val="1"/>
        <c:lblAlgn val="ctr"/>
        <c:lblOffset val="100"/>
        <c:noMultiLvlLbl val="0"/>
      </c:catAx>
      <c:valAx>
        <c:axId val="773791272"/>
        <c:scaling>
          <c:orientation val="minMax"/>
          <c:max val="600"/>
          <c:min val="-600"/>
        </c:scaling>
        <c:delete val="0"/>
        <c:axPos val="l"/>
        <c:majorGridlines>
          <c:spPr>
            <a:ln w="9525" cap="flat" cmpd="sng" algn="ctr">
              <a:solidFill>
                <a:schemeClr val="bg1"/>
              </a:solidFill>
              <a:round/>
            </a:ln>
            <a:effectLst/>
          </c:spPr>
        </c:majorGridlines>
        <c:title>
          <c:tx>
            <c:rich>
              <a:bodyPr rot="-5400000" spcFirstLastPara="1" vertOverflow="ellipsis" vert="horz" wrap="square" anchor="ctr" anchorCtr="1"/>
              <a:lstStyle/>
              <a:p>
                <a:pPr algn="ctr" rtl="0">
                  <a:defRPr lang="en-US" sz="9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sz="900" b="1" i="0" u="none" strike="noStrike" kern="1200" baseline="0">
                    <a:solidFill>
                      <a:sysClr val="windowText" lastClr="000000"/>
                    </a:solidFill>
                    <a:latin typeface="Arial" panose="020B0604020202020204" pitchFamily="34" charset="0"/>
                    <a:ea typeface="+mn-ea"/>
                    <a:cs typeface="Arial" panose="020B0604020202020204" pitchFamily="34" charset="0"/>
                  </a:rPr>
                  <a:t>Average binding capacity (megawatts)</a:t>
                </a:r>
              </a:p>
            </c:rich>
          </c:tx>
          <c:layout>
            <c:manualLayout>
              <c:xMode val="edge"/>
              <c:yMode val="edge"/>
              <c:x val="1.2686632453828674E-2"/>
              <c:y val="9.7389930555555559E-2"/>
            </c:manualLayout>
          </c:layout>
          <c:overlay val="0"/>
          <c:spPr>
            <a:noFill/>
            <a:ln>
              <a:noFill/>
            </a:ln>
            <a:effectLst/>
          </c:spPr>
          <c:txPr>
            <a:bodyPr rot="-5400000" spcFirstLastPara="1" vertOverflow="ellipsis" vert="horz" wrap="square" anchor="ctr" anchorCtr="1"/>
            <a:lstStyle/>
            <a:p>
              <a:pPr algn="ctr" rtl="0">
                <a:defRPr lang="en-US" sz="9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lgn="ctr" rtl="0">
              <a:defRPr lang="en-US"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773793896"/>
        <c:crosses val="autoZero"/>
        <c:crossBetween val="between"/>
      </c:valAx>
      <c:valAx>
        <c:axId val="805152447"/>
        <c:scaling>
          <c:orientation val="minMax"/>
          <c:max val="0.9"/>
          <c:min val="-0.9"/>
        </c:scaling>
        <c:delete val="0"/>
        <c:axPos val="r"/>
        <c:title>
          <c:tx>
            <c:rich>
              <a:bodyPr rot="-5400000" spcFirstLastPara="1" vertOverflow="ellipsis" vert="horz" wrap="square" anchor="ctr" anchorCtr="1"/>
              <a:lstStyle/>
              <a:p>
                <a:pPr algn="ctr" rtl="0">
                  <a:defRPr lang="en-AU" sz="9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AU" sz="900" b="1" i="0" u="none" strike="noStrike" kern="1200" baseline="0">
                    <a:solidFill>
                      <a:sysClr val="windowText" lastClr="000000"/>
                    </a:solidFill>
                    <a:latin typeface="Arial" panose="020B0604020202020204" pitchFamily="34" charset="0"/>
                    <a:ea typeface="+mn-ea"/>
                    <a:cs typeface="Arial" panose="020B0604020202020204" pitchFamily="34" charset="0"/>
                  </a:rPr>
                  <a:t>Proportion of time </a:t>
                </a:r>
              </a:p>
            </c:rich>
          </c:tx>
          <c:overlay val="0"/>
          <c:spPr>
            <a:noFill/>
            <a:ln>
              <a:noFill/>
            </a:ln>
            <a:effectLst/>
          </c:spPr>
          <c:txPr>
            <a:bodyPr rot="-5400000" spcFirstLastPara="1" vertOverflow="ellipsis" vert="horz" wrap="square" anchor="ctr" anchorCtr="1"/>
            <a:lstStyle/>
            <a:p>
              <a:pPr algn="ctr" rtl="0">
                <a:defRPr lang="en-AU" sz="9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0%" sourceLinked="1"/>
        <c:majorTickMark val="out"/>
        <c:minorTickMark val="none"/>
        <c:tickLblPos val="nextTo"/>
        <c:spPr>
          <a:noFill/>
          <a:ln>
            <a:noFill/>
          </a:ln>
          <a:effectLst/>
        </c:spPr>
        <c:txPr>
          <a:bodyPr rot="-60000000" spcFirstLastPara="1" vertOverflow="ellipsis" vert="horz" wrap="square" anchor="ctr" anchorCtr="1"/>
          <a:lstStyle/>
          <a:p>
            <a:pPr algn="ctr" rtl="0">
              <a:defRPr lang="en-US"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805152775"/>
        <c:crosses val="max"/>
        <c:crossBetween val="midCat"/>
        <c:majorUnit val="0.30000000000000004"/>
      </c:valAx>
      <c:valAx>
        <c:axId val="805152775"/>
        <c:scaling>
          <c:orientation val="minMax"/>
        </c:scaling>
        <c:delete val="1"/>
        <c:axPos val="b"/>
        <c:majorTickMark val="out"/>
        <c:minorTickMark val="none"/>
        <c:tickLblPos val="nextTo"/>
        <c:crossAx val="805152447"/>
        <c:crosses val="autoZero"/>
        <c:crossBetween val="midCat"/>
      </c:valAx>
      <c:spPr>
        <a:solidFill>
          <a:srgbClr val="EEEEEF"/>
        </a:solidFill>
        <a:ln>
          <a:noFill/>
        </a:ln>
        <a:effectLst/>
      </c:spPr>
    </c:plotArea>
    <c:legend>
      <c:legendPos val="b"/>
      <c:layout>
        <c:manualLayout>
          <c:xMode val="edge"/>
          <c:yMode val="edge"/>
          <c:x val="8.6882173231212584E-2"/>
          <c:y val="0.89998673463196854"/>
          <c:w val="0.87383714592659023"/>
          <c:h val="9.9692839889064508E-2"/>
        </c:manualLayout>
      </c:layout>
      <c:overlay val="0"/>
      <c:spPr>
        <a:noFill/>
        <a:ln>
          <a:noFill/>
        </a:ln>
        <a:effectLst/>
      </c:spPr>
      <c:txPr>
        <a:bodyPr rot="0" spcFirstLastPara="1" vertOverflow="ellipsis" vert="horz" wrap="square" anchor="ctr" anchorCtr="1"/>
        <a:lstStyle/>
        <a:p>
          <a:pPr algn="ctr" rtl="0">
            <a:defRPr lang="en-US"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300">
          <a:solidFill>
            <a:sysClr val="windowText" lastClr="000000"/>
          </a:solidFill>
          <a:latin typeface="+mn-lt"/>
          <a:cs typeface="Arial" panose="020B0604020202020204" pitchFamily="34" charset="0"/>
        </a:defRPr>
      </a:pPr>
      <a:endParaRPr lang="en-U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2144318539502664E-2"/>
          <c:y val="2.88521164021164E-2"/>
          <c:w val="0.8420895498898332"/>
          <c:h val="0.84748042328042328"/>
        </c:manualLayout>
      </c:layout>
      <c:barChart>
        <c:barDir val="col"/>
        <c:grouping val="stacked"/>
        <c:varyColors val="0"/>
        <c:ser>
          <c:idx val="1"/>
          <c:order val="1"/>
          <c:tx>
            <c:v>Binding impact</c:v>
          </c:tx>
          <c:spPr>
            <a:solidFill>
              <a:schemeClr val="accent5"/>
            </a:solidFill>
            <a:ln>
              <a:noFill/>
            </a:ln>
            <a:effectLst/>
          </c:spPr>
          <c:invertIfNegative val="0"/>
          <c:cat>
            <c:numLit>
              <c:formatCode>General</c:formatCode>
              <c:ptCount val="5"/>
              <c:pt idx="0">
                <c:v>2019</c:v>
              </c:pt>
              <c:pt idx="1">
                <c:v>2020</c:v>
              </c:pt>
              <c:pt idx="2">
                <c:v>2021</c:v>
              </c:pt>
              <c:pt idx="3">
                <c:v>2022</c:v>
              </c:pt>
              <c:pt idx="4">
                <c:v>2023</c:v>
              </c:pt>
            </c:numLit>
          </c:cat>
          <c:val>
            <c:numLit>
              <c:formatCode>General</c:formatCode>
              <c:ptCount val="5"/>
              <c:pt idx="0">
                <c:v>357086.62570999999</c:v>
              </c:pt>
              <c:pt idx="1">
                <c:v>778063.93018999998</c:v>
              </c:pt>
              <c:pt idx="2">
                <c:v>5915845.9777199998</c:v>
              </c:pt>
              <c:pt idx="3">
                <c:v>3236834.8783900002</c:v>
              </c:pt>
              <c:pt idx="4">
                <c:v>1212709.4363599999</c:v>
              </c:pt>
            </c:numLit>
          </c:val>
          <c:extLst>
            <c:ext xmlns:c16="http://schemas.microsoft.com/office/drawing/2014/chart" uri="{C3380CC4-5D6E-409C-BE32-E72D297353CC}">
              <c16:uniqueId val="{00000000-B95D-4DA3-AA34-2F1C20E0F086}"/>
            </c:ext>
          </c:extLst>
        </c:ser>
        <c:dLbls>
          <c:showLegendKey val="0"/>
          <c:showVal val="0"/>
          <c:showCatName val="0"/>
          <c:showSerName val="0"/>
          <c:showPercent val="0"/>
          <c:showBubbleSize val="0"/>
        </c:dLbls>
        <c:gapWidth val="90"/>
        <c:overlap val="100"/>
        <c:axId val="2090487040"/>
        <c:axId val="2090489992"/>
      </c:barChart>
      <c:lineChart>
        <c:grouping val="standard"/>
        <c:varyColors val="0"/>
        <c:ser>
          <c:idx val="0"/>
          <c:order val="0"/>
          <c:tx>
            <c:v>Binding hours</c:v>
          </c:tx>
          <c:spPr>
            <a:ln w="28575" cap="rnd">
              <a:solidFill>
                <a:schemeClr val="accent1">
                  <a:lumMod val="60000"/>
                  <a:lumOff val="40000"/>
                </a:schemeClr>
              </a:solidFill>
              <a:round/>
            </a:ln>
            <a:effectLst/>
          </c:spPr>
          <c:marker>
            <c:symbol val="none"/>
          </c:marker>
          <c:val>
            <c:numLit>
              <c:formatCode>General</c:formatCode>
              <c:ptCount val="5"/>
              <c:pt idx="0">
                <c:v>24.166666666666664</c:v>
              </c:pt>
              <c:pt idx="1">
                <c:v>31.25</c:v>
              </c:pt>
              <c:pt idx="2">
                <c:v>126.08333333333333</c:v>
              </c:pt>
              <c:pt idx="3">
                <c:v>135.91666666666666</c:v>
              </c:pt>
              <c:pt idx="4">
                <c:v>243.58333333333331</c:v>
              </c:pt>
            </c:numLit>
          </c:val>
          <c:smooth val="0"/>
          <c:extLst>
            <c:ext xmlns:c16="http://schemas.microsoft.com/office/drawing/2014/chart" uri="{C3380CC4-5D6E-409C-BE32-E72D297353CC}">
              <c16:uniqueId val="{00000001-B95D-4DA3-AA34-2F1C20E0F086}"/>
            </c:ext>
          </c:extLst>
        </c:ser>
        <c:dLbls>
          <c:showLegendKey val="0"/>
          <c:showVal val="0"/>
          <c:showCatName val="0"/>
          <c:showSerName val="0"/>
          <c:showPercent val="0"/>
          <c:showBubbleSize val="0"/>
        </c:dLbls>
        <c:marker val="1"/>
        <c:smooth val="0"/>
        <c:axId val="998281248"/>
        <c:axId val="618651088"/>
      </c:lineChart>
      <c:catAx>
        <c:axId val="20904870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sz="900" b="0" i="0" u="none" strike="noStrike" kern="1200" baseline="0">
                <a:solidFill>
                  <a:schemeClr val="tx1">
                    <a:lumMod val="65000"/>
                    <a:lumOff val="35000"/>
                  </a:schemeClr>
                </a:solidFill>
                <a:latin typeface="Arial" panose="020B0604020202020204" pitchFamily="34" charset="0"/>
                <a:ea typeface="+mn-ea"/>
                <a:cs typeface="+mn-cs"/>
              </a:defRPr>
            </a:pPr>
            <a:endParaRPr lang="en-US"/>
          </a:p>
        </c:txPr>
        <c:crossAx val="2090489992"/>
        <c:crosses val="autoZero"/>
        <c:auto val="1"/>
        <c:lblAlgn val="ctr"/>
        <c:lblOffset val="100"/>
        <c:noMultiLvlLbl val="0"/>
      </c:catAx>
      <c:valAx>
        <c:axId val="2090489992"/>
        <c:scaling>
          <c:orientation val="minMax"/>
        </c:scaling>
        <c:delete val="0"/>
        <c:axPos val="l"/>
        <c:majorGridlines>
          <c:spPr>
            <a:ln w="9525" cap="flat" cmpd="sng" algn="ctr">
              <a:solidFill>
                <a:schemeClr val="bg1"/>
              </a:solidFill>
              <a:round/>
            </a:ln>
            <a:effectLst/>
          </c:spPr>
        </c:majorGridlines>
        <c:title>
          <c:tx>
            <c:rich>
              <a:bodyPr rot="-5400000" spcFirstLastPara="1" vertOverflow="ellipsis" vert="horz" wrap="square" anchor="ctr" anchorCtr="1"/>
              <a:lstStyle/>
              <a:p>
                <a:pPr>
                  <a:defRPr sz="900" b="1" i="0" u="none" strike="noStrike" kern="1200" baseline="0">
                    <a:solidFill>
                      <a:schemeClr val="tx1">
                        <a:lumMod val="65000"/>
                        <a:lumOff val="35000"/>
                      </a:schemeClr>
                    </a:solidFill>
                    <a:latin typeface="Arial" panose="020B0604020202020204" pitchFamily="34" charset="0"/>
                    <a:ea typeface="+mn-ea"/>
                    <a:cs typeface="+mn-cs"/>
                  </a:defRPr>
                </a:pPr>
                <a:r>
                  <a:rPr lang="en-AU" sz="900" b="1"/>
                  <a:t>millions</a:t>
                </a:r>
                <a:r>
                  <a:rPr lang="en-AU" sz="900" b="1" baseline="0"/>
                  <a:t> of dollars</a:t>
                </a:r>
                <a:r>
                  <a:rPr lang="en-AU" sz="900" b="1"/>
                  <a:t> per megawatt hour</a:t>
                </a:r>
              </a:p>
            </c:rich>
          </c:tx>
          <c:layout>
            <c:manualLayout>
              <c:xMode val="edge"/>
              <c:yMode val="edge"/>
              <c:x val="1.8569405099150105E-3"/>
              <c:y val="0.20347804232804237"/>
            </c:manualLayout>
          </c:layout>
          <c:overlay val="0"/>
          <c:spPr>
            <a:noFill/>
            <a:ln>
              <a:noFill/>
            </a:ln>
            <a:effectLst/>
          </c:spPr>
          <c:txPr>
            <a:bodyPr rot="-5400000" spcFirstLastPara="1" vertOverflow="ellipsis" vert="horz" wrap="square" anchor="ctr" anchorCtr="1"/>
            <a:lstStyle/>
            <a:p>
              <a:pPr>
                <a:defRPr sz="900" b="1" i="0" u="none" strike="noStrike" kern="1200" baseline="0">
                  <a:solidFill>
                    <a:schemeClr val="tx1">
                      <a:lumMod val="65000"/>
                      <a:lumOff val="35000"/>
                    </a:schemeClr>
                  </a:solidFill>
                  <a:latin typeface="Arial" panose="020B0604020202020204" pitchFamily="34" charset="0"/>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mn-cs"/>
              </a:defRPr>
            </a:pPr>
            <a:endParaRPr lang="en-US"/>
          </a:p>
        </c:txPr>
        <c:crossAx val="2090487040"/>
        <c:crosses val="autoZero"/>
        <c:crossBetween val="between"/>
        <c:dispUnits>
          <c:builtInUnit val="millions"/>
        </c:dispUnits>
      </c:valAx>
      <c:valAx>
        <c:axId val="618651088"/>
        <c:scaling>
          <c:orientation val="minMax"/>
          <c:max val="280"/>
        </c:scaling>
        <c:delete val="0"/>
        <c:axPos val="r"/>
        <c:title>
          <c:tx>
            <c:rich>
              <a:bodyPr rot="-5400000" spcFirstLastPara="1" vertOverflow="ellipsis" vert="horz" wrap="square" anchor="ctr" anchorCtr="1"/>
              <a:lstStyle/>
              <a:p>
                <a:pPr algn="ctr" rtl="0">
                  <a:defRPr sz="1000" b="1" i="0" u="none" strike="noStrike" kern="1200" baseline="0">
                    <a:solidFill>
                      <a:schemeClr val="tx1">
                        <a:lumMod val="65000"/>
                        <a:lumOff val="35000"/>
                      </a:schemeClr>
                    </a:solidFill>
                    <a:latin typeface="Arial" panose="020B0604020202020204" pitchFamily="34" charset="0"/>
                    <a:ea typeface="+mn-ea"/>
                    <a:cs typeface="+mn-cs"/>
                  </a:defRPr>
                </a:pPr>
                <a:r>
                  <a:rPr lang="en-AU" b="1"/>
                  <a:t>Hours  </a:t>
                </a:r>
              </a:p>
            </c:rich>
          </c:tx>
          <c:overlay val="0"/>
          <c:spPr>
            <a:noFill/>
            <a:ln>
              <a:noFill/>
            </a:ln>
            <a:effectLst/>
          </c:spPr>
          <c:txPr>
            <a:bodyPr rot="-5400000" spcFirstLastPara="1" vertOverflow="ellipsis" vert="horz" wrap="square" anchor="ctr" anchorCtr="1"/>
            <a:lstStyle/>
            <a:p>
              <a:pPr algn="ctr" rtl="0">
                <a:defRPr sz="1000" b="1" i="0" u="none" strike="noStrike" kern="1200" baseline="0">
                  <a:solidFill>
                    <a:schemeClr val="tx1">
                      <a:lumMod val="65000"/>
                      <a:lumOff val="35000"/>
                    </a:schemeClr>
                  </a:solidFill>
                  <a:latin typeface="Arial" panose="020B0604020202020204" pitchFamily="34" charset="0"/>
                  <a:ea typeface="+mn-ea"/>
                  <a:cs typeface="+mn-cs"/>
                </a:defRPr>
              </a:pPr>
              <a:endParaRPr lang="en-US"/>
            </a:p>
          </c:txPr>
        </c:title>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lgn="ctr">
              <a:defRPr sz="900" b="0" i="0" u="none" strike="noStrike" kern="1200" baseline="0">
                <a:solidFill>
                  <a:schemeClr val="tx1">
                    <a:lumMod val="65000"/>
                    <a:lumOff val="35000"/>
                  </a:schemeClr>
                </a:solidFill>
                <a:latin typeface="Arial" panose="020B0604020202020204" pitchFamily="34" charset="0"/>
                <a:ea typeface="+mn-ea"/>
                <a:cs typeface="+mn-cs"/>
              </a:defRPr>
            </a:pPr>
            <a:endParaRPr lang="en-US"/>
          </a:p>
        </c:txPr>
        <c:crossAx val="998281248"/>
        <c:crosses val="max"/>
        <c:crossBetween val="between"/>
        <c:majorUnit val="40"/>
      </c:valAx>
      <c:catAx>
        <c:axId val="998281248"/>
        <c:scaling>
          <c:orientation val="minMax"/>
        </c:scaling>
        <c:delete val="1"/>
        <c:axPos val="b"/>
        <c:numFmt formatCode="General" sourceLinked="1"/>
        <c:majorTickMark val="out"/>
        <c:minorTickMark val="none"/>
        <c:tickLblPos val="nextTo"/>
        <c:crossAx val="618651088"/>
        <c:crossesAt val="0"/>
        <c:auto val="1"/>
        <c:lblAlgn val="ctr"/>
        <c:lblOffset val="100"/>
        <c:noMultiLvlLbl val="0"/>
      </c:catAx>
      <c:spPr>
        <a:solidFill>
          <a:srgbClr val="EEEEEF"/>
        </a:solidFill>
        <a:ln>
          <a:noFill/>
        </a:ln>
        <a:effectLst/>
      </c:spPr>
    </c:plotArea>
    <c:legend>
      <c:legendPos val="b"/>
      <c:layout>
        <c:manualLayout>
          <c:xMode val="edge"/>
          <c:yMode val="edge"/>
          <c:x val="0.29046805162102618"/>
          <c:y val="0.94267116402116402"/>
          <c:w val="0.41906389675794775"/>
          <c:h val="5.7328835978835979E-2"/>
        </c:manualLayout>
      </c:layout>
      <c:overlay val="0"/>
      <c:spPr>
        <a:noFill/>
        <a:ln>
          <a:noFill/>
        </a:ln>
        <a:effectLst/>
      </c:spPr>
      <c:txPr>
        <a:bodyPr rot="0" spcFirstLastPara="1" vertOverflow="ellipsis" vert="horz" wrap="square" anchor="ctr" anchorCtr="1"/>
        <a:lstStyle/>
        <a:p>
          <a:pPr algn="ctr" rtl="0">
            <a:defRPr sz="900" b="0" i="0" u="none" strike="noStrike" kern="1200" baseline="0">
              <a:solidFill>
                <a:schemeClr val="tx1">
                  <a:lumMod val="65000"/>
                  <a:lumOff val="35000"/>
                </a:schemeClr>
              </a:solidFill>
              <a:latin typeface="Arial" panose="020B060402020202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baseline="0">
          <a:latin typeface="Arial" panose="020B0604020202020204" pitchFamily="34" charset="0"/>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46766099882203666"/>
          <c:y val="1.7996648382272083E-2"/>
        </c:manualLayout>
      </c:layout>
      <c:overlay val="0"/>
      <c:spPr>
        <a:noFill/>
        <a:ln>
          <a:noFill/>
        </a:ln>
        <a:effectLst/>
      </c:spPr>
      <c:txPr>
        <a:bodyPr rot="0" spcFirstLastPara="1" vertOverflow="ellipsis" vert="horz" wrap="square" anchor="ctr" anchorCtr="1"/>
        <a:lstStyle/>
        <a:p>
          <a:pPr algn="ctr" rtl="0">
            <a:defRPr lang="en-US" sz="1200" b="1" i="0" u="none" strike="noStrike" kern="1200" spc="0" baseline="0">
              <a:solidFill>
                <a:sysClr val="windowText" lastClr="000000"/>
              </a:solidFill>
              <a:latin typeface="Arial" panose="020B0604020202020204" pitchFamily="34" charset="0"/>
              <a:ea typeface="+mn-ea"/>
              <a:cs typeface="+mn-cs"/>
            </a:defRPr>
          </a:pPr>
          <a:endParaRPr lang="en-US"/>
        </a:p>
      </c:txPr>
    </c:title>
    <c:autoTitleDeleted val="0"/>
    <c:plotArea>
      <c:layout>
        <c:manualLayout>
          <c:layoutTarget val="inner"/>
          <c:xMode val="edge"/>
          <c:yMode val="edge"/>
          <c:x val="0.40989077426145082"/>
          <c:y val="9.1155316195991626E-2"/>
          <c:w val="0.59010922573854918"/>
          <c:h val="0.89564442365658448"/>
        </c:manualLayout>
      </c:layout>
      <c:barChart>
        <c:barDir val="bar"/>
        <c:grouping val="clustered"/>
        <c:varyColors val="0"/>
        <c:ser>
          <c:idx val="0"/>
          <c:order val="0"/>
          <c:tx>
            <c:strRef>
              <c:f>'Figure 4.2'!$E$4</c:f>
              <c:strCache>
                <c:ptCount val="1"/>
                <c:pt idx="0">
                  <c:v>South Australia</c:v>
                </c:pt>
              </c:strCache>
            </c:strRef>
          </c:tx>
          <c:spPr>
            <a:solidFill>
              <a:srgbClr val="9572B2"/>
            </a:solidFill>
            <a:ln>
              <a:noFill/>
            </a:ln>
            <a:effectLst/>
          </c:spPr>
          <c:invertIfNegative val="0"/>
          <c:dLbls>
            <c:dLbl>
              <c:idx val="0"/>
              <c:tx>
                <c:rich>
                  <a:bodyPr rot="0" spcFirstLastPara="1" vertOverflow="ellipsis" horzOverflow="clip" vert="horz" wrap="none" lIns="38100" tIns="19050" rIns="38100" bIns="19050" anchor="ctr" anchorCtr="1">
                    <a:spAutoFit/>
                  </a:bodyPr>
                  <a:lstStyle/>
                  <a:p>
                    <a:pPr>
                      <a:defRPr sz="1100" b="0" i="0" u="none" strike="noStrike" kern="1200" baseline="0">
                        <a:solidFill>
                          <a:schemeClr val="bg1"/>
                        </a:solidFill>
                        <a:latin typeface="Arial" panose="020B0604020202020204" pitchFamily="34" charset="0"/>
                        <a:ea typeface="+mn-ea"/>
                        <a:cs typeface="Arial" panose="020B0604020202020204" pitchFamily="34" charset="0"/>
                      </a:defRPr>
                    </a:pPr>
                    <a:fld id="{2E4F8604-0992-420E-AC0E-380736214E5F}" type="CELLRANGE">
                      <a:rPr lang="en-US" baseline="0">
                        <a:solidFill>
                          <a:schemeClr val="bg1"/>
                        </a:solidFill>
                        <a:latin typeface="Arial" panose="020B0604020202020204" pitchFamily="34" charset="0"/>
                        <a:cs typeface="Arial" panose="020B0604020202020204" pitchFamily="34" charset="0"/>
                      </a:rPr>
                      <a:pPr>
                        <a:defRPr sz="1100">
                          <a:solidFill>
                            <a:schemeClr val="bg1"/>
                          </a:solidFill>
                          <a:latin typeface="Arial" panose="020B0604020202020204" pitchFamily="34" charset="0"/>
                          <a:cs typeface="Arial" panose="020B0604020202020204" pitchFamily="34" charset="0"/>
                        </a:defRPr>
                      </a:pPr>
                      <a:t>[CELLRANGE]</a:t>
                    </a:fld>
                    <a:endParaRPr lang="en-AU"/>
                  </a:p>
                </c:rich>
              </c:tx>
              <c:spPr>
                <a:noFill/>
                <a:ln>
                  <a:noFill/>
                </a:ln>
                <a:effectLst/>
              </c:spPr>
              <c:txPr>
                <a:bodyPr rot="0" spcFirstLastPara="1" vertOverflow="ellipsis" horzOverflow="clip" vert="horz" wrap="none" lIns="38100" tIns="19050" rIns="38100" bIns="19050" anchor="ctr" anchorCtr="1">
                  <a:spAutoFit/>
                </a:bodyPr>
                <a:lstStyle/>
                <a:p>
                  <a:pPr>
                    <a:defRPr sz="1100" b="0"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ctr"/>
              <c:showLegendKey val="0"/>
              <c:showVal val="0"/>
              <c:showCatName val="0"/>
              <c:showSerName val="0"/>
              <c:showPercent val="0"/>
              <c:showBubbleSize val="0"/>
              <c:extLst>
                <c:ext xmlns:c15="http://schemas.microsoft.com/office/drawing/2012/chart" uri="{CE6537A1-D6FC-4f65-9D91-7224C49458BB}">
                  <c15:spPr xmlns:c15="http://schemas.microsoft.com/office/drawing/2012/chart">
                    <a:prstGeom prst="rect">
                      <a:avLst/>
                    </a:prstGeom>
                    <a:noFill/>
                    <a:ln>
                      <a:noFill/>
                    </a:ln>
                  </c15:spPr>
                  <c15:dlblFieldTable/>
                  <c15:showDataLabelsRange val="1"/>
                </c:ext>
                <c:ext xmlns:c16="http://schemas.microsoft.com/office/drawing/2014/chart" uri="{C3380CC4-5D6E-409C-BE32-E72D297353CC}">
                  <c16:uniqueId val="{00000000-C20F-474A-96DA-40DCFE47C361}"/>
                </c:ext>
              </c:extLst>
            </c:dLbl>
            <c:dLbl>
              <c:idx val="1"/>
              <c:tx>
                <c:rich>
                  <a:bodyPr/>
                  <a:lstStyle/>
                  <a:p>
                    <a:fld id="{5476D789-4D60-4F98-8E58-3035580D6ABE}" type="CELLRANGE">
                      <a:rPr lang="en-AU"/>
                      <a:pPr/>
                      <a:t>[CELLRANGE]</a:t>
                    </a:fld>
                    <a:endParaRPr lang="en-AU"/>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1-C20F-474A-96DA-40DCFE47C361}"/>
                </c:ext>
              </c:extLst>
            </c:dLbl>
            <c:dLbl>
              <c:idx val="2"/>
              <c:tx>
                <c:rich>
                  <a:bodyPr/>
                  <a:lstStyle/>
                  <a:p>
                    <a:fld id="{021D1C7C-9E1C-43E8-B072-07A91631E592}" type="CELLRANGE">
                      <a:rPr lang="en-AU"/>
                      <a:pPr/>
                      <a:t>[CELLRANGE]</a:t>
                    </a:fld>
                    <a:endParaRPr lang="en-AU"/>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C20F-474A-96DA-40DCFE47C361}"/>
                </c:ext>
              </c:extLst>
            </c:dLbl>
            <c:dLbl>
              <c:idx val="3"/>
              <c:delete val="1"/>
              <c:extLst>
                <c:ext xmlns:c15="http://schemas.microsoft.com/office/drawing/2012/chart" uri="{CE6537A1-D6FC-4f65-9D91-7224C49458BB}"/>
                <c:ext xmlns:c16="http://schemas.microsoft.com/office/drawing/2014/chart" uri="{C3380CC4-5D6E-409C-BE32-E72D297353CC}">
                  <c16:uniqueId val="{00000003-C20F-474A-96DA-40DCFE47C361}"/>
                </c:ext>
              </c:extLst>
            </c:dLbl>
            <c:dLbl>
              <c:idx val="4"/>
              <c:tx>
                <c:rich>
                  <a:bodyPr/>
                  <a:lstStyle/>
                  <a:p>
                    <a:fld id="{BD27CCD1-F17B-44C0-9047-0447D425658A}" type="CELLRANGE">
                      <a:rPr lang="en-AU"/>
                      <a:pPr/>
                      <a:t>[CELLRANGE]</a:t>
                    </a:fld>
                    <a:endParaRPr lang="en-AU"/>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C20F-474A-96DA-40DCFE47C361}"/>
                </c:ext>
              </c:extLst>
            </c:dLbl>
            <c:dLbl>
              <c:idx val="5"/>
              <c:delete val="1"/>
              <c:extLst>
                <c:ext xmlns:c15="http://schemas.microsoft.com/office/drawing/2012/chart" uri="{CE6537A1-D6FC-4f65-9D91-7224C49458BB}"/>
                <c:ext xmlns:c16="http://schemas.microsoft.com/office/drawing/2014/chart" uri="{C3380CC4-5D6E-409C-BE32-E72D297353CC}">
                  <c16:uniqueId val="{00000005-C20F-474A-96DA-40DCFE47C361}"/>
                </c:ext>
              </c:extLst>
            </c:dLbl>
            <c:dLbl>
              <c:idx val="6"/>
              <c:delete val="1"/>
              <c:extLst>
                <c:ext xmlns:c15="http://schemas.microsoft.com/office/drawing/2012/chart" uri="{CE6537A1-D6FC-4f65-9D91-7224C49458BB}"/>
                <c:ext xmlns:c16="http://schemas.microsoft.com/office/drawing/2014/chart" uri="{C3380CC4-5D6E-409C-BE32-E72D297353CC}">
                  <c16:uniqueId val="{00000006-C20F-474A-96DA-40DCFE47C361}"/>
                </c:ext>
              </c:extLst>
            </c:dLbl>
            <c:dLbl>
              <c:idx val="7"/>
              <c:tx>
                <c:rich>
                  <a:bodyPr/>
                  <a:lstStyle/>
                  <a:p>
                    <a:fld id="{2D1A7D1C-4603-4BCA-AE5A-D328524FF617}" type="CELLRANGE">
                      <a:rPr lang="en-AU"/>
                      <a:pPr/>
                      <a:t>[CELLRANGE]</a:t>
                    </a:fld>
                    <a:endParaRPr lang="en-AU"/>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C20F-474A-96DA-40DCFE47C361}"/>
                </c:ext>
              </c:extLst>
            </c:dLbl>
            <c:dLbl>
              <c:idx val="8"/>
              <c:delete val="1"/>
              <c:extLst>
                <c:ext xmlns:c15="http://schemas.microsoft.com/office/drawing/2012/chart" uri="{CE6537A1-D6FC-4f65-9D91-7224C49458BB}"/>
                <c:ext xmlns:c16="http://schemas.microsoft.com/office/drawing/2014/chart" uri="{C3380CC4-5D6E-409C-BE32-E72D297353CC}">
                  <c16:uniqueId val="{00000008-C20F-474A-96DA-40DCFE47C361}"/>
                </c:ext>
              </c:extLst>
            </c:dLbl>
            <c:dLbl>
              <c:idx val="9"/>
              <c:tx>
                <c:rich>
                  <a:bodyPr/>
                  <a:lstStyle/>
                  <a:p>
                    <a:fld id="{85CE72C0-C896-4724-919A-F97C96C068F2}" type="CELLRANGE">
                      <a:rPr lang="en-AU"/>
                      <a:pPr/>
                      <a:t>[CELLRANGE]</a:t>
                    </a:fld>
                    <a:endParaRPr lang="en-AU"/>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C20F-474A-96DA-40DCFE47C361}"/>
                </c:ext>
              </c:extLst>
            </c:dLbl>
            <c:dLbl>
              <c:idx val="10"/>
              <c:delete val="1"/>
              <c:extLst>
                <c:ext xmlns:c15="http://schemas.microsoft.com/office/drawing/2012/chart" uri="{CE6537A1-D6FC-4f65-9D91-7224C49458BB}"/>
                <c:ext xmlns:c16="http://schemas.microsoft.com/office/drawing/2014/chart" uri="{C3380CC4-5D6E-409C-BE32-E72D297353CC}">
                  <c16:uniqueId val="{0000000A-C20F-474A-96DA-40DCFE47C361}"/>
                </c:ext>
              </c:extLst>
            </c:dLbl>
            <c:dLbl>
              <c:idx val="11"/>
              <c:delete val="1"/>
              <c:extLst>
                <c:ext xmlns:c15="http://schemas.microsoft.com/office/drawing/2012/chart" uri="{CE6537A1-D6FC-4f65-9D91-7224C49458BB}"/>
                <c:ext xmlns:c16="http://schemas.microsoft.com/office/drawing/2014/chart" uri="{C3380CC4-5D6E-409C-BE32-E72D297353CC}">
                  <c16:uniqueId val="{0000000B-C20F-474A-96DA-40DCFE47C361}"/>
                </c:ext>
              </c:extLst>
            </c:dLbl>
            <c:dLbl>
              <c:idx val="12"/>
              <c:delete val="1"/>
              <c:extLst>
                <c:ext xmlns:c15="http://schemas.microsoft.com/office/drawing/2012/chart" uri="{CE6537A1-D6FC-4f65-9D91-7224C49458BB}"/>
                <c:ext xmlns:c16="http://schemas.microsoft.com/office/drawing/2014/chart" uri="{C3380CC4-5D6E-409C-BE32-E72D297353CC}">
                  <c16:uniqueId val="{0000000C-C20F-474A-96DA-40DCFE47C361}"/>
                </c:ext>
              </c:extLst>
            </c:dLbl>
            <c:dLbl>
              <c:idx val="13"/>
              <c:tx>
                <c:rich>
                  <a:bodyPr/>
                  <a:lstStyle/>
                  <a:p>
                    <a:fld id="{05794EAA-D540-469C-81D0-3C14B4D06EC8}" type="CELLRANGE">
                      <a:rPr lang="en-AU"/>
                      <a:pPr/>
                      <a:t>[CELLRANGE]</a:t>
                    </a:fld>
                    <a:endParaRPr lang="en-AU"/>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D-C20F-474A-96DA-40DCFE47C361}"/>
                </c:ext>
              </c:extLst>
            </c:dLbl>
            <c:spPr>
              <a:noFill/>
              <a:ln>
                <a:noFill/>
              </a:ln>
              <a:effectLst/>
            </c:spPr>
            <c:txPr>
              <a:bodyPr rot="0" spcFirstLastPara="1" vertOverflow="ellipsis" horzOverflow="clip" vert="horz" wrap="none" lIns="38100" tIns="19050" rIns="38100" bIns="19050" anchor="ctr" anchorCtr="1">
                <a:spAutoFit/>
              </a:bodyPr>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a:noFill/>
                  <a:ln>
                    <a:noFill/>
                  </a:ln>
                </c15:spPr>
                <c15:showDataLabelsRange val="1"/>
                <c15:showLeaderLines val="0"/>
              </c:ext>
            </c:extLst>
          </c:dLbls>
          <c:cat>
            <c:strRef>
              <c:f>'Figure 4.2'!$A$20:$A$33</c:f>
              <c:strCache>
                <c:ptCount val="14"/>
                <c:pt idx="1">
                  <c:v>AGL Energy</c:v>
                </c:pt>
                <c:pt idx="2">
                  <c:v>Origin Energy</c:v>
                </c:pt>
                <c:pt idx="3">
                  <c:v>Stanwell</c:v>
                </c:pt>
                <c:pt idx="4">
                  <c:v>EnergyAustralia</c:v>
                </c:pt>
                <c:pt idx="5">
                  <c:v>CS Energy</c:v>
                </c:pt>
                <c:pt idx="6">
                  <c:v>Alinta Energy</c:v>
                </c:pt>
                <c:pt idx="7">
                  <c:v>Hydro Tasmania</c:v>
                </c:pt>
                <c:pt idx="8">
                  <c:v>Delta Electricity</c:v>
                </c:pt>
                <c:pt idx="9">
                  <c:v>Snowy Hydro</c:v>
                </c:pt>
                <c:pt idx="10">
                  <c:v>Genuity</c:v>
                </c:pt>
                <c:pt idx="11">
                  <c:v>CleanCo</c:v>
                </c:pt>
                <c:pt idx="12">
                  <c:v>Goldwind Australia</c:v>
                </c:pt>
                <c:pt idx="13">
                  <c:v>Other</c:v>
                </c:pt>
              </c:strCache>
            </c:strRef>
          </c:cat>
          <c:val>
            <c:numRef>
              <c:f>'Figure 4.2'!$E$20:$E$33</c:f>
              <c:numCache>
                <c:formatCode>0%</c:formatCode>
                <c:ptCount val="14"/>
                <c:pt idx="0">
                  <c:v>1</c:v>
                </c:pt>
                <c:pt idx="1">
                  <c:v>0.19120550660052751</c:v>
                </c:pt>
                <c:pt idx="2">
                  <c:v>0.27669937020876556</c:v>
                </c:pt>
                <c:pt idx="3">
                  <c:v>0</c:v>
                </c:pt>
                <c:pt idx="4">
                  <c:v>2.5883977977644711E-2</c:v>
                </c:pt>
                <c:pt idx="5">
                  <c:v>0</c:v>
                </c:pt>
                <c:pt idx="6">
                  <c:v>0</c:v>
                </c:pt>
                <c:pt idx="7">
                  <c:v>1.4403537663337226E-2</c:v>
                </c:pt>
                <c:pt idx="8">
                  <c:v>0</c:v>
                </c:pt>
                <c:pt idx="9">
                  <c:v>1.6274050382737021E-2</c:v>
                </c:pt>
                <c:pt idx="10">
                  <c:v>0</c:v>
                </c:pt>
                <c:pt idx="11">
                  <c:v>0</c:v>
                </c:pt>
                <c:pt idx="12">
                  <c:v>0</c:v>
                </c:pt>
                <c:pt idx="13">
                  <c:v>0.47553355716698797</c:v>
                </c:pt>
              </c:numCache>
            </c:numRef>
          </c:val>
          <c:extLst>
            <c:ext xmlns:c15="http://schemas.microsoft.com/office/drawing/2012/chart" uri="{02D57815-91ED-43cb-92C2-25804820EDAC}">
              <c15:datalabelsRange>
                <c15:f>'Figure 4.2'!$E$5:$E$18</c15:f>
                <c15:dlblRangeCache>
                  <c:ptCount val="14"/>
                  <c:pt idx="0">
                    <c:v>10 TWh</c:v>
                  </c:pt>
                  <c:pt idx="1">
                    <c:v>2 TWh</c:v>
                  </c:pt>
                  <c:pt idx="2">
                    <c:v>3 TWh</c:v>
                  </c:pt>
                  <c:pt idx="3">
                    <c:v> TWh</c:v>
                  </c:pt>
                  <c:pt idx="4">
                    <c:v>.3 TWh</c:v>
                  </c:pt>
                  <c:pt idx="5">
                    <c:v> TWh</c:v>
                  </c:pt>
                  <c:pt idx="6">
                    <c:v> TWh</c:v>
                  </c:pt>
                  <c:pt idx="7">
                    <c:v>.1 TWh</c:v>
                  </c:pt>
                  <c:pt idx="8">
                    <c:v> TWh</c:v>
                  </c:pt>
                  <c:pt idx="9">
                    <c:v>.2 TWh</c:v>
                  </c:pt>
                  <c:pt idx="10">
                    <c:v> TWh</c:v>
                  </c:pt>
                  <c:pt idx="11">
                    <c:v> TWh</c:v>
                  </c:pt>
                  <c:pt idx="12">
                    <c:v> TWh</c:v>
                  </c:pt>
                  <c:pt idx="13">
                    <c:v>5 TWh</c:v>
                  </c:pt>
                </c15:dlblRangeCache>
              </c15:datalabelsRange>
            </c:ext>
            <c:ext xmlns:c16="http://schemas.microsoft.com/office/drawing/2014/chart" uri="{C3380CC4-5D6E-409C-BE32-E72D297353CC}">
              <c16:uniqueId val="{0000000E-C20F-474A-96DA-40DCFE47C361}"/>
            </c:ext>
          </c:extLst>
        </c:ser>
        <c:dLbls>
          <c:showLegendKey val="0"/>
          <c:showVal val="0"/>
          <c:showCatName val="0"/>
          <c:showSerName val="0"/>
          <c:showPercent val="0"/>
          <c:showBubbleSize val="0"/>
        </c:dLbls>
        <c:gapWidth val="20"/>
        <c:axId val="977786976"/>
        <c:axId val="977787960"/>
      </c:barChart>
      <c:catAx>
        <c:axId val="977786976"/>
        <c:scaling>
          <c:orientation val="maxMin"/>
        </c:scaling>
        <c:delete val="0"/>
        <c:axPos val="l"/>
        <c:numFmt formatCode="General" sourceLinked="1"/>
        <c:majorTickMark val="none"/>
        <c:minorTickMark val="none"/>
        <c:tickLblPos val="none"/>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77787960"/>
        <c:crosses val="autoZero"/>
        <c:auto val="1"/>
        <c:lblAlgn val="ctr"/>
        <c:lblOffset val="100"/>
        <c:noMultiLvlLbl val="0"/>
      </c:catAx>
      <c:valAx>
        <c:axId val="977787960"/>
        <c:scaling>
          <c:orientation val="minMax"/>
          <c:max val="1"/>
        </c:scaling>
        <c:delete val="0"/>
        <c:axPos val="t"/>
        <c:numFmt formatCode="0%" sourceLinked="1"/>
        <c:majorTickMark val="none"/>
        <c:minorTickMark val="none"/>
        <c:tickLblPos val="none"/>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77786976"/>
        <c:crosses val="autoZero"/>
        <c:crossBetween val="between"/>
      </c:valAx>
      <c:spPr>
        <a:solidFill>
          <a:srgbClr val="DBDBDB"/>
        </a:solid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52529443234573225"/>
          <c:y val="1.7996649981245068E-2"/>
        </c:manualLayout>
      </c:layout>
      <c:overlay val="0"/>
      <c:spPr>
        <a:noFill/>
        <a:ln>
          <a:noFill/>
        </a:ln>
        <a:effectLst/>
      </c:spPr>
      <c:txPr>
        <a:bodyPr rot="0" spcFirstLastPara="1" vertOverflow="ellipsis" vert="horz" wrap="square" anchor="ctr" anchorCtr="1"/>
        <a:lstStyle/>
        <a:p>
          <a:pPr algn="ctr" rtl="0">
            <a:defRPr lang="en-US" sz="1200" b="1" i="0" u="none" strike="noStrike" kern="1200" spc="0" baseline="0">
              <a:solidFill>
                <a:sysClr val="windowText" lastClr="000000"/>
              </a:solidFill>
              <a:latin typeface="Arial" panose="020B0604020202020204" pitchFamily="34" charset="0"/>
              <a:ea typeface="+mn-ea"/>
              <a:cs typeface="+mn-cs"/>
            </a:defRPr>
          </a:pPr>
          <a:endParaRPr lang="en-US"/>
        </a:p>
      </c:txPr>
    </c:title>
    <c:autoTitleDeleted val="0"/>
    <c:plotArea>
      <c:layout>
        <c:manualLayout>
          <c:layoutTarget val="inner"/>
          <c:xMode val="edge"/>
          <c:yMode val="edge"/>
          <c:x val="0.40989077426145082"/>
          <c:y val="9.1155316195991626E-2"/>
          <c:w val="0.59010922573854918"/>
          <c:h val="0.89564442365658448"/>
        </c:manualLayout>
      </c:layout>
      <c:barChart>
        <c:barDir val="bar"/>
        <c:grouping val="clustered"/>
        <c:varyColors val="0"/>
        <c:ser>
          <c:idx val="0"/>
          <c:order val="0"/>
          <c:tx>
            <c:strRef>
              <c:f>'Figure 4.2'!$D$4</c:f>
              <c:strCache>
                <c:ptCount val="1"/>
                <c:pt idx="0">
                  <c:v>Victoria</c:v>
                </c:pt>
              </c:strCache>
            </c:strRef>
          </c:tx>
          <c:spPr>
            <a:solidFill>
              <a:srgbClr val="303F51"/>
            </a:solidFill>
            <a:ln>
              <a:solidFill>
                <a:srgbClr val="2F3F51"/>
              </a:solidFill>
            </a:ln>
            <a:effectLst/>
          </c:spPr>
          <c:invertIfNegative val="0"/>
          <c:dLbls>
            <c:dLbl>
              <c:idx val="0"/>
              <c:tx>
                <c:rich>
                  <a:bodyPr rot="0" spcFirstLastPara="1" vertOverflow="ellipsis" horzOverflow="clip" vert="horz" wrap="none" lIns="38100" tIns="19050" rIns="38100" bIns="19050" anchor="ctr" anchorCtr="1">
                    <a:spAutoFit/>
                  </a:bodyPr>
                  <a:lstStyle/>
                  <a:p>
                    <a:pPr>
                      <a:defRPr sz="1100" b="0" i="0" u="none" strike="noStrike" kern="1200" baseline="0">
                        <a:solidFill>
                          <a:schemeClr val="bg1"/>
                        </a:solidFill>
                        <a:latin typeface="Arial" panose="020B0604020202020204" pitchFamily="34" charset="0"/>
                        <a:ea typeface="+mn-ea"/>
                        <a:cs typeface="Arial" panose="020B0604020202020204" pitchFamily="34" charset="0"/>
                      </a:defRPr>
                    </a:pPr>
                    <a:fld id="{7C287ABE-0C00-49F5-B99B-B6E19B8B7830}" type="CELLRANGE">
                      <a:rPr lang="en-US" baseline="0">
                        <a:solidFill>
                          <a:schemeClr val="bg1"/>
                        </a:solidFill>
                        <a:latin typeface="Arial" panose="020B0604020202020204" pitchFamily="34" charset="0"/>
                        <a:cs typeface="Arial" panose="020B0604020202020204" pitchFamily="34" charset="0"/>
                      </a:rPr>
                      <a:pPr>
                        <a:defRPr sz="1100">
                          <a:solidFill>
                            <a:schemeClr val="bg1"/>
                          </a:solidFill>
                          <a:latin typeface="Arial" panose="020B0604020202020204" pitchFamily="34" charset="0"/>
                          <a:cs typeface="Arial" panose="020B0604020202020204" pitchFamily="34" charset="0"/>
                        </a:defRPr>
                      </a:pPr>
                      <a:t>[CELLRANGE]</a:t>
                    </a:fld>
                    <a:endParaRPr lang="en-AU"/>
                  </a:p>
                </c:rich>
              </c:tx>
              <c:spPr>
                <a:noFill/>
                <a:ln>
                  <a:noFill/>
                </a:ln>
                <a:effectLst/>
              </c:spPr>
              <c:txPr>
                <a:bodyPr rot="0" spcFirstLastPara="1" vertOverflow="ellipsis" horzOverflow="clip" vert="horz" wrap="none" lIns="38100" tIns="19050" rIns="38100" bIns="19050" anchor="ctr" anchorCtr="1">
                  <a:spAutoFit/>
                </a:bodyPr>
                <a:lstStyle/>
                <a:p>
                  <a:pPr>
                    <a:defRPr sz="1100" b="0"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ctr"/>
              <c:showLegendKey val="0"/>
              <c:showVal val="0"/>
              <c:showCatName val="0"/>
              <c:showSerName val="0"/>
              <c:showPercent val="0"/>
              <c:showBubbleSize val="0"/>
              <c:extLst>
                <c:ext xmlns:c15="http://schemas.microsoft.com/office/drawing/2012/chart" uri="{CE6537A1-D6FC-4f65-9D91-7224C49458BB}">
                  <c15:spPr xmlns:c15="http://schemas.microsoft.com/office/drawing/2012/chart">
                    <a:prstGeom prst="rect">
                      <a:avLst/>
                    </a:prstGeom>
                    <a:noFill/>
                    <a:ln>
                      <a:noFill/>
                    </a:ln>
                  </c15:spPr>
                  <c15:dlblFieldTable/>
                  <c15:showDataLabelsRange val="1"/>
                </c:ext>
                <c:ext xmlns:c16="http://schemas.microsoft.com/office/drawing/2014/chart" uri="{C3380CC4-5D6E-409C-BE32-E72D297353CC}">
                  <c16:uniqueId val="{00000000-E4A4-4723-87D3-18A37E48B0C5}"/>
                </c:ext>
              </c:extLst>
            </c:dLbl>
            <c:dLbl>
              <c:idx val="1"/>
              <c:tx>
                <c:rich>
                  <a:bodyPr/>
                  <a:lstStyle/>
                  <a:p>
                    <a:fld id="{9355326A-6323-40B0-9DEB-CE7F2A3977D0}" type="CELLRANGE">
                      <a:rPr lang="en-AU"/>
                      <a:pPr/>
                      <a:t>[CELLRANGE]</a:t>
                    </a:fld>
                    <a:endParaRPr lang="en-AU"/>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1-E4A4-4723-87D3-18A37E48B0C5}"/>
                </c:ext>
              </c:extLst>
            </c:dLbl>
            <c:dLbl>
              <c:idx val="2"/>
              <c:tx>
                <c:rich>
                  <a:bodyPr/>
                  <a:lstStyle/>
                  <a:p>
                    <a:fld id="{7F0B0FFF-FA59-426B-8C1A-0C70AC5E18FD}" type="CELLRANGE">
                      <a:rPr lang="en-AU"/>
                      <a:pPr/>
                      <a:t>[CELLRANGE]</a:t>
                    </a:fld>
                    <a:endParaRPr lang="en-AU"/>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E4A4-4723-87D3-18A37E48B0C5}"/>
                </c:ext>
              </c:extLst>
            </c:dLbl>
            <c:dLbl>
              <c:idx val="3"/>
              <c:delete val="1"/>
              <c:extLst>
                <c:ext xmlns:c15="http://schemas.microsoft.com/office/drawing/2012/chart" uri="{CE6537A1-D6FC-4f65-9D91-7224C49458BB}"/>
                <c:ext xmlns:c16="http://schemas.microsoft.com/office/drawing/2014/chart" uri="{C3380CC4-5D6E-409C-BE32-E72D297353CC}">
                  <c16:uniqueId val="{00000003-E4A4-4723-87D3-18A37E48B0C5}"/>
                </c:ext>
              </c:extLst>
            </c:dLbl>
            <c:dLbl>
              <c:idx val="4"/>
              <c:tx>
                <c:rich>
                  <a:bodyPr/>
                  <a:lstStyle/>
                  <a:p>
                    <a:fld id="{9FC00BC3-B71C-4AD4-96B6-160FB046F1F8}" type="CELLRANGE">
                      <a:rPr lang="en-AU"/>
                      <a:pPr/>
                      <a:t>[CELLRANGE]</a:t>
                    </a:fld>
                    <a:endParaRPr lang="en-AU"/>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E4A4-4723-87D3-18A37E48B0C5}"/>
                </c:ext>
              </c:extLst>
            </c:dLbl>
            <c:dLbl>
              <c:idx val="5"/>
              <c:delete val="1"/>
              <c:extLst>
                <c:ext xmlns:c15="http://schemas.microsoft.com/office/drawing/2012/chart" uri="{CE6537A1-D6FC-4f65-9D91-7224C49458BB}"/>
                <c:ext xmlns:c16="http://schemas.microsoft.com/office/drawing/2014/chart" uri="{C3380CC4-5D6E-409C-BE32-E72D297353CC}">
                  <c16:uniqueId val="{00000005-E4A4-4723-87D3-18A37E48B0C5}"/>
                </c:ext>
              </c:extLst>
            </c:dLbl>
            <c:dLbl>
              <c:idx val="6"/>
              <c:tx>
                <c:rich>
                  <a:bodyPr/>
                  <a:lstStyle/>
                  <a:p>
                    <a:fld id="{E54654F4-064B-4D77-B2A2-945F84E06F39}" type="CELLRANGE">
                      <a:rPr lang="en-AU"/>
                      <a:pPr/>
                      <a:t>[CELLRANGE]</a:t>
                    </a:fld>
                    <a:endParaRPr lang="en-AU"/>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6-E4A4-4723-87D3-18A37E48B0C5}"/>
                </c:ext>
              </c:extLst>
            </c:dLbl>
            <c:dLbl>
              <c:idx val="7"/>
              <c:delete val="1"/>
              <c:extLst>
                <c:ext xmlns:c15="http://schemas.microsoft.com/office/drawing/2012/chart" uri="{CE6537A1-D6FC-4f65-9D91-7224C49458BB}"/>
                <c:ext xmlns:c16="http://schemas.microsoft.com/office/drawing/2014/chart" uri="{C3380CC4-5D6E-409C-BE32-E72D297353CC}">
                  <c16:uniqueId val="{00000007-E4A4-4723-87D3-18A37E48B0C5}"/>
                </c:ext>
              </c:extLst>
            </c:dLbl>
            <c:dLbl>
              <c:idx val="8"/>
              <c:delete val="1"/>
              <c:extLst>
                <c:ext xmlns:c15="http://schemas.microsoft.com/office/drawing/2012/chart" uri="{CE6537A1-D6FC-4f65-9D91-7224C49458BB}"/>
                <c:ext xmlns:c16="http://schemas.microsoft.com/office/drawing/2014/chart" uri="{C3380CC4-5D6E-409C-BE32-E72D297353CC}">
                  <c16:uniqueId val="{00000008-E4A4-4723-87D3-18A37E48B0C5}"/>
                </c:ext>
              </c:extLst>
            </c:dLbl>
            <c:dLbl>
              <c:idx val="9"/>
              <c:tx>
                <c:rich>
                  <a:bodyPr/>
                  <a:lstStyle/>
                  <a:p>
                    <a:fld id="{BC9655DF-AFD5-4B5A-8D17-F7409080C22D}" type="CELLRANGE">
                      <a:rPr lang="en-AU"/>
                      <a:pPr/>
                      <a:t>[CELLRANGE]</a:t>
                    </a:fld>
                    <a:endParaRPr lang="en-AU"/>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E4A4-4723-87D3-18A37E48B0C5}"/>
                </c:ext>
              </c:extLst>
            </c:dLbl>
            <c:dLbl>
              <c:idx val="10"/>
              <c:delete val="1"/>
              <c:extLst>
                <c:ext xmlns:c15="http://schemas.microsoft.com/office/drawing/2012/chart" uri="{CE6537A1-D6FC-4f65-9D91-7224C49458BB}"/>
                <c:ext xmlns:c16="http://schemas.microsoft.com/office/drawing/2014/chart" uri="{C3380CC4-5D6E-409C-BE32-E72D297353CC}">
                  <c16:uniqueId val="{0000000A-E4A4-4723-87D3-18A37E48B0C5}"/>
                </c:ext>
              </c:extLst>
            </c:dLbl>
            <c:dLbl>
              <c:idx val="11"/>
              <c:delete val="1"/>
              <c:extLst>
                <c:ext xmlns:c15="http://schemas.microsoft.com/office/drawing/2012/chart" uri="{CE6537A1-D6FC-4f65-9D91-7224C49458BB}"/>
                <c:ext xmlns:c16="http://schemas.microsoft.com/office/drawing/2014/chart" uri="{C3380CC4-5D6E-409C-BE32-E72D297353CC}">
                  <c16:uniqueId val="{0000000B-E4A4-4723-87D3-18A37E48B0C5}"/>
                </c:ext>
              </c:extLst>
            </c:dLbl>
            <c:dLbl>
              <c:idx val="12"/>
              <c:tx>
                <c:rich>
                  <a:bodyPr/>
                  <a:lstStyle/>
                  <a:p>
                    <a:fld id="{71825D4F-3697-44B0-A8A6-C89B529686DC}" type="CELLRANGE">
                      <a:rPr lang="en-AU"/>
                      <a:pPr/>
                      <a:t>[CELLRANGE]</a:t>
                    </a:fld>
                    <a:endParaRPr lang="en-AU"/>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C-E4A4-4723-87D3-18A37E48B0C5}"/>
                </c:ext>
              </c:extLst>
            </c:dLbl>
            <c:dLbl>
              <c:idx val="13"/>
              <c:tx>
                <c:rich>
                  <a:bodyPr/>
                  <a:lstStyle/>
                  <a:p>
                    <a:fld id="{5E301659-A433-4200-9BDC-29576F5B6F9F}" type="CELLRANGE">
                      <a:rPr lang="en-AU"/>
                      <a:pPr/>
                      <a:t>[CELLRANGE]</a:t>
                    </a:fld>
                    <a:endParaRPr lang="en-AU"/>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D-E4A4-4723-87D3-18A37E48B0C5}"/>
                </c:ext>
              </c:extLst>
            </c:dLbl>
            <c:spPr>
              <a:noFill/>
              <a:ln>
                <a:noFill/>
              </a:ln>
              <a:effectLst/>
            </c:spPr>
            <c:txPr>
              <a:bodyPr rot="0" spcFirstLastPara="1" vertOverflow="ellipsis" horzOverflow="clip" vert="horz" wrap="none" lIns="38100" tIns="19050" rIns="38100" bIns="19050" anchor="ctr" anchorCtr="1">
                <a:spAutoFit/>
              </a:bodyPr>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a:noFill/>
                  <a:ln>
                    <a:noFill/>
                  </a:ln>
                </c15:spPr>
                <c15:showDataLabelsRange val="1"/>
                <c15:showLeaderLines val="0"/>
              </c:ext>
            </c:extLst>
          </c:dLbls>
          <c:cat>
            <c:strRef>
              <c:f>'Figure 4.2'!$A$20:$A$33</c:f>
              <c:strCache>
                <c:ptCount val="14"/>
                <c:pt idx="1">
                  <c:v>AGL Energy</c:v>
                </c:pt>
                <c:pt idx="2">
                  <c:v>Origin Energy</c:v>
                </c:pt>
                <c:pt idx="3">
                  <c:v>Stanwell</c:v>
                </c:pt>
                <c:pt idx="4">
                  <c:v>EnergyAustralia</c:v>
                </c:pt>
                <c:pt idx="5">
                  <c:v>CS Energy</c:v>
                </c:pt>
                <c:pt idx="6">
                  <c:v>Alinta Energy</c:v>
                </c:pt>
                <c:pt idx="7">
                  <c:v>Hydro Tasmania</c:v>
                </c:pt>
                <c:pt idx="8">
                  <c:v>Delta Electricity</c:v>
                </c:pt>
                <c:pt idx="9">
                  <c:v>Snowy Hydro</c:v>
                </c:pt>
                <c:pt idx="10">
                  <c:v>Genuity</c:v>
                </c:pt>
                <c:pt idx="11">
                  <c:v>CleanCo</c:v>
                </c:pt>
                <c:pt idx="12">
                  <c:v>Goldwind Australia</c:v>
                </c:pt>
                <c:pt idx="13">
                  <c:v>Other</c:v>
                </c:pt>
              </c:strCache>
            </c:strRef>
          </c:cat>
          <c:val>
            <c:numRef>
              <c:f>'Figure 4.2'!$D$20:$D$33</c:f>
              <c:numCache>
                <c:formatCode>0%</c:formatCode>
                <c:ptCount val="14"/>
                <c:pt idx="0">
                  <c:v>1</c:v>
                </c:pt>
                <c:pt idx="1">
                  <c:v>0.37128418884901271</c:v>
                </c:pt>
                <c:pt idx="2">
                  <c:v>4.2477825136259438E-2</c:v>
                </c:pt>
                <c:pt idx="3">
                  <c:v>0</c:v>
                </c:pt>
                <c:pt idx="4">
                  <c:v>0.18178802697403881</c:v>
                </c:pt>
                <c:pt idx="5">
                  <c:v>0</c:v>
                </c:pt>
                <c:pt idx="6">
                  <c:v>0.19634889185495213</c:v>
                </c:pt>
                <c:pt idx="7">
                  <c:v>0</c:v>
                </c:pt>
                <c:pt idx="8">
                  <c:v>0</c:v>
                </c:pt>
                <c:pt idx="9">
                  <c:v>6.7378381222470279E-2</c:v>
                </c:pt>
                <c:pt idx="10">
                  <c:v>0</c:v>
                </c:pt>
                <c:pt idx="11">
                  <c:v>0</c:v>
                </c:pt>
                <c:pt idx="12">
                  <c:v>1.5944895621524728E-2</c:v>
                </c:pt>
                <c:pt idx="13">
                  <c:v>0.12477779034174161</c:v>
                </c:pt>
              </c:numCache>
            </c:numRef>
          </c:val>
          <c:extLst>
            <c:ext xmlns:c15="http://schemas.microsoft.com/office/drawing/2012/chart" uri="{02D57815-91ED-43cb-92C2-25804820EDAC}">
              <c15:datalabelsRange>
                <c15:f>'Figure 4.2'!$D$5:$D$18</c15:f>
                <c15:dlblRangeCache>
                  <c:ptCount val="14"/>
                  <c:pt idx="0">
                    <c:v>46 TWh</c:v>
                  </c:pt>
                  <c:pt idx="1">
                    <c:v>17 TWh</c:v>
                  </c:pt>
                  <c:pt idx="2">
                    <c:v>2 TWh</c:v>
                  </c:pt>
                  <c:pt idx="3">
                    <c:v> TWh</c:v>
                  </c:pt>
                  <c:pt idx="4">
                    <c:v>8 TWh</c:v>
                  </c:pt>
                  <c:pt idx="5">
                    <c:v> TWh</c:v>
                  </c:pt>
                  <c:pt idx="6">
                    <c:v>9 TWh</c:v>
                  </c:pt>
                  <c:pt idx="7">
                    <c:v> TWh</c:v>
                  </c:pt>
                  <c:pt idx="8">
                    <c:v> TWh</c:v>
                  </c:pt>
                  <c:pt idx="9">
                    <c:v>3 TWh</c:v>
                  </c:pt>
                  <c:pt idx="10">
                    <c:v> TWh</c:v>
                  </c:pt>
                  <c:pt idx="11">
                    <c:v> TWh</c:v>
                  </c:pt>
                  <c:pt idx="12">
                    <c:v>1 TWh</c:v>
                  </c:pt>
                  <c:pt idx="13">
                    <c:v>6 TWh</c:v>
                  </c:pt>
                </c15:dlblRangeCache>
              </c15:datalabelsRange>
            </c:ext>
            <c:ext xmlns:c16="http://schemas.microsoft.com/office/drawing/2014/chart" uri="{C3380CC4-5D6E-409C-BE32-E72D297353CC}">
              <c16:uniqueId val="{0000000E-E4A4-4723-87D3-18A37E48B0C5}"/>
            </c:ext>
          </c:extLst>
        </c:ser>
        <c:dLbls>
          <c:showLegendKey val="0"/>
          <c:showVal val="0"/>
          <c:showCatName val="0"/>
          <c:showSerName val="0"/>
          <c:showPercent val="0"/>
          <c:showBubbleSize val="0"/>
        </c:dLbls>
        <c:gapWidth val="20"/>
        <c:axId val="977786976"/>
        <c:axId val="977787960"/>
      </c:barChart>
      <c:catAx>
        <c:axId val="977786976"/>
        <c:scaling>
          <c:orientation val="maxMin"/>
        </c:scaling>
        <c:delete val="0"/>
        <c:axPos val="l"/>
        <c:numFmt formatCode="General" sourceLinked="1"/>
        <c:majorTickMark val="none"/>
        <c:minorTickMark val="none"/>
        <c:tickLblPos val="none"/>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77787960"/>
        <c:crosses val="autoZero"/>
        <c:auto val="1"/>
        <c:lblAlgn val="ctr"/>
        <c:lblOffset val="100"/>
        <c:noMultiLvlLbl val="0"/>
      </c:catAx>
      <c:valAx>
        <c:axId val="977787960"/>
        <c:scaling>
          <c:orientation val="minMax"/>
          <c:max val="1"/>
        </c:scaling>
        <c:delete val="0"/>
        <c:axPos val="t"/>
        <c:numFmt formatCode="0%" sourceLinked="1"/>
        <c:majorTickMark val="none"/>
        <c:minorTickMark val="none"/>
        <c:tickLblPos val="none"/>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77786976"/>
        <c:crosses val="autoZero"/>
        <c:crossBetween val="between"/>
      </c:valAx>
      <c:spPr>
        <a:solidFill>
          <a:srgbClr val="DBDBDB"/>
        </a:solid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rtl="0">
              <a:defRPr lang="en-US" sz="1200" b="1" i="0" u="none" strike="noStrike" kern="1200" spc="0" baseline="0">
                <a:solidFill>
                  <a:sysClr val="windowText" lastClr="000000"/>
                </a:solidFill>
                <a:latin typeface="Arial" panose="020B0604020202020204" pitchFamily="34" charset="0"/>
                <a:ea typeface="+mn-ea"/>
                <a:cs typeface="+mn-cs"/>
              </a:defRPr>
            </a:pPr>
            <a:r>
              <a:rPr lang="en-US" sz="1200" b="1" i="0" u="none" strike="noStrike" kern="1200" spc="0" baseline="0">
                <a:solidFill>
                  <a:sysClr val="windowText" lastClr="000000"/>
                </a:solidFill>
                <a:latin typeface="Arial" panose="020B0604020202020204" pitchFamily="34" charset="0"/>
                <a:ea typeface="+mn-ea"/>
                <a:cs typeface="+mn-cs"/>
              </a:rPr>
              <a:t>NSW</a:t>
            </a:r>
          </a:p>
        </c:rich>
      </c:tx>
      <c:layout>
        <c:manualLayout>
          <c:xMode val="edge"/>
          <c:yMode val="edge"/>
          <c:x val="0.61400915766790598"/>
          <c:y val="1.7996649981245068E-2"/>
        </c:manualLayout>
      </c:layout>
      <c:overlay val="0"/>
      <c:spPr>
        <a:noFill/>
        <a:ln>
          <a:noFill/>
        </a:ln>
        <a:effectLst/>
      </c:spPr>
      <c:txPr>
        <a:bodyPr rot="0" spcFirstLastPara="1" vertOverflow="ellipsis" vert="horz" wrap="square" anchor="ctr" anchorCtr="1"/>
        <a:lstStyle/>
        <a:p>
          <a:pPr algn="ctr" rtl="0">
            <a:defRPr lang="en-US" sz="1200" b="1" i="0" u="none" strike="noStrike" kern="1200" spc="0" baseline="0">
              <a:solidFill>
                <a:sysClr val="windowText" lastClr="000000"/>
              </a:solidFill>
              <a:latin typeface="Arial" panose="020B0604020202020204" pitchFamily="34" charset="0"/>
              <a:ea typeface="+mn-ea"/>
              <a:cs typeface="+mn-cs"/>
            </a:defRPr>
          </a:pPr>
          <a:endParaRPr lang="en-US"/>
        </a:p>
      </c:txPr>
    </c:title>
    <c:autoTitleDeleted val="0"/>
    <c:plotArea>
      <c:layout>
        <c:manualLayout>
          <c:layoutTarget val="inner"/>
          <c:xMode val="edge"/>
          <c:yMode val="edge"/>
          <c:x val="0.40989077426145082"/>
          <c:y val="9.1155316195991626E-2"/>
          <c:w val="0.59010922573854918"/>
          <c:h val="0.89564442365658448"/>
        </c:manualLayout>
      </c:layout>
      <c:barChart>
        <c:barDir val="bar"/>
        <c:grouping val="clustered"/>
        <c:varyColors val="0"/>
        <c:ser>
          <c:idx val="0"/>
          <c:order val="0"/>
          <c:tx>
            <c:strRef>
              <c:f>'Figure 4.2'!$C$4</c:f>
              <c:strCache>
                <c:ptCount val="1"/>
                <c:pt idx="0">
                  <c:v>NSW</c:v>
                </c:pt>
              </c:strCache>
            </c:strRef>
          </c:tx>
          <c:spPr>
            <a:solidFill>
              <a:srgbClr val="89B3CE"/>
            </a:solidFill>
            <a:ln>
              <a:solidFill>
                <a:srgbClr val="89B3CE"/>
              </a:solidFill>
            </a:ln>
            <a:effectLst/>
          </c:spPr>
          <c:invertIfNegative val="0"/>
          <c:dLbls>
            <c:dLbl>
              <c:idx val="0"/>
              <c:tx>
                <c:rich>
                  <a:bodyPr rot="0" spcFirstLastPara="1" vertOverflow="overflow" horzOverflow="overflow" vert="horz" wrap="none" lIns="38100" tIns="19050" rIns="38100" bIns="19050" anchor="ctr" anchorCtr="1">
                    <a:spAutoFit/>
                  </a:bodyPr>
                  <a:lstStyle/>
                  <a:p>
                    <a:pPr>
                      <a:defRPr sz="1100" b="0" i="0" u="none" strike="noStrike" kern="1200" baseline="0">
                        <a:solidFill>
                          <a:schemeClr val="bg1"/>
                        </a:solidFill>
                        <a:latin typeface="Arial" panose="020B0604020202020204" pitchFamily="34" charset="0"/>
                        <a:ea typeface="+mn-ea"/>
                        <a:cs typeface="Arial" panose="020B0604020202020204" pitchFamily="34" charset="0"/>
                      </a:defRPr>
                    </a:pPr>
                    <a:fld id="{F2D4BC23-5F37-4140-99B6-B4AE6A89ED46}" type="CELLRANGE">
                      <a:rPr lang="en-US" baseline="0">
                        <a:solidFill>
                          <a:schemeClr val="bg1"/>
                        </a:solidFill>
                        <a:latin typeface="Arial" panose="020B0604020202020204" pitchFamily="34" charset="0"/>
                        <a:cs typeface="Arial" panose="020B0604020202020204" pitchFamily="34" charset="0"/>
                      </a:rPr>
                      <a:pPr>
                        <a:defRPr sz="1100">
                          <a:solidFill>
                            <a:schemeClr val="bg1"/>
                          </a:solidFill>
                          <a:latin typeface="Arial" panose="020B0604020202020204" pitchFamily="34" charset="0"/>
                          <a:cs typeface="Arial" panose="020B0604020202020204" pitchFamily="34" charset="0"/>
                        </a:defRPr>
                      </a:pPr>
                      <a:t>[CELLRANGE]</a:t>
                    </a:fld>
                    <a:endParaRPr lang="en-AU"/>
                  </a:p>
                </c:rich>
              </c:tx>
              <c:spPr>
                <a:noFill/>
                <a:ln>
                  <a:noFill/>
                </a:ln>
                <a:effectLst/>
              </c:spPr>
              <c:txPr>
                <a:bodyPr rot="0" spcFirstLastPara="1" vertOverflow="overflow" horzOverflow="overflow" vert="horz" wrap="none" lIns="38100" tIns="19050" rIns="38100" bIns="19050" anchor="ctr" anchorCtr="1">
                  <a:spAutoFit/>
                </a:bodyPr>
                <a:lstStyle/>
                <a:p>
                  <a:pPr>
                    <a:defRPr sz="1100" b="0"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ctr"/>
              <c:showLegendKey val="0"/>
              <c:showVal val="0"/>
              <c:showCatName val="0"/>
              <c:showSerName val="0"/>
              <c:showPercent val="0"/>
              <c:showBubbleSize val="0"/>
              <c:extLst>
                <c:ext xmlns:c15="http://schemas.microsoft.com/office/drawing/2012/chart" uri="{CE6537A1-D6FC-4f65-9D91-7224C49458BB}">
                  <c15:spPr xmlns:c15="http://schemas.microsoft.com/office/drawing/2012/chart">
                    <a:prstGeom prst="rect">
                      <a:avLst/>
                    </a:prstGeom>
                    <a:noFill/>
                    <a:ln>
                      <a:noFill/>
                    </a:ln>
                  </c15:spPr>
                  <c15:dlblFieldTable/>
                  <c15:showDataLabelsRange val="1"/>
                </c:ext>
                <c:ext xmlns:c16="http://schemas.microsoft.com/office/drawing/2014/chart" uri="{C3380CC4-5D6E-409C-BE32-E72D297353CC}">
                  <c16:uniqueId val="{00000000-2456-4BF7-9F16-3DB985A6855E}"/>
                </c:ext>
              </c:extLst>
            </c:dLbl>
            <c:dLbl>
              <c:idx val="1"/>
              <c:tx>
                <c:rich>
                  <a:bodyPr/>
                  <a:lstStyle/>
                  <a:p>
                    <a:fld id="{8ED36302-6562-4F00-B74D-4970A5A212FE}" type="CELLRANGE">
                      <a:rPr lang="en-AU"/>
                      <a:pPr/>
                      <a:t>[CELLRANGE]</a:t>
                    </a:fld>
                    <a:endParaRPr lang="en-AU"/>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1-2456-4BF7-9F16-3DB985A6855E}"/>
                </c:ext>
              </c:extLst>
            </c:dLbl>
            <c:dLbl>
              <c:idx val="2"/>
              <c:layout>
                <c:manualLayout>
                  <c:x val="6.7346709344329406E-3"/>
                  <c:y val="4.9722375121419934E-7"/>
                </c:manualLayout>
              </c:layout>
              <c:tx>
                <c:rich>
                  <a:bodyPr/>
                  <a:lstStyle/>
                  <a:p>
                    <a:fld id="{1EF61430-980B-47AF-BD96-FC9A506570B4}" type="CELLRANGE">
                      <a:rPr lang="en-US"/>
                      <a:pPr/>
                      <a:t>[CELLRANGE]</a:t>
                    </a:fld>
                    <a:endParaRPr lang="en-AU"/>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2-2456-4BF7-9F16-3DB985A6855E}"/>
                </c:ext>
              </c:extLst>
            </c:dLbl>
            <c:dLbl>
              <c:idx val="3"/>
              <c:delete val="1"/>
              <c:extLst>
                <c:ext xmlns:c15="http://schemas.microsoft.com/office/drawing/2012/chart" uri="{CE6537A1-D6FC-4f65-9D91-7224C49458BB}"/>
                <c:ext xmlns:c16="http://schemas.microsoft.com/office/drawing/2014/chart" uri="{C3380CC4-5D6E-409C-BE32-E72D297353CC}">
                  <c16:uniqueId val="{00000003-2456-4BF7-9F16-3DB985A6855E}"/>
                </c:ext>
              </c:extLst>
            </c:dLbl>
            <c:dLbl>
              <c:idx val="4"/>
              <c:tx>
                <c:rich>
                  <a:bodyPr/>
                  <a:lstStyle/>
                  <a:p>
                    <a:fld id="{0BA1258C-D97E-43F7-9330-0CB681042EB0}" type="CELLRANGE">
                      <a:rPr lang="en-AU"/>
                      <a:pPr/>
                      <a:t>[CELLRANGE]</a:t>
                    </a:fld>
                    <a:endParaRPr lang="en-AU"/>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2456-4BF7-9F16-3DB985A6855E}"/>
                </c:ext>
              </c:extLst>
            </c:dLbl>
            <c:dLbl>
              <c:idx val="5"/>
              <c:delete val="1"/>
              <c:extLst>
                <c:ext xmlns:c15="http://schemas.microsoft.com/office/drawing/2012/chart" uri="{CE6537A1-D6FC-4f65-9D91-7224C49458BB}"/>
                <c:ext xmlns:c16="http://schemas.microsoft.com/office/drawing/2014/chart" uri="{C3380CC4-5D6E-409C-BE32-E72D297353CC}">
                  <c16:uniqueId val="{00000005-2456-4BF7-9F16-3DB985A6855E}"/>
                </c:ext>
              </c:extLst>
            </c:dLbl>
            <c:dLbl>
              <c:idx val="6"/>
              <c:delete val="1"/>
              <c:extLst>
                <c:ext xmlns:c15="http://schemas.microsoft.com/office/drawing/2012/chart" uri="{CE6537A1-D6FC-4f65-9D91-7224C49458BB}"/>
                <c:ext xmlns:c16="http://schemas.microsoft.com/office/drawing/2014/chart" uri="{C3380CC4-5D6E-409C-BE32-E72D297353CC}">
                  <c16:uniqueId val="{00000006-2456-4BF7-9F16-3DB985A6855E}"/>
                </c:ext>
              </c:extLst>
            </c:dLbl>
            <c:dLbl>
              <c:idx val="7"/>
              <c:delete val="1"/>
              <c:extLst>
                <c:ext xmlns:c15="http://schemas.microsoft.com/office/drawing/2012/chart" uri="{CE6537A1-D6FC-4f65-9D91-7224C49458BB}"/>
                <c:ext xmlns:c16="http://schemas.microsoft.com/office/drawing/2014/chart" uri="{C3380CC4-5D6E-409C-BE32-E72D297353CC}">
                  <c16:uniqueId val="{00000007-2456-4BF7-9F16-3DB985A6855E}"/>
                </c:ext>
              </c:extLst>
            </c:dLbl>
            <c:dLbl>
              <c:idx val="8"/>
              <c:tx>
                <c:rich>
                  <a:bodyPr/>
                  <a:lstStyle/>
                  <a:p>
                    <a:fld id="{980DBE76-B383-42FE-BAD8-7ED2C3E9EFC8}" type="CELLRANGE">
                      <a:rPr lang="en-AU"/>
                      <a:pPr/>
                      <a:t>[CELLRANGE]</a:t>
                    </a:fld>
                    <a:endParaRPr lang="en-AU"/>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2456-4BF7-9F16-3DB985A6855E}"/>
                </c:ext>
              </c:extLst>
            </c:dLbl>
            <c:dLbl>
              <c:idx val="9"/>
              <c:tx>
                <c:rich>
                  <a:bodyPr/>
                  <a:lstStyle/>
                  <a:p>
                    <a:fld id="{680C86A6-6CC4-4381-A47C-83BFBCCEA46A}" type="CELLRANGE">
                      <a:rPr lang="en-AU"/>
                      <a:pPr/>
                      <a:t>[CELLRANGE]</a:t>
                    </a:fld>
                    <a:endParaRPr lang="en-AU"/>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2456-4BF7-9F16-3DB985A6855E}"/>
                </c:ext>
              </c:extLst>
            </c:dLbl>
            <c:dLbl>
              <c:idx val="10"/>
              <c:delete val="1"/>
              <c:extLst>
                <c:ext xmlns:c15="http://schemas.microsoft.com/office/drawing/2012/chart" uri="{CE6537A1-D6FC-4f65-9D91-7224C49458BB}"/>
                <c:ext xmlns:c16="http://schemas.microsoft.com/office/drawing/2014/chart" uri="{C3380CC4-5D6E-409C-BE32-E72D297353CC}">
                  <c16:uniqueId val="{0000000A-2456-4BF7-9F16-3DB985A6855E}"/>
                </c:ext>
              </c:extLst>
            </c:dLbl>
            <c:dLbl>
              <c:idx val="11"/>
              <c:delete val="1"/>
              <c:extLst>
                <c:ext xmlns:c15="http://schemas.microsoft.com/office/drawing/2012/chart" uri="{CE6537A1-D6FC-4f65-9D91-7224C49458BB}"/>
                <c:ext xmlns:c16="http://schemas.microsoft.com/office/drawing/2014/chart" uri="{C3380CC4-5D6E-409C-BE32-E72D297353CC}">
                  <c16:uniqueId val="{0000000B-2456-4BF7-9F16-3DB985A6855E}"/>
                </c:ext>
              </c:extLst>
            </c:dLbl>
            <c:dLbl>
              <c:idx val="12"/>
              <c:tx>
                <c:rich>
                  <a:bodyPr/>
                  <a:lstStyle/>
                  <a:p>
                    <a:fld id="{C33CDD6E-0C1C-4DD0-83F4-35D0EF73673C}" type="CELLRANGE">
                      <a:rPr lang="en-AU"/>
                      <a:pPr/>
                      <a:t>[CELLRANGE]</a:t>
                    </a:fld>
                    <a:endParaRPr lang="en-AU"/>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C-2456-4BF7-9F16-3DB985A6855E}"/>
                </c:ext>
              </c:extLst>
            </c:dLbl>
            <c:dLbl>
              <c:idx val="13"/>
              <c:tx>
                <c:rich>
                  <a:bodyPr/>
                  <a:lstStyle/>
                  <a:p>
                    <a:fld id="{FF59975A-034E-4C10-9CBD-41AC90504352}" type="CELLRANGE">
                      <a:rPr lang="en-AU"/>
                      <a:pPr/>
                      <a:t>[CELLRANGE]</a:t>
                    </a:fld>
                    <a:endParaRPr lang="en-AU"/>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D-2456-4BF7-9F16-3DB985A6855E}"/>
                </c:ext>
              </c:extLst>
            </c:dLbl>
            <c:spPr>
              <a:noFill/>
              <a:ln>
                <a:noFill/>
              </a:ln>
              <a:effectLst/>
            </c:spPr>
            <c:txPr>
              <a:bodyPr rot="0" spcFirstLastPara="1" vertOverflow="overflow" horzOverflow="overflow" vert="horz" wrap="none" lIns="38100" tIns="19050" rIns="38100" bIns="19050" anchor="ctr" anchorCtr="1">
                <a:spAutoFit/>
              </a:bodyPr>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a:noFill/>
                  <a:ln>
                    <a:noFill/>
                  </a:ln>
                </c15:spPr>
                <c15:showDataLabelsRange val="1"/>
                <c15:showLeaderLines val="0"/>
              </c:ext>
            </c:extLst>
          </c:dLbls>
          <c:cat>
            <c:strRef>
              <c:f>'Figure 4.2'!$A$20:$A$33</c:f>
              <c:strCache>
                <c:ptCount val="14"/>
                <c:pt idx="1">
                  <c:v>AGL Energy</c:v>
                </c:pt>
                <c:pt idx="2">
                  <c:v>Origin Energy</c:v>
                </c:pt>
                <c:pt idx="3">
                  <c:v>Stanwell</c:v>
                </c:pt>
                <c:pt idx="4">
                  <c:v>EnergyAustralia</c:v>
                </c:pt>
                <c:pt idx="5">
                  <c:v>CS Energy</c:v>
                </c:pt>
                <c:pt idx="6">
                  <c:v>Alinta Energy</c:v>
                </c:pt>
                <c:pt idx="7">
                  <c:v>Hydro Tasmania</c:v>
                </c:pt>
                <c:pt idx="8">
                  <c:v>Delta Electricity</c:v>
                </c:pt>
                <c:pt idx="9">
                  <c:v>Snowy Hydro</c:v>
                </c:pt>
                <c:pt idx="10">
                  <c:v>Genuity</c:v>
                </c:pt>
                <c:pt idx="11">
                  <c:v>CleanCo</c:v>
                </c:pt>
                <c:pt idx="12">
                  <c:v>Goldwind Australia</c:v>
                </c:pt>
                <c:pt idx="13">
                  <c:v>Other</c:v>
                </c:pt>
              </c:strCache>
            </c:strRef>
          </c:cat>
          <c:val>
            <c:numRef>
              <c:f>'Figure 4.2'!$C$20:$C$33</c:f>
              <c:numCache>
                <c:formatCode>0%</c:formatCode>
                <c:ptCount val="14"/>
                <c:pt idx="0">
                  <c:v>1</c:v>
                </c:pt>
                <c:pt idx="1">
                  <c:v>0.27294332359872947</c:v>
                </c:pt>
                <c:pt idx="2">
                  <c:v>0.26785955070734047</c:v>
                </c:pt>
                <c:pt idx="3">
                  <c:v>0</c:v>
                </c:pt>
                <c:pt idx="4">
                  <c:v>0.13592980306428909</c:v>
                </c:pt>
                <c:pt idx="5">
                  <c:v>0</c:v>
                </c:pt>
                <c:pt idx="6">
                  <c:v>0</c:v>
                </c:pt>
                <c:pt idx="7">
                  <c:v>0</c:v>
                </c:pt>
                <c:pt idx="8">
                  <c:v>0.1220959832885931</c:v>
                </c:pt>
                <c:pt idx="9">
                  <c:v>5.4237369524423235E-2</c:v>
                </c:pt>
                <c:pt idx="10">
                  <c:v>0</c:v>
                </c:pt>
                <c:pt idx="11">
                  <c:v>0</c:v>
                </c:pt>
                <c:pt idx="12">
                  <c:v>1.2657462501693681E-2</c:v>
                </c:pt>
                <c:pt idx="13">
                  <c:v>0.1342765073149309</c:v>
                </c:pt>
              </c:numCache>
            </c:numRef>
          </c:val>
          <c:extLst>
            <c:ext xmlns:c15="http://schemas.microsoft.com/office/drawing/2012/chart" uri="{02D57815-91ED-43cb-92C2-25804820EDAC}">
              <c15:datalabelsRange>
                <c15:f>'Figure 4.2'!$C$5:$C$18</c15:f>
                <c15:dlblRangeCache>
                  <c:ptCount val="14"/>
                  <c:pt idx="0">
                    <c:v>62 TWh</c:v>
                  </c:pt>
                  <c:pt idx="1">
                    <c:v>17 TWh</c:v>
                  </c:pt>
                  <c:pt idx="2">
                    <c:v>17 TWh</c:v>
                  </c:pt>
                  <c:pt idx="3">
                    <c:v> TWh</c:v>
                  </c:pt>
                  <c:pt idx="4">
                    <c:v>8 TWh</c:v>
                  </c:pt>
                  <c:pt idx="5">
                    <c:v> TWh</c:v>
                  </c:pt>
                  <c:pt idx="6">
                    <c:v> TWh</c:v>
                  </c:pt>
                  <c:pt idx="7">
                    <c:v> TWh</c:v>
                  </c:pt>
                  <c:pt idx="8">
                    <c:v>8 TWh</c:v>
                  </c:pt>
                  <c:pt idx="9">
                    <c:v>3 TWh</c:v>
                  </c:pt>
                  <c:pt idx="10">
                    <c:v> TWh</c:v>
                  </c:pt>
                  <c:pt idx="11">
                    <c:v> TWh</c:v>
                  </c:pt>
                  <c:pt idx="12">
                    <c:v>1 TWh</c:v>
                  </c:pt>
                  <c:pt idx="13">
                    <c:v>8 TWh</c:v>
                  </c:pt>
                </c15:dlblRangeCache>
              </c15:datalabelsRange>
            </c:ext>
            <c:ext xmlns:c16="http://schemas.microsoft.com/office/drawing/2014/chart" uri="{C3380CC4-5D6E-409C-BE32-E72D297353CC}">
              <c16:uniqueId val="{0000000E-2456-4BF7-9F16-3DB985A6855E}"/>
            </c:ext>
          </c:extLst>
        </c:ser>
        <c:dLbls>
          <c:showLegendKey val="0"/>
          <c:showVal val="0"/>
          <c:showCatName val="0"/>
          <c:showSerName val="0"/>
          <c:showPercent val="0"/>
          <c:showBubbleSize val="0"/>
        </c:dLbls>
        <c:gapWidth val="20"/>
        <c:axId val="977786976"/>
        <c:axId val="977787960"/>
      </c:barChart>
      <c:catAx>
        <c:axId val="977786976"/>
        <c:scaling>
          <c:orientation val="maxMin"/>
        </c:scaling>
        <c:delete val="0"/>
        <c:axPos val="l"/>
        <c:numFmt formatCode="General" sourceLinked="1"/>
        <c:majorTickMark val="none"/>
        <c:minorTickMark val="none"/>
        <c:tickLblPos val="none"/>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77787960"/>
        <c:crosses val="autoZero"/>
        <c:auto val="1"/>
        <c:lblAlgn val="ctr"/>
        <c:lblOffset val="100"/>
        <c:noMultiLvlLbl val="0"/>
      </c:catAx>
      <c:valAx>
        <c:axId val="977787960"/>
        <c:scaling>
          <c:orientation val="minMax"/>
          <c:max val="1"/>
        </c:scaling>
        <c:delete val="0"/>
        <c:axPos val="t"/>
        <c:numFmt formatCode="0%" sourceLinked="1"/>
        <c:majorTickMark val="none"/>
        <c:minorTickMark val="none"/>
        <c:tickLblPos val="none"/>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77786976"/>
        <c:crosses val="autoZero"/>
        <c:crossBetween val="between"/>
      </c:valAx>
      <c:spPr>
        <a:solidFill>
          <a:srgbClr val="DBDBDB"/>
        </a:solid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46766099882203666"/>
          <c:y val="1.7996648382272083E-2"/>
        </c:manualLayout>
      </c:layout>
      <c:overlay val="0"/>
      <c:spPr>
        <a:noFill/>
        <a:ln>
          <a:noFill/>
        </a:ln>
        <a:effectLst/>
      </c:spPr>
      <c:txPr>
        <a:bodyPr rot="0" spcFirstLastPara="1" vertOverflow="ellipsis" vert="horz" wrap="square" anchor="ctr" anchorCtr="1"/>
        <a:lstStyle/>
        <a:p>
          <a:pPr algn="ctr" rtl="0">
            <a:defRPr lang="en-US" sz="1200" b="1" i="0" u="none" strike="noStrike" kern="1200" spc="0" baseline="0">
              <a:solidFill>
                <a:sysClr val="windowText" lastClr="000000"/>
              </a:solidFill>
              <a:latin typeface="Arial" panose="020B0604020202020204" pitchFamily="34" charset="0"/>
              <a:ea typeface="+mn-ea"/>
              <a:cs typeface="+mn-cs"/>
            </a:defRPr>
          </a:pPr>
          <a:endParaRPr lang="en-US"/>
        </a:p>
      </c:txPr>
    </c:title>
    <c:autoTitleDeleted val="0"/>
    <c:plotArea>
      <c:layout>
        <c:manualLayout>
          <c:layoutTarget val="inner"/>
          <c:xMode val="edge"/>
          <c:yMode val="edge"/>
          <c:x val="0.40345839717371762"/>
          <c:y val="9.1155394027657682E-2"/>
          <c:w val="0.59010922573854918"/>
          <c:h val="0.89581779999869982"/>
        </c:manualLayout>
      </c:layout>
      <c:barChart>
        <c:barDir val="bar"/>
        <c:grouping val="clustered"/>
        <c:varyColors val="0"/>
        <c:ser>
          <c:idx val="0"/>
          <c:order val="0"/>
          <c:tx>
            <c:strRef>
              <c:f>'Figure 4.2'!$B$4</c:f>
              <c:strCache>
                <c:ptCount val="1"/>
                <c:pt idx="0">
                  <c:v>Queensland</c:v>
                </c:pt>
              </c:strCache>
            </c:strRef>
          </c:tx>
          <c:spPr>
            <a:solidFill>
              <a:srgbClr val="E0601F"/>
            </a:solidFill>
            <a:ln>
              <a:solidFill>
                <a:srgbClr val="E0601F"/>
              </a:solidFill>
            </a:ln>
            <a:effectLst/>
          </c:spPr>
          <c:invertIfNegative val="0"/>
          <c:dLbls>
            <c:dLbl>
              <c:idx val="0"/>
              <c:tx>
                <c:rich>
                  <a:bodyPr rot="0" spcFirstLastPara="1" vertOverflow="ellipsis" horzOverflow="clip" vert="horz" wrap="none" lIns="38100" tIns="19050" rIns="38100" bIns="19050" anchor="ctr" anchorCtr="1">
                    <a:spAutoFit/>
                  </a:bodyPr>
                  <a:lstStyle/>
                  <a:p>
                    <a:pPr>
                      <a:defRPr sz="1100" b="0" i="0" u="none" strike="noStrike" kern="1200" baseline="0">
                        <a:solidFill>
                          <a:schemeClr val="bg1"/>
                        </a:solidFill>
                        <a:latin typeface="Arial" panose="020B0604020202020204" pitchFamily="34" charset="0"/>
                        <a:ea typeface="+mn-ea"/>
                        <a:cs typeface="Arial" panose="020B0604020202020204" pitchFamily="34" charset="0"/>
                      </a:defRPr>
                    </a:pPr>
                    <a:fld id="{394293F8-D9C2-4096-AAE4-1D2B5D5226D3}" type="CELLRANGE">
                      <a:rPr lang="en-US" baseline="0">
                        <a:solidFill>
                          <a:schemeClr val="bg1"/>
                        </a:solidFill>
                        <a:latin typeface="Arial" panose="020B0604020202020204" pitchFamily="34" charset="0"/>
                        <a:cs typeface="Arial" panose="020B0604020202020204" pitchFamily="34" charset="0"/>
                      </a:rPr>
                      <a:pPr>
                        <a:defRPr sz="1100">
                          <a:solidFill>
                            <a:schemeClr val="bg1"/>
                          </a:solidFill>
                          <a:latin typeface="Arial" panose="020B0604020202020204" pitchFamily="34" charset="0"/>
                          <a:cs typeface="Arial" panose="020B0604020202020204" pitchFamily="34" charset="0"/>
                        </a:defRPr>
                      </a:pPr>
                      <a:t>[CELLRANGE]</a:t>
                    </a:fld>
                    <a:endParaRPr lang="en-AU"/>
                  </a:p>
                </c:rich>
              </c:tx>
              <c:spPr>
                <a:noFill/>
                <a:ln>
                  <a:noFill/>
                </a:ln>
                <a:effectLst/>
              </c:spPr>
              <c:txPr>
                <a:bodyPr rot="0" spcFirstLastPara="1" vertOverflow="ellipsis" horzOverflow="clip" vert="horz" wrap="none" lIns="38100" tIns="19050" rIns="38100" bIns="19050" anchor="ctr" anchorCtr="1">
                  <a:spAutoFit/>
                </a:bodyPr>
                <a:lstStyle/>
                <a:p>
                  <a:pPr>
                    <a:defRPr sz="1100" b="0"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ctr"/>
              <c:showLegendKey val="0"/>
              <c:showVal val="0"/>
              <c:showCatName val="0"/>
              <c:showSerName val="0"/>
              <c:showPercent val="0"/>
              <c:showBubbleSize val="0"/>
              <c:extLst>
                <c:ext xmlns:c15="http://schemas.microsoft.com/office/drawing/2012/chart" uri="{CE6537A1-D6FC-4f65-9D91-7224C49458BB}">
                  <c15:spPr xmlns:c15="http://schemas.microsoft.com/office/drawing/2012/chart">
                    <a:prstGeom prst="rect">
                      <a:avLst/>
                    </a:prstGeom>
                    <a:noFill/>
                    <a:ln>
                      <a:noFill/>
                    </a:ln>
                  </c15:spPr>
                  <c15:dlblFieldTable/>
                  <c15:showDataLabelsRange val="1"/>
                </c:ext>
                <c:ext xmlns:c16="http://schemas.microsoft.com/office/drawing/2014/chart" uri="{C3380CC4-5D6E-409C-BE32-E72D297353CC}">
                  <c16:uniqueId val="{00000000-8F82-4C4E-8D18-231A246E5716}"/>
                </c:ext>
              </c:extLst>
            </c:dLbl>
            <c:dLbl>
              <c:idx val="1"/>
              <c:tx>
                <c:rich>
                  <a:bodyPr/>
                  <a:lstStyle/>
                  <a:p>
                    <a:fld id="{BBA86F96-76C6-4F87-92BB-D422AFA8BD11}" type="CELLRANGE">
                      <a:rPr lang="en-US"/>
                      <a:pPr/>
                      <a:t>[CELLRANGE]</a:t>
                    </a:fld>
                    <a:endParaRPr lang="en-AU"/>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1-8F82-4C4E-8D18-231A246E5716}"/>
                </c:ext>
              </c:extLst>
            </c:dLbl>
            <c:dLbl>
              <c:idx val="2"/>
              <c:tx>
                <c:rich>
                  <a:bodyPr/>
                  <a:lstStyle/>
                  <a:p>
                    <a:fld id="{2AB93D6C-E4F3-4275-B5C7-36FBF3836F48}" type="CELLRANGE">
                      <a:rPr lang="en-AU"/>
                      <a:pPr/>
                      <a:t>[CELLRANGE]</a:t>
                    </a:fld>
                    <a:endParaRPr lang="en-AU"/>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8F82-4C4E-8D18-231A246E5716}"/>
                </c:ext>
              </c:extLst>
            </c:dLbl>
            <c:dLbl>
              <c:idx val="3"/>
              <c:tx>
                <c:rich>
                  <a:bodyPr/>
                  <a:lstStyle/>
                  <a:p>
                    <a:fld id="{6D26E593-7020-4370-9EB6-0F82E6CAD90E}" type="CELLRANGE">
                      <a:rPr lang="en-AU"/>
                      <a:pPr/>
                      <a:t>[CELLRANGE]</a:t>
                    </a:fld>
                    <a:endParaRPr lang="en-AU"/>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8F82-4C4E-8D18-231A246E5716}"/>
                </c:ext>
              </c:extLst>
            </c:dLbl>
            <c:dLbl>
              <c:idx val="4"/>
              <c:tx>
                <c:rich>
                  <a:bodyPr/>
                  <a:lstStyle/>
                  <a:p>
                    <a:fld id="{0C451F50-21AA-4642-A4AA-F9C5A1E1F0D6}" type="CELLRANGE">
                      <a:rPr lang="en-AU"/>
                      <a:pPr/>
                      <a:t>[CELLRANGE]</a:t>
                    </a:fld>
                    <a:endParaRPr lang="en-AU"/>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8F82-4C4E-8D18-231A246E5716}"/>
                </c:ext>
              </c:extLst>
            </c:dLbl>
            <c:dLbl>
              <c:idx val="5"/>
              <c:tx>
                <c:rich>
                  <a:bodyPr/>
                  <a:lstStyle/>
                  <a:p>
                    <a:fld id="{2DF682C0-4B4D-4FA1-9D28-FE357860AE09}" type="CELLRANGE">
                      <a:rPr lang="en-AU"/>
                      <a:pPr/>
                      <a:t>[CELLRANGE]</a:t>
                    </a:fld>
                    <a:endParaRPr lang="en-AU"/>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8F82-4C4E-8D18-231A246E5716}"/>
                </c:ext>
              </c:extLst>
            </c:dLbl>
            <c:dLbl>
              <c:idx val="6"/>
              <c:tx>
                <c:rich>
                  <a:bodyPr/>
                  <a:lstStyle/>
                  <a:p>
                    <a:fld id="{2C916354-BE66-4670-83C0-9AA4D344B03A}" type="CELLRANGE">
                      <a:rPr lang="en-AU"/>
                      <a:pPr/>
                      <a:t>[CELLRANGE]</a:t>
                    </a:fld>
                    <a:endParaRPr lang="en-AU"/>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6-8F82-4C4E-8D18-231A246E5716}"/>
                </c:ext>
              </c:extLst>
            </c:dLbl>
            <c:dLbl>
              <c:idx val="7"/>
              <c:delete val="1"/>
              <c:extLst>
                <c:ext xmlns:c15="http://schemas.microsoft.com/office/drawing/2012/chart" uri="{CE6537A1-D6FC-4f65-9D91-7224C49458BB}"/>
                <c:ext xmlns:c16="http://schemas.microsoft.com/office/drawing/2014/chart" uri="{C3380CC4-5D6E-409C-BE32-E72D297353CC}">
                  <c16:uniqueId val="{00000007-8F82-4C4E-8D18-231A246E5716}"/>
                </c:ext>
              </c:extLst>
            </c:dLbl>
            <c:dLbl>
              <c:idx val="8"/>
              <c:delete val="1"/>
              <c:extLst>
                <c:ext xmlns:c15="http://schemas.microsoft.com/office/drawing/2012/chart" uri="{CE6537A1-D6FC-4f65-9D91-7224C49458BB}"/>
                <c:ext xmlns:c16="http://schemas.microsoft.com/office/drawing/2014/chart" uri="{C3380CC4-5D6E-409C-BE32-E72D297353CC}">
                  <c16:uniqueId val="{00000008-8F82-4C4E-8D18-231A246E5716}"/>
                </c:ext>
              </c:extLst>
            </c:dLbl>
            <c:dLbl>
              <c:idx val="9"/>
              <c:delete val="1"/>
              <c:extLst>
                <c:ext xmlns:c15="http://schemas.microsoft.com/office/drawing/2012/chart" uri="{CE6537A1-D6FC-4f65-9D91-7224C49458BB}"/>
                <c:ext xmlns:c16="http://schemas.microsoft.com/office/drawing/2014/chart" uri="{C3380CC4-5D6E-409C-BE32-E72D297353CC}">
                  <c16:uniqueId val="{00000009-8F82-4C4E-8D18-231A246E5716}"/>
                </c:ext>
              </c:extLst>
            </c:dLbl>
            <c:dLbl>
              <c:idx val="10"/>
              <c:tx>
                <c:rich>
                  <a:bodyPr/>
                  <a:lstStyle/>
                  <a:p>
                    <a:fld id="{93A7A568-68EF-4F9F-B554-E4CE404C08CB}" type="CELLRANGE">
                      <a:rPr lang="en-AU"/>
                      <a:pPr/>
                      <a:t>[CELLRANGE]</a:t>
                    </a:fld>
                    <a:endParaRPr lang="en-AU"/>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A-8F82-4C4E-8D18-231A246E5716}"/>
                </c:ext>
              </c:extLst>
            </c:dLbl>
            <c:dLbl>
              <c:idx val="11"/>
              <c:tx>
                <c:rich>
                  <a:bodyPr/>
                  <a:lstStyle/>
                  <a:p>
                    <a:fld id="{C4FEADFA-22EF-4BD8-A59C-B1844814D0A3}" type="CELLRANGE">
                      <a:rPr lang="en-AU"/>
                      <a:pPr/>
                      <a:t>[CELLRANGE]</a:t>
                    </a:fld>
                    <a:endParaRPr lang="en-AU"/>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B-8F82-4C4E-8D18-231A246E5716}"/>
                </c:ext>
              </c:extLst>
            </c:dLbl>
            <c:dLbl>
              <c:idx val="12"/>
              <c:delete val="1"/>
              <c:extLst>
                <c:ext xmlns:c15="http://schemas.microsoft.com/office/drawing/2012/chart" uri="{CE6537A1-D6FC-4f65-9D91-7224C49458BB}"/>
                <c:ext xmlns:c16="http://schemas.microsoft.com/office/drawing/2014/chart" uri="{C3380CC4-5D6E-409C-BE32-E72D297353CC}">
                  <c16:uniqueId val="{0000000C-8F82-4C4E-8D18-231A246E5716}"/>
                </c:ext>
              </c:extLst>
            </c:dLbl>
            <c:dLbl>
              <c:idx val="13"/>
              <c:tx>
                <c:rich>
                  <a:bodyPr/>
                  <a:lstStyle/>
                  <a:p>
                    <a:fld id="{6C6BB43F-5C66-4AFB-AB38-9E2E83279EAD}" type="CELLRANGE">
                      <a:rPr lang="en-AU"/>
                      <a:pPr/>
                      <a:t>[CELLRANGE]</a:t>
                    </a:fld>
                    <a:endParaRPr lang="en-AU"/>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D-8F82-4C4E-8D18-231A246E5716}"/>
                </c:ext>
              </c:extLst>
            </c:dLbl>
            <c:spPr>
              <a:noFill/>
              <a:ln>
                <a:noFill/>
              </a:ln>
              <a:effectLst/>
            </c:spPr>
            <c:txPr>
              <a:bodyPr rot="0" spcFirstLastPara="1" vertOverflow="ellipsis" horzOverflow="clip" vert="horz" wrap="none" lIns="38100" tIns="19050" rIns="38100" bIns="19050" anchor="ctr" anchorCtr="1">
                <a:spAutoFit/>
              </a:bodyPr>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a:noFill/>
                  <a:ln>
                    <a:noFill/>
                  </a:ln>
                </c15:spPr>
                <c15:showDataLabelsRange val="1"/>
                <c15:showLeaderLines val="0"/>
              </c:ext>
            </c:extLst>
          </c:dLbls>
          <c:cat>
            <c:strRef>
              <c:f>'Figure 4.2'!$A$20:$A$33</c:f>
              <c:strCache>
                <c:ptCount val="14"/>
                <c:pt idx="1">
                  <c:v>AGL Energy</c:v>
                </c:pt>
                <c:pt idx="2">
                  <c:v>Origin Energy</c:v>
                </c:pt>
                <c:pt idx="3">
                  <c:v>Stanwell</c:v>
                </c:pt>
                <c:pt idx="4">
                  <c:v>EnergyAustralia</c:v>
                </c:pt>
                <c:pt idx="5">
                  <c:v>CS Energy</c:v>
                </c:pt>
                <c:pt idx="6">
                  <c:v>Alinta Energy</c:v>
                </c:pt>
                <c:pt idx="7">
                  <c:v>Hydro Tasmania</c:v>
                </c:pt>
                <c:pt idx="8">
                  <c:v>Delta Electricity</c:v>
                </c:pt>
                <c:pt idx="9">
                  <c:v>Snowy Hydro</c:v>
                </c:pt>
                <c:pt idx="10">
                  <c:v>Genuity</c:v>
                </c:pt>
                <c:pt idx="11">
                  <c:v>CleanCo</c:v>
                </c:pt>
                <c:pt idx="12">
                  <c:v>Goldwind Australia</c:v>
                </c:pt>
                <c:pt idx="13">
                  <c:v>Other</c:v>
                </c:pt>
              </c:strCache>
            </c:strRef>
          </c:cat>
          <c:val>
            <c:numRef>
              <c:f>'Figure 4.2'!$B$20:$B$33</c:f>
              <c:numCache>
                <c:formatCode>0%</c:formatCode>
                <c:ptCount val="14"/>
                <c:pt idx="0">
                  <c:v>1</c:v>
                </c:pt>
                <c:pt idx="1">
                  <c:v>2.4755707974372446E-2</c:v>
                </c:pt>
                <c:pt idx="2">
                  <c:v>3.6205803259743603E-2</c:v>
                </c:pt>
                <c:pt idx="3">
                  <c:v>0.35960447993749511</c:v>
                </c:pt>
                <c:pt idx="4">
                  <c:v>3.4182335320597414E-3</c:v>
                </c:pt>
                <c:pt idx="5">
                  <c:v>0.24239649044472147</c:v>
                </c:pt>
                <c:pt idx="6">
                  <c:v>8.7655245399579831E-3</c:v>
                </c:pt>
                <c:pt idx="7">
                  <c:v>0</c:v>
                </c:pt>
                <c:pt idx="8">
                  <c:v>0</c:v>
                </c:pt>
                <c:pt idx="9">
                  <c:v>0</c:v>
                </c:pt>
                <c:pt idx="10">
                  <c:v>0.10831491965231668</c:v>
                </c:pt>
                <c:pt idx="11">
                  <c:v>5.2205725427212891E-2</c:v>
                </c:pt>
                <c:pt idx="12">
                  <c:v>0</c:v>
                </c:pt>
                <c:pt idx="13">
                  <c:v>0.16433311523211996</c:v>
                </c:pt>
              </c:numCache>
            </c:numRef>
          </c:val>
          <c:extLst>
            <c:ext xmlns:c15="http://schemas.microsoft.com/office/drawing/2012/chart" uri="{02D57815-91ED-43cb-92C2-25804820EDAC}">
              <c15:datalabelsRange>
                <c15:f>'Figure 4.2'!$B$5:$B$18</c15:f>
                <c15:dlblRangeCache>
                  <c:ptCount val="14"/>
                  <c:pt idx="0">
                    <c:v>58 TWh</c:v>
                  </c:pt>
                  <c:pt idx="1">
                    <c:v>1 TWh</c:v>
                  </c:pt>
                  <c:pt idx="2">
                    <c:v>2 TWh</c:v>
                  </c:pt>
                  <c:pt idx="3">
                    <c:v>21 TWh</c:v>
                  </c:pt>
                  <c:pt idx="4">
                    <c:v>.2 TWh</c:v>
                  </c:pt>
                  <c:pt idx="5">
                    <c:v>14 TWh</c:v>
                  </c:pt>
                  <c:pt idx="6">
                    <c:v>1 TWh</c:v>
                  </c:pt>
                  <c:pt idx="7">
                    <c:v> TWh</c:v>
                  </c:pt>
                  <c:pt idx="8">
                    <c:v> TWh</c:v>
                  </c:pt>
                  <c:pt idx="9">
                    <c:v> TWh</c:v>
                  </c:pt>
                  <c:pt idx="10">
                    <c:v>6 TWh</c:v>
                  </c:pt>
                  <c:pt idx="11">
                    <c:v>3 TWh</c:v>
                  </c:pt>
                  <c:pt idx="12">
                    <c:v> TWh</c:v>
                  </c:pt>
                  <c:pt idx="13">
                    <c:v>10 TWh</c:v>
                  </c:pt>
                </c15:dlblRangeCache>
              </c15:datalabelsRange>
            </c:ext>
            <c:ext xmlns:c16="http://schemas.microsoft.com/office/drawing/2014/chart" uri="{C3380CC4-5D6E-409C-BE32-E72D297353CC}">
              <c16:uniqueId val="{0000000E-8F82-4C4E-8D18-231A246E5716}"/>
            </c:ext>
          </c:extLst>
        </c:ser>
        <c:dLbls>
          <c:showLegendKey val="0"/>
          <c:showVal val="0"/>
          <c:showCatName val="0"/>
          <c:showSerName val="0"/>
          <c:showPercent val="0"/>
          <c:showBubbleSize val="0"/>
        </c:dLbls>
        <c:gapWidth val="20"/>
        <c:axId val="977786976"/>
        <c:axId val="977787960"/>
      </c:barChart>
      <c:catAx>
        <c:axId val="977786976"/>
        <c:scaling>
          <c:orientation val="maxMin"/>
        </c:scaling>
        <c:delete val="0"/>
        <c:axPos val="l"/>
        <c:numFmt formatCode="General" sourceLinked="1"/>
        <c:majorTickMark val="none"/>
        <c:minorTickMark val="none"/>
        <c:tickLblPos val="none"/>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77787960"/>
        <c:crosses val="autoZero"/>
        <c:auto val="1"/>
        <c:lblAlgn val="ctr"/>
        <c:lblOffset val="100"/>
        <c:noMultiLvlLbl val="0"/>
      </c:catAx>
      <c:valAx>
        <c:axId val="977787960"/>
        <c:scaling>
          <c:orientation val="minMax"/>
          <c:max val="1"/>
        </c:scaling>
        <c:delete val="0"/>
        <c:axPos val="t"/>
        <c:numFmt formatCode="0%" sourceLinked="1"/>
        <c:majorTickMark val="none"/>
        <c:minorTickMark val="none"/>
        <c:tickLblPos val="none"/>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77786976"/>
        <c:crosses val="autoZero"/>
        <c:crossBetween val="between"/>
      </c:valAx>
      <c:spPr>
        <a:solidFill>
          <a:srgbClr val="DBDBDB"/>
        </a:solid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61051748406914585"/>
          <c:y val="1.6504013334203153E-2"/>
        </c:manualLayout>
      </c:layout>
      <c:overlay val="0"/>
      <c:spPr>
        <a:noFill/>
        <a:ln>
          <a:noFill/>
        </a:ln>
        <a:effectLst/>
      </c:spPr>
      <c:txPr>
        <a:bodyPr rot="0" spcFirstLastPara="1" vertOverflow="ellipsis" vert="horz" wrap="square" anchor="ctr" anchorCtr="1"/>
        <a:lstStyle/>
        <a:p>
          <a:pPr>
            <a:defRPr sz="1200" b="1" i="0" u="none" strike="noStrike" kern="1200" spc="0" baseline="0">
              <a:solidFill>
                <a:sysClr val="windowText" lastClr="000000"/>
              </a:solidFill>
              <a:latin typeface="Arial" panose="020B0604020202020204" pitchFamily="34" charset="0"/>
              <a:ea typeface="+mn-ea"/>
              <a:cs typeface="+mn-cs"/>
            </a:defRPr>
          </a:pPr>
          <a:endParaRPr lang="en-US"/>
        </a:p>
      </c:txPr>
    </c:title>
    <c:autoTitleDeleted val="0"/>
    <c:plotArea>
      <c:layout>
        <c:manualLayout>
          <c:layoutTarget val="inner"/>
          <c:xMode val="edge"/>
          <c:yMode val="edge"/>
          <c:x val="0.52356781307144573"/>
          <c:y val="8.7319318668733534E-2"/>
          <c:w val="0.47092863356516629"/>
          <c:h val="0.88531945756617614"/>
        </c:manualLayout>
      </c:layout>
      <c:barChart>
        <c:barDir val="bar"/>
        <c:grouping val="clustered"/>
        <c:varyColors val="0"/>
        <c:ser>
          <c:idx val="0"/>
          <c:order val="0"/>
          <c:tx>
            <c:strRef>
              <c:f>'Figure 4.2'!$G$4</c:f>
              <c:strCache>
                <c:ptCount val="1"/>
                <c:pt idx="0">
                  <c:v>NEM</c:v>
                </c:pt>
              </c:strCache>
            </c:strRef>
          </c:tx>
          <c:spPr>
            <a:solidFill>
              <a:srgbClr val="A9A9A9"/>
            </a:solidFill>
            <a:ln>
              <a:solidFill>
                <a:srgbClr val="A9A9A9"/>
              </a:solidFill>
            </a:ln>
            <a:effectLst/>
          </c:spPr>
          <c:invertIfNegative val="0"/>
          <c:dLbls>
            <c:dLbl>
              <c:idx val="0"/>
              <c:tx>
                <c:rich>
                  <a:bodyPr rot="0" spcFirstLastPara="1" vertOverflow="ellipsis" vert="horz" wrap="none" lIns="38100" tIns="19050" rIns="38100" bIns="19050" anchor="ctr" anchorCtr="1">
                    <a:spAutoFit/>
                  </a:bodyPr>
                  <a:lstStyle/>
                  <a:p>
                    <a:pPr>
                      <a:defRPr sz="1100" b="0" i="0" u="none" strike="noStrike" kern="1200" baseline="0">
                        <a:solidFill>
                          <a:schemeClr val="bg1"/>
                        </a:solidFill>
                        <a:latin typeface="Arial" panose="020B0604020202020204" pitchFamily="34" charset="0"/>
                        <a:ea typeface="+mn-ea"/>
                        <a:cs typeface="Arial" panose="020B0604020202020204" pitchFamily="34" charset="0"/>
                      </a:defRPr>
                    </a:pPr>
                    <a:fld id="{885DA607-865D-4805-B25D-D2F3998E6280}" type="CELLRANGE">
                      <a:rPr lang="en-US" baseline="0">
                        <a:solidFill>
                          <a:schemeClr val="bg1"/>
                        </a:solidFill>
                        <a:latin typeface="Arial" panose="020B0604020202020204" pitchFamily="34" charset="0"/>
                        <a:cs typeface="Arial" panose="020B0604020202020204" pitchFamily="34" charset="0"/>
                      </a:rPr>
                      <a:pPr>
                        <a:defRPr sz="1100" b="0" i="0" u="none" strike="noStrike" kern="1200" baseline="0">
                          <a:solidFill>
                            <a:schemeClr val="bg1"/>
                          </a:solidFill>
                          <a:latin typeface="Arial" panose="020B0604020202020204" pitchFamily="34" charset="0"/>
                          <a:ea typeface="+mn-ea"/>
                          <a:cs typeface="Arial" panose="020B0604020202020204" pitchFamily="34" charset="0"/>
                        </a:defRPr>
                      </a:pPr>
                      <a:t>[CELLRANGE]</a:t>
                    </a:fld>
                    <a:endParaRPr lang="en-AU"/>
                  </a:p>
                </c:rich>
              </c:tx>
              <c:spPr>
                <a:noFill/>
                <a:ln>
                  <a:noFill/>
                </a:ln>
                <a:effectLst/>
              </c:spPr>
              <c:dLblPos val="ctr"/>
              <c:showLegendKey val="0"/>
              <c:showVal val="0"/>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15:dlblFieldTable/>
                  <c15:showDataLabelsRange val="1"/>
                </c:ext>
                <c:ext xmlns:c16="http://schemas.microsoft.com/office/drawing/2014/chart" uri="{C3380CC4-5D6E-409C-BE32-E72D297353CC}">
                  <c16:uniqueId val="{00000000-4FBD-46BE-812D-B587AE7B6357}"/>
                </c:ext>
              </c:extLst>
            </c:dLbl>
            <c:dLbl>
              <c:idx val="1"/>
              <c:tx>
                <c:rich>
                  <a:bodyPr/>
                  <a:lstStyle/>
                  <a:p>
                    <a:fld id="{5529FC42-DB1A-44C1-ACCB-891BFC5C9603}" type="CELLRANGE">
                      <a:rPr lang="en-AU"/>
                      <a:pPr/>
                      <a:t>[CELLRANGE]</a:t>
                    </a:fld>
                    <a:endParaRPr lang="en-AU"/>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1-4FBD-46BE-812D-B587AE7B6357}"/>
                </c:ext>
              </c:extLst>
            </c:dLbl>
            <c:dLbl>
              <c:idx val="2"/>
              <c:tx>
                <c:rich>
                  <a:bodyPr/>
                  <a:lstStyle/>
                  <a:p>
                    <a:fld id="{A5F4857C-4755-4CE0-B74F-66AB49FE13F2}" type="CELLRANGE">
                      <a:rPr lang="en-AU"/>
                      <a:pPr/>
                      <a:t>[CELLRANGE]</a:t>
                    </a:fld>
                    <a:endParaRPr lang="en-AU"/>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4FBD-46BE-812D-B587AE7B6357}"/>
                </c:ext>
              </c:extLst>
            </c:dLbl>
            <c:dLbl>
              <c:idx val="3"/>
              <c:tx>
                <c:rich>
                  <a:bodyPr/>
                  <a:lstStyle/>
                  <a:p>
                    <a:fld id="{23FB46C6-89D7-4DCA-9281-48976D3E3A8F}" type="CELLRANGE">
                      <a:rPr lang="en-AU"/>
                      <a:pPr/>
                      <a:t>[CELLRANGE]</a:t>
                    </a:fld>
                    <a:endParaRPr lang="en-AU"/>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4FBD-46BE-812D-B587AE7B6357}"/>
                </c:ext>
              </c:extLst>
            </c:dLbl>
            <c:dLbl>
              <c:idx val="4"/>
              <c:tx>
                <c:rich>
                  <a:bodyPr/>
                  <a:lstStyle/>
                  <a:p>
                    <a:fld id="{7BD92123-7604-4BC7-9BAF-5D7CCA44BDE8}" type="CELLRANGE">
                      <a:rPr lang="en-AU"/>
                      <a:pPr/>
                      <a:t>[CELLRANGE]</a:t>
                    </a:fld>
                    <a:endParaRPr lang="en-AU"/>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4FBD-46BE-812D-B587AE7B6357}"/>
                </c:ext>
              </c:extLst>
            </c:dLbl>
            <c:dLbl>
              <c:idx val="5"/>
              <c:tx>
                <c:rich>
                  <a:bodyPr/>
                  <a:lstStyle/>
                  <a:p>
                    <a:fld id="{7CBD3E00-37F5-438C-B61F-F97F417C771A}" type="CELLRANGE">
                      <a:rPr lang="en-AU"/>
                      <a:pPr/>
                      <a:t>[CELLRANGE]</a:t>
                    </a:fld>
                    <a:endParaRPr lang="en-AU"/>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4FBD-46BE-812D-B587AE7B6357}"/>
                </c:ext>
              </c:extLst>
            </c:dLbl>
            <c:dLbl>
              <c:idx val="6"/>
              <c:tx>
                <c:rich>
                  <a:bodyPr/>
                  <a:lstStyle/>
                  <a:p>
                    <a:fld id="{F569E7B5-DE4C-4DB8-8FF0-EDD1EDE798CB}" type="CELLRANGE">
                      <a:rPr lang="en-AU"/>
                      <a:pPr/>
                      <a:t>[CELLRANGE]</a:t>
                    </a:fld>
                    <a:endParaRPr lang="en-AU"/>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6-4FBD-46BE-812D-B587AE7B6357}"/>
                </c:ext>
              </c:extLst>
            </c:dLbl>
            <c:dLbl>
              <c:idx val="7"/>
              <c:tx>
                <c:rich>
                  <a:bodyPr/>
                  <a:lstStyle/>
                  <a:p>
                    <a:fld id="{9CCA31CD-874C-4F41-B4A7-4F44C03C4C35}" type="CELLRANGE">
                      <a:rPr lang="en-AU"/>
                      <a:pPr/>
                      <a:t>[CELLRANGE]</a:t>
                    </a:fld>
                    <a:endParaRPr lang="en-AU"/>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4FBD-46BE-812D-B587AE7B6357}"/>
                </c:ext>
              </c:extLst>
            </c:dLbl>
            <c:dLbl>
              <c:idx val="8"/>
              <c:tx>
                <c:rich>
                  <a:bodyPr/>
                  <a:lstStyle/>
                  <a:p>
                    <a:fld id="{A2077A17-AA44-4080-8D0F-BEBC17809E80}" type="CELLRANGE">
                      <a:rPr lang="en-AU"/>
                      <a:pPr/>
                      <a:t>[CELLRANGE]</a:t>
                    </a:fld>
                    <a:endParaRPr lang="en-AU"/>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4FBD-46BE-812D-B587AE7B6357}"/>
                </c:ext>
              </c:extLst>
            </c:dLbl>
            <c:dLbl>
              <c:idx val="9"/>
              <c:tx>
                <c:rich>
                  <a:bodyPr/>
                  <a:lstStyle/>
                  <a:p>
                    <a:fld id="{7C17BB81-65EB-4D28-B7AE-CB195C8F366A}" type="CELLRANGE">
                      <a:rPr lang="en-AU"/>
                      <a:pPr/>
                      <a:t>[CELLRANGE]</a:t>
                    </a:fld>
                    <a:endParaRPr lang="en-AU"/>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4FBD-46BE-812D-B587AE7B6357}"/>
                </c:ext>
              </c:extLst>
            </c:dLbl>
            <c:dLbl>
              <c:idx val="10"/>
              <c:tx>
                <c:rich>
                  <a:bodyPr/>
                  <a:lstStyle/>
                  <a:p>
                    <a:fld id="{A6CC576D-7386-4A59-B862-AE06B61228E6}" type="CELLRANGE">
                      <a:rPr lang="en-AU"/>
                      <a:pPr/>
                      <a:t>[CELLRANGE]</a:t>
                    </a:fld>
                    <a:endParaRPr lang="en-AU"/>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A-4FBD-46BE-812D-B587AE7B6357}"/>
                </c:ext>
              </c:extLst>
            </c:dLbl>
            <c:dLbl>
              <c:idx val="11"/>
              <c:tx>
                <c:rich>
                  <a:bodyPr/>
                  <a:lstStyle/>
                  <a:p>
                    <a:fld id="{FF162C9F-E152-4D40-9B1C-618A1380F144}" type="CELLRANGE">
                      <a:rPr lang="en-AU"/>
                      <a:pPr/>
                      <a:t>[CELLRANGE]</a:t>
                    </a:fld>
                    <a:endParaRPr lang="en-AU"/>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B-4FBD-46BE-812D-B587AE7B6357}"/>
                </c:ext>
              </c:extLst>
            </c:dLbl>
            <c:dLbl>
              <c:idx val="12"/>
              <c:tx>
                <c:rich>
                  <a:bodyPr/>
                  <a:lstStyle/>
                  <a:p>
                    <a:fld id="{34ABB95B-DA33-452C-83FD-22B0BF2D2EFC}" type="CELLRANGE">
                      <a:rPr lang="en-AU"/>
                      <a:pPr/>
                      <a:t>[CELLRANGE]</a:t>
                    </a:fld>
                    <a:endParaRPr lang="en-AU"/>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C-4FBD-46BE-812D-B587AE7B6357}"/>
                </c:ext>
              </c:extLst>
            </c:dLbl>
            <c:dLbl>
              <c:idx val="13"/>
              <c:tx>
                <c:rich>
                  <a:bodyPr/>
                  <a:lstStyle/>
                  <a:p>
                    <a:fld id="{C46AAE79-60A0-421E-8013-D5E0142D22B3}" type="CELLRANGE">
                      <a:rPr lang="en-AU"/>
                      <a:pPr/>
                      <a:t>[CELLRANGE]</a:t>
                    </a:fld>
                    <a:endParaRPr lang="en-AU"/>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D-4FBD-46BE-812D-B587AE7B6357}"/>
                </c:ext>
              </c:extLst>
            </c:dLbl>
            <c:spPr>
              <a:noFill/>
              <a:ln>
                <a:noFill/>
              </a:ln>
              <a:effectLst/>
            </c:spPr>
            <c:txPr>
              <a:bodyPr rot="0" spcFirstLastPara="1" vertOverflow="ellipsis" vert="horz" wrap="none" lIns="38100" tIns="19050" rIns="38100" bIns="19050" anchor="ctr" anchorCtr="1">
                <a:spAutoFit/>
              </a:bodyPr>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DataLabelsRange val="1"/>
                <c15:showLeaderLines val="0"/>
              </c:ext>
            </c:extLst>
          </c:dLbls>
          <c:cat>
            <c:strRef>
              <c:f>'Figure 4.2'!$A$20:$A$33</c:f>
              <c:strCache>
                <c:ptCount val="14"/>
                <c:pt idx="1">
                  <c:v>AGL Energy</c:v>
                </c:pt>
                <c:pt idx="2">
                  <c:v>Origin Energy</c:v>
                </c:pt>
                <c:pt idx="3">
                  <c:v>Stanwell</c:v>
                </c:pt>
                <c:pt idx="4">
                  <c:v>EnergyAustralia</c:v>
                </c:pt>
                <c:pt idx="5">
                  <c:v>CS Energy</c:v>
                </c:pt>
                <c:pt idx="6">
                  <c:v>Alinta Energy</c:v>
                </c:pt>
                <c:pt idx="7">
                  <c:v>Hydro Tasmania</c:v>
                </c:pt>
                <c:pt idx="8">
                  <c:v>Delta Electricity</c:v>
                </c:pt>
                <c:pt idx="9">
                  <c:v>Snowy Hydro</c:v>
                </c:pt>
                <c:pt idx="10">
                  <c:v>Genuity</c:v>
                </c:pt>
                <c:pt idx="11">
                  <c:v>CleanCo</c:v>
                </c:pt>
                <c:pt idx="12">
                  <c:v>Goldwind Australia</c:v>
                </c:pt>
                <c:pt idx="13">
                  <c:v>Other</c:v>
                </c:pt>
              </c:strCache>
            </c:strRef>
          </c:cat>
          <c:val>
            <c:numRef>
              <c:f>'Figure 4.2'!$G$20:$G$33</c:f>
              <c:numCache>
                <c:formatCode>0%</c:formatCode>
                <c:ptCount val="14"/>
                <c:pt idx="0">
                  <c:v>1</c:v>
                </c:pt>
                <c:pt idx="1">
                  <c:v>0.20249871335174743</c:v>
                </c:pt>
                <c:pt idx="2">
                  <c:v>0.12674448924691079</c:v>
                </c:pt>
                <c:pt idx="3">
                  <c:v>0.11240541962398522</c:v>
                </c:pt>
                <c:pt idx="4">
                  <c:v>9.3378282668523507E-2</c:v>
                </c:pt>
                <c:pt idx="5">
                  <c:v>7.5768464365505522E-2</c:v>
                </c:pt>
                <c:pt idx="6">
                  <c:v>5.197646955479461E-2</c:v>
                </c:pt>
                <c:pt idx="7">
                  <c:v>4.5731378473018759E-2</c:v>
                </c:pt>
                <c:pt idx="8">
                  <c:v>4.0660893008570197E-2</c:v>
                </c:pt>
                <c:pt idx="9">
                  <c:v>3.5874035054080787E-2</c:v>
                </c:pt>
                <c:pt idx="10">
                  <c:v>3.3857153273432909E-2</c:v>
                </c:pt>
                <c:pt idx="11">
                  <c:v>1.6318502134457298E-2</c:v>
                </c:pt>
                <c:pt idx="12">
                  <c:v>1.0650559145383411E-2</c:v>
                </c:pt>
                <c:pt idx="13">
                  <c:v>0.15413564009958958</c:v>
                </c:pt>
              </c:numCache>
            </c:numRef>
          </c:val>
          <c:extLst>
            <c:ext xmlns:c15="http://schemas.microsoft.com/office/drawing/2012/chart" uri="{02D57815-91ED-43cb-92C2-25804820EDAC}">
              <c15:datalabelsRange>
                <c15:f>'Figure 4.2'!$G$5:$G$18</c15:f>
                <c15:dlblRangeCache>
                  <c:ptCount val="14"/>
                  <c:pt idx="0">
                    <c:v>185 TWh</c:v>
                  </c:pt>
                  <c:pt idx="1">
                    <c:v>37 TWh</c:v>
                  </c:pt>
                  <c:pt idx="2">
                    <c:v>23 TWh</c:v>
                  </c:pt>
                  <c:pt idx="3">
                    <c:v>21 TWh</c:v>
                  </c:pt>
                  <c:pt idx="4">
                    <c:v>17 TWh</c:v>
                  </c:pt>
                  <c:pt idx="5">
                    <c:v>14 TWh</c:v>
                  </c:pt>
                  <c:pt idx="6">
                    <c:v>10 TWh</c:v>
                  </c:pt>
                  <c:pt idx="7">
                    <c:v>8 TWh</c:v>
                  </c:pt>
                  <c:pt idx="8">
                    <c:v>8 TWh</c:v>
                  </c:pt>
                  <c:pt idx="9">
                    <c:v>7 TWh</c:v>
                  </c:pt>
                  <c:pt idx="10">
                    <c:v>6 TWh</c:v>
                  </c:pt>
                  <c:pt idx="11">
                    <c:v>3 TWh</c:v>
                  </c:pt>
                  <c:pt idx="12">
                    <c:v>2 TWh</c:v>
                  </c:pt>
                  <c:pt idx="13">
                    <c:v>29 TWh</c:v>
                  </c:pt>
                </c15:dlblRangeCache>
              </c15:datalabelsRange>
            </c:ext>
            <c:ext xmlns:c16="http://schemas.microsoft.com/office/drawing/2014/chart" uri="{C3380CC4-5D6E-409C-BE32-E72D297353CC}">
              <c16:uniqueId val="{0000000E-4FBD-46BE-812D-B587AE7B6357}"/>
            </c:ext>
          </c:extLst>
        </c:ser>
        <c:dLbls>
          <c:showLegendKey val="0"/>
          <c:showVal val="0"/>
          <c:showCatName val="0"/>
          <c:showSerName val="0"/>
          <c:showPercent val="0"/>
          <c:showBubbleSize val="0"/>
        </c:dLbls>
        <c:gapWidth val="20"/>
        <c:axId val="977786976"/>
        <c:axId val="977787960"/>
      </c:barChart>
      <c:catAx>
        <c:axId val="977786976"/>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solidFill>
                <a:latin typeface="Arial" panose="020B0604020202020204" pitchFamily="34" charset="0"/>
                <a:ea typeface="+mn-ea"/>
                <a:cs typeface="+mn-cs"/>
              </a:defRPr>
            </a:pPr>
            <a:endParaRPr lang="en-US"/>
          </a:p>
        </c:txPr>
        <c:crossAx val="977787960"/>
        <c:crosses val="autoZero"/>
        <c:auto val="1"/>
        <c:lblAlgn val="ctr"/>
        <c:lblOffset val="100"/>
        <c:noMultiLvlLbl val="0"/>
      </c:catAx>
      <c:valAx>
        <c:axId val="977787960"/>
        <c:scaling>
          <c:orientation val="minMax"/>
          <c:max val="1"/>
        </c:scaling>
        <c:delete val="0"/>
        <c:axPos val="t"/>
        <c:numFmt formatCode="0%" sourceLinked="1"/>
        <c:majorTickMark val="none"/>
        <c:minorTickMark val="none"/>
        <c:tickLblPos val="none"/>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77786976"/>
        <c:crosses val="autoZero"/>
        <c:crossBetween val="between"/>
      </c:valAx>
      <c:spPr>
        <a:solidFill>
          <a:srgbClr val="DBDBDB"/>
        </a:solid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'Figure 4.3'!$C$3</c:f>
              <c:strCache>
                <c:ptCount val="1"/>
                <c:pt idx="0">
                  <c:v>Queensland</c:v>
                </c:pt>
              </c:strCache>
            </c:strRef>
          </c:tx>
          <c:spPr>
            <a:ln w="28575" cap="rnd">
              <a:solidFill>
                <a:schemeClr val="accent5"/>
              </a:solidFill>
              <a:round/>
            </a:ln>
            <a:effectLst/>
          </c:spPr>
          <c:marker>
            <c:symbol val="none"/>
          </c:marker>
          <c:cat>
            <c:multiLvlStrRef>
              <c:f>'Figure 4.3'!$A$4:$B$19</c:f>
              <c:multiLvlStrCache>
                <c:ptCount val="16"/>
                <c:lvl>
                  <c:pt idx="0">
                    <c:v>Q3</c:v>
                  </c:pt>
                  <c:pt idx="1">
                    <c:v>Q4</c:v>
                  </c:pt>
                  <c:pt idx="2">
                    <c:v>Q1</c:v>
                  </c:pt>
                  <c:pt idx="3">
                    <c:v>Q2</c:v>
                  </c:pt>
                  <c:pt idx="4">
                    <c:v>Q3</c:v>
                  </c:pt>
                  <c:pt idx="5">
                    <c:v>Q4</c:v>
                  </c:pt>
                  <c:pt idx="6">
                    <c:v>Q1</c:v>
                  </c:pt>
                  <c:pt idx="7">
                    <c:v>Q2</c:v>
                  </c:pt>
                  <c:pt idx="8">
                    <c:v>Q3</c:v>
                  </c:pt>
                  <c:pt idx="9">
                    <c:v>Q4</c:v>
                  </c:pt>
                  <c:pt idx="10">
                    <c:v>Q1</c:v>
                  </c:pt>
                  <c:pt idx="11">
                    <c:v>Q2</c:v>
                  </c:pt>
                  <c:pt idx="12">
                    <c:v>Q3</c:v>
                  </c:pt>
                  <c:pt idx="13">
                    <c:v>Q4</c:v>
                  </c:pt>
                  <c:pt idx="14">
                    <c:v>Q1</c:v>
                  </c:pt>
                  <c:pt idx="15">
                    <c:v>Q2</c:v>
                  </c:pt>
                </c:lvl>
                <c:lvl>
                  <c:pt idx="0">
                    <c:v>2020</c:v>
                  </c:pt>
                  <c:pt idx="2">
                    <c:v>2021</c:v>
                  </c:pt>
                  <c:pt idx="6">
                    <c:v>2022</c:v>
                  </c:pt>
                  <c:pt idx="10">
                    <c:v>2023</c:v>
                  </c:pt>
                  <c:pt idx="14">
                    <c:v>2024</c:v>
                  </c:pt>
                </c:lvl>
              </c:multiLvlStrCache>
            </c:multiLvlStrRef>
          </c:cat>
          <c:val>
            <c:numRef>
              <c:f>'Figure 4.3'!$C$4:$C$19</c:f>
              <c:numCache>
                <c:formatCode>0.00</c:formatCode>
                <c:ptCount val="16"/>
                <c:pt idx="0">
                  <c:v>1562.4945769294773</c:v>
                </c:pt>
                <c:pt idx="1">
                  <c:v>1522.3868981017624</c:v>
                </c:pt>
                <c:pt idx="2">
                  <c:v>1526.4609900788626</c:v>
                </c:pt>
                <c:pt idx="3">
                  <c:v>1545.3185211477573</c:v>
                </c:pt>
                <c:pt idx="4">
                  <c:v>1576.7203734723475</c:v>
                </c:pt>
                <c:pt idx="5">
                  <c:v>1588.6991856663376</c:v>
                </c:pt>
                <c:pt idx="6">
                  <c:v>1592.7070814629926</c:v>
                </c:pt>
                <c:pt idx="7">
                  <c:v>1634.2646586223227</c:v>
                </c:pt>
                <c:pt idx="8">
                  <c:v>1624.7471888696573</c:v>
                </c:pt>
                <c:pt idx="9">
                  <c:v>1660.4765969015025</c:v>
                </c:pt>
                <c:pt idx="10">
                  <c:v>1702.0712756401399</c:v>
                </c:pt>
                <c:pt idx="11">
                  <c:v>1682.6886893305575</c:v>
                </c:pt>
                <c:pt idx="12">
                  <c:v>1675.2414908662802</c:v>
                </c:pt>
                <c:pt idx="13">
                  <c:v>1652.3378464761552</c:v>
                </c:pt>
                <c:pt idx="14">
                  <c:v>1636.6513733348725</c:v>
                </c:pt>
                <c:pt idx="15">
                  <c:v>1656.8046730194451</c:v>
                </c:pt>
              </c:numCache>
            </c:numRef>
          </c:val>
          <c:smooth val="0"/>
          <c:extLst>
            <c:ext xmlns:c16="http://schemas.microsoft.com/office/drawing/2014/chart" uri="{C3380CC4-5D6E-409C-BE32-E72D297353CC}">
              <c16:uniqueId val="{00000000-FACB-4C13-BB2D-724E2C5B4CEC}"/>
            </c:ext>
          </c:extLst>
        </c:ser>
        <c:ser>
          <c:idx val="1"/>
          <c:order val="1"/>
          <c:tx>
            <c:strRef>
              <c:f>'Figure 4.3'!$D$3</c:f>
              <c:strCache>
                <c:ptCount val="1"/>
                <c:pt idx="0">
                  <c:v>NSW</c:v>
                </c:pt>
              </c:strCache>
            </c:strRef>
          </c:tx>
          <c:spPr>
            <a:ln w="28575" cap="rnd">
              <a:solidFill>
                <a:schemeClr val="accent2"/>
              </a:solidFill>
              <a:round/>
            </a:ln>
            <a:effectLst/>
          </c:spPr>
          <c:marker>
            <c:symbol val="none"/>
          </c:marker>
          <c:cat>
            <c:multiLvlStrRef>
              <c:f>'Figure 4.3'!$A$4:$B$19</c:f>
              <c:multiLvlStrCache>
                <c:ptCount val="16"/>
                <c:lvl>
                  <c:pt idx="0">
                    <c:v>Q3</c:v>
                  </c:pt>
                  <c:pt idx="1">
                    <c:v>Q4</c:v>
                  </c:pt>
                  <c:pt idx="2">
                    <c:v>Q1</c:v>
                  </c:pt>
                  <c:pt idx="3">
                    <c:v>Q2</c:v>
                  </c:pt>
                  <c:pt idx="4">
                    <c:v>Q3</c:v>
                  </c:pt>
                  <c:pt idx="5">
                    <c:v>Q4</c:v>
                  </c:pt>
                  <c:pt idx="6">
                    <c:v>Q1</c:v>
                  </c:pt>
                  <c:pt idx="7">
                    <c:v>Q2</c:v>
                  </c:pt>
                  <c:pt idx="8">
                    <c:v>Q3</c:v>
                  </c:pt>
                  <c:pt idx="9">
                    <c:v>Q4</c:v>
                  </c:pt>
                  <c:pt idx="10">
                    <c:v>Q1</c:v>
                  </c:pt>
                  <c:pt idx="11">
                    <c:v>Q2</c:v>
                  </c:pt>
                  <c:pt idx="12">
                    <c:v>Q3</c:v>
                  </c:pt>
                  <c:pt idx="13">
                    <c:v>Q4</c:v>
                  </c:pt>
                  <c:pt idx="14">
                    <c:v>Q1</c:v>
                  </c:pt>
                  <c:pt idx="15">
                    <c:v>Q2</c:v>
                  </c:pt>
                </c:lvl>
                <c:lvl>
                  <c:pt idx="0">
                    <c:v>2020</c:v>
                  </c:pt>
                  <c:pt idx="2">
                    <c:v>2021</c:v>
                  </c:pt>
                  <c:pt idx="6">
                    <c:v>2022</c:v>
                  </c:pt>
                  <c:pt idx="10">
                    <c:v>2023</c:v>
                  </c:pt>
                  <c:pt idx="14">
                    <c:v>2024</c:v>
                  </c:pt>
                </c:lvl>
              </c:multiLvlStrCache>
            </c:multiLvlStrRef>
          </c:cat>
          <c:val>
            <c:numRef>
              <c:f>'Figure 4.3'!$D$4:$D$19</c:f>
              <c:numCache>
                <c:formatCode>0.00</c:formatCode>
                <c:ptCount val="16"/>
                <c:pt idx="0">
                  <c:v>2225.8373898574027</c:v>
                </c:pt>
                <c:pt idx="1">
                  <c:v>2208.3804936708302</c:v>
                </c:pt>
                <c:pt idx="2">
                  <c:v>2168.0889069487926</c:v>
                </c:pt>
                <c:pt idx="3">
                  <c:v>2135.2380544057178</c:v>
                </c:pt>
                <c:pt idx="4">
                  <c:v>2111.1751341150075</c:v>
                </c:pt>
                <c:pt idx="5">
                  <c:v>2099.1024857649245</c:v>
                </c:pt>
                <c:pt idx="6">
                  <c:v>2071.0046448955977</c:v>
                </c:pt>
                <c:pt idx="7">
                  <c:v>2048.6314200785328</c:v>
                </c:pt>
                <c:pt idx="8">
                  <c:v>2022.9360532289475</c:v>
                </c:pt>
                <c:pt idx="9">
                  <c:v>1984.1323738505375</c:v>
                </c:pt>
                <c:pt idx="10">
                  <c:v>1994.8148944547152</c:v>
                </c:pt>
                <c:pt idx="11">
                  <c:v>1989.9049627126624</c:v>
                </c:pt>
                <c:pt idx="12">
                  <c:v>1966.9076066289276</c:v>
                </c:pt>
                <c:pt idx="13">
                  <c:v>1923.5238199376149</c:v>
                </c:pt>
                <c:pt idx="14">
                  <c:v>1874.0615077273148</c:v>
                </c:pt>
                <c:pt idx="15">
                  <c:v>1841.8527252952899</c:v>
                </c:pt>
              </c:numCache>
            </c:numRef>
          </c:val>
          <c:smooth val="0"/>
          <c:extLst>
            <c:ext xmlns:c16="http://schemas.microsoft.com/office/drawing/2014/chart" uri="{C3380CC4-5D6E-409C-BE32-E72D297353CC}">
              <c16:uniqueId val="{00000001-FACB-4C13-BB2D-724E2C5B4CEC}"/>
            </c:ext>
          </c:extLst>
        </c:ser>
        <c:ser>
          <c:idx val="2"/>
          <c:order val="2"/>
          <c:tx>
            <c:strRef>
              <c:f>'Figure 4.3'!$E$3</c:f>
              <c:strCache>
                <c:ptCount val="1"/>
                <c:pt idx="0">
                  <c:v>Victoria</c:v>
                </c:pt>
              </c:strCache>
            </c:strRef>
          </c:tx>
          <c:spPr>
            <a:ln w="28575" cap="rnd">
              <a:solidFill>
                <a:schemeClr val="accent1"/>
              </a:solidFill>
              <a:round/>
            </a:ln>
            <a:effectLst/>
          </c:spPr>
          <c:marker>
            <c:symbol val="none"/>
          </c:marker>
          <c:cat>
            <c:multiLvlStrRef>
              <c:f>'Figure 4.3'!$A$4:$B$19</c:f>
              <c:multiLvlStrCache>
                <c:ptCount val="16"/>
                <c:lvl>
                  <c:pt idx="0">
                    <c:v>Q3</c:v>
                  </c:pt>
                  <c:pt idx="1">
                    <c:v>Q4</c:v>
                  </c:pt>
                  <c:pt idx="2">
                    <c:v>Q1</c:v>
                  </c:pt>
                  <c:pt idx="3">
                    <c:v>Q2</c:v>
                  </c:pt>
                  <c:pt idx="4">
                    <c:v>Q3</c:v>
                  </c:pt>
                  <c:pt idx="5">
                    <c:v>Q4</c:v>
                  </c:pt>
                  <c:pt idx="6">
                    <c:v>Q1</c:v>
                  </c:pt>
                  <c:pt idx="7">
                    <c:v>Q2</c:v>
                  </c:pt>
                  <c:pt idx="8">
                    <c:v>Q3</c:v>
                  </c:pt>
                  <c:pt idx="9">
                    <c:v>Q4</c:v>
                  </c:pt>
                  <c:pt idx="10">
                    <c:v>Q1</c:v>
                  </c:pt>
                  <c:pt idx="11">
                    <c:v>Q2</c:v>
                  </c:pt>
                  <c:pt idx="12">
                    <c:v>Q3</c:v>
                  </c:pt>
                  <c:pt idx="13">
                    <c:v>Q4</c:v>
                  </c:pt>
                  <c:pt idx="14">
                    <c:v>Q1</c:v>
                  </c:pt>
                  <c:pt idx="15">
                    <c:v>Q2</c:v>
                  </c:pt>
                </c:lvl>
                <c:lvl>
                  <c:pt idx="0">
                    <c:v>2020</c:v>
                  </c:pt>
                  <c:pt idx="2">
                    <c:v>2021</c:v>
                  </c:pt>
                  <c:pt idx="6">
                    <c:v>2022</c:v>
                  </c:pt>
                  <c:pt idx="10">
                    <c:v>2023</c:v>
                  </c:pt>
                  <c:pt idx="14">
                    <c:v>2024</c:v>
                  </c:pt>
                </c:lvl>
              </c:multiLvlStrCache>
            </c:multiLvlStrRef>
          </c:cat>
          <c:val>
            <c:numRef>
              <c:f>'Figure 4.3'!$E$4:$E$19</c:f>
              <c:numCache>
                <c:formatCode>0.00</c:formatCode>
                <c:ptCount val="16"/>
                <c:pt idx="0">
                  <c:v>2236.4244113874124</c:v>
                </c:pt>
                <c:pt idx="1">
                  <c:v>2205.5336699808695</c:v>
                </c:pt>
                <c:pt idx="2">
                  <c:v>2194.7187335323797</c:v>
                </c:pt>
                <c:pt idx="3">
                  <c:v>2166.7236923353048</c:v>
                </c:pt>
                <c:pt idx="4">
                  <c:v>2107.0777118760525</c:v>
                </c:pt>
                <c:pt idx="5">
                  <c:v>2064.56422212506</c:v>
                </c:pt>
                <c:pt idx="6">
                  <c:v>2048.1769060753177</c:v>
                </c:pt>
                <c:pt idx="7">
                  <c:v>1993.1555836954899</c:v>
                </c:pt>
                <c:pt idx="8">
                  <c:v>1957.1731125441752</c:v>
                </c:pt>
                <c:pt idx="9">
                  <c:v>1934.6079924827425</c:v>
                </c:pt>
                <c:pt idx="10">
                  <c:v>1917.6432247951375</c:v>
                </c:pt>
                <c:pt idx="11">
                  <c:v>1892.4129663594849</c:v>
                </c:pt>
                <c:pt idx="12">
                  <c:v>1911.7893680913751</c:v>
                </c:pt>
                <c:pt idx="13">
                  <c:v>1911.7292900240825</c:v>
                </c:pt>
                <c:pt idx="14">
                  <c:v>1892.0413729928623</c:v>
                </c:pt>
                <c:pt idx="15">
                  <c:v>1934.96819188466</c:v>
                </c:pt>
              </c:numCache>
            </c:numRef>
          </c:val>
          <c:smooth val="0"/>
          <c:extLst>
            <c:ext xmlns:c16="http://schemas.microsoft.com/office/drawing/2014/chart" uri="{C3380CC4-5D6E-409C-BE32-E72D297353CC}">
              <c16:uniqueId val="{00000002-FACB-4C13-BB2D-724E2C5B4CEC}"/>
            </c:ext>
          </c:extLst>
        </c:ser>
        <c:ser>
          <c:idx val="3"/>
          <c:order val="3"/>
          <c:tx>
            <c:strRef>
              <c:f>'Figure 4.3'!$F$3</c:f>
              <c:strCache>
                <c:ptCount val="1"/>
                <c:pt idx="0">
                  <c:v>South Australia</c:v>
                </c:pt>
              </c:strCache>
            </c:strRef>
          </c:tx>
          <c:spPr>
            <a:ln w="28575" cap="rnd">
              <a:solidFill>
                <a:srgbClr val="9572B2"/>
              </a:solidFill>
              <a:round/>
            </a:ln>
            <a:effectLst/>
          </c:spPr>
          <c:marker>
            <c:symbol val="none"/>
          </c:marker>
          <c:cat>
            <c:multiLvlStrRef>
              <c:f>'Figure 4.3'!$A$4:$B$19</c:f>
              <c:multiLvlStrCache>
                <c:ptCount val="16"/>
                <c:lvl>
                  <c:pt idx="0">
                    <c:v>Q3</c:v>
                  </c:pt>
                  <c:pt idx="1">
                    <c:v>Q4</c:v>
                  </c:pt>
                  <c:pt idx="2">
                    <c:v>Q1</c:v>
                  </c:pt>
                  <c:pt idx="3">
                    <c:v>Q2</c:v>
                  </c:pt>
                  <c:pt idx="4">
                    <c:v>Q3</c:v>
                  </c:pt>
                  <c:pt idx="5">
                    <c:v>Q4</c:v>
                  </c:pt>
                  <c:pt idx="6">
                    <c:v>Q1</c:v>
                  </c:pt>
                  <c:pt idx="7">
                    <c:v>Q2</c:v>
                  </c:pt>
                  <c:pt idx="8">
                    <c:v>Q3</c:v>
                  </c:pt>
                  <c:pt idx="9">
                    <c:v>Q4</c:v>
                  </c:pt>
                  <c:pt idx="10">
                    <c:v>Q1</c:v>
                  </c:pt>
                  <c:pt idx="11">
                    <c:v>Q2</c:v>
                  </c:pt>
                  <c:pt idx="12">
                    <c:v>Q3</c:v>
                  </c:pt>
                  <c:pt idx="13">
                    <c:v>Q4</c:v>
                  </c:pt>
                  <c:pt idx="14">
                    <c:v>Q1</c:v>
                  </c:pt>
                  <c:pt idx="15">
                    <c:v>Q2</c:v>
                  </c:pt>
                </c:lvl>
                <c:lvl>
                  <c:pt idx="0">
                    <c:v>2020</c:v>
                  </c:pt>
                  <c:pt idx="2">
                    <c:v>2021</c:v>
                  </c:pt>
                  <c:pt idx="6">
                    <c:v>2022</c:v>
                  </c:pt>
                  <c:pt idx="10">
                    <c:v>2023</c:v>
                  </c:pt>
                  <c:pt idx="14">
                    <c:v>2024</c:v>
                  </c:pt>
                </c:lvl>
              </c:multiLvlStrCache>
            </c:multiLvlStrRef>
          </c:cat>
          <c:val>
            <c:numRef>
              <c:f>'Figure 4.3'!$F$4:$F$19</c:f>
              <c:numCache>
                <c:formatCode>0.00</c:formatCode>
                <c:ptCount val="16"/>
                <c:pt idx="0">
                  <c:v>2107.1396683960324</c:v>
                </c:pt>
                <c:pt idx="1">
                  <c:v>2075.9177518439024</c:v>
                </c:pt>
                <c:pt idx="2">
                  <c:v>2035.47463120987</c:v>
                </c:pt>
                <c:pt idx="3">
                  <c:v>2050.9122729772525</c:v>
                </c:pt>
                <c:pt idx="4">
                  <c:v>1999.2135662191226</c:v>
                </c:pt>
                <c:pt idx="5">
                  <c:v>1980.0673738382725</c:v>
                </c:pt>
                <c:pt idx="6">
                  <c:v>1946.4552304286126</c:v>
                </c:pt>
                <c:pt idx="7">
                  <c:v>1891.2987220423975</c:v>
                </c:pt>
                <c:pt idx="8">
                  <c:v>1867.7844690563375</c:v>
                </c:pt>
                <c:pt idx="9">
                  <c:v>1822.5909583032023</c:v>
                </c:pt>
                <c:pt idx="10">
                  <c:v>1776.4748032969251</c:v>
                </c:pt>
                <c:pt idx="11">
                  <c:v>1740.4058712515325</c:v>
                </c:pt>
                <c:pt idx="12">
                  <c:v>1693.235906902195</c:v>
                </c:pt>
                <c:pt idx="13">
                  <c:v>1669.6792373779774</c:v>
                </c:pt>
                <c:pt idx="14">
                  <c:v>1647.11589926842</c:v>
                </c:pt>
                <c:pt idx="15">
                  <c:v>1660.6055335856076</c:v>
                </c:pt>
              </c:numCache>
            </c:numRef>
          </c:val>
          <c:smooth val="0"/>
          <c:extLst>
            <c:ext xmlns:c16="http://schemas.microsoft.com/office/drawing/2014/chart" uri="{C3380CC4-5D6E-409C-BE32-E72D297353CC}">
              <c16:uniqueId val="{00000003-FACB-4C13-BB2D-724E2C5B4CEC}"/>
            </c:ext>
          </c:extLst>
        </c:ser>
        <c:dLbls>
          <c:showLegendKey val="0"/>
          <c:showVal val="0"/>
          <c:showCatName val="0"/>
          <c:showSerName val="0"/>
          <c:showPercent val="0"/>
          <c:showBubbleSize val="0"/>
        </c:dLbls>
        <c:smooth val="0"/>
        <c:axId val="134682287"/>
        <c:axId val="134682647"/>
      </c:lineChart>
      <c:catAx>
        <c:axId val="13468228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34682647"/>
        <c:crosses val="autoZero"/>
        <c:auto val="1"/>
        <c:lblAlgn val="ctr"/>
        <c:lblOffset val="100"/>
        <c:noMultiLvlLbl val="0"/>
      </c:catAx>
      <c:valAx>
        <c:axId val="134682647"/>
        <c:scaling>
          <c:orientation val="minMax"/>
          <c:min val="1500"/>
        </c:scaling>
        <c:delete val="0"/>
        <c:axPos val="l"/>
        <c:majorGridlines>
          <c:spPr>
            <a:ln w="9525" cap="flat" cmpd="sng" algn="ctr">
              <a:solidFill>
                <a:schemeClr val="bg1"/>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sz="900" b="1">
                    <a:latin typeface="Arial" panose="020B0604020202020204" pitchFamily="34" charset="0"/>
                    <a:cs typeface="Arial" panose="020B0604020202020204" pitchFamily="34" charset="0"/>
                  </a:rPr>
                  <a:t>HHI </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34682287"/>
        <c:crosses val="autoZero"/>
        <c:crossBetween val="between"/>
      </c:valAx>
      <c:spPr>
        <a:solidFill>
          <a:schemeClr val="bg1">
            <a:lumMod val="95000"/>
          </a:schemeClr>
        </a:solidFill>
        <a:ln>
          <a:noFill/>
        </a:ln>
        <a:effectLst/>
      </c:spPr>
    </c:plotArea>
    <c:legend>
      <c:legendPos val="b"/>
      <c:overlay val="0"/>
      <c:spPr>
        <a:noFill/>
        <a:ln>
          <a:noFill/>
        </a:ln>
        <a:effectLst/>
      </c:spPr>
      <c:txPr>
        <a:bodyPr rot="0" spcFirstLastPara="1" vertOverflow="ellipsis" vert="horz" wrap="square" anchor="ctr" anchorCtr="1"/>
        <a:lstStyle/>
        <a:p>
          <a:pPr algn="ctr">
            <a:defRPr lang="en-US"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8047214353163367E-2"/>
          <c:y val="2.7084623599806883E-2"/>
          <c:w val="0.88827998111425877"/>
          <c:h val="0.77683095238095234"/>
        </c:manualLayout>
      </c:layout>
      <c:lineChart>
        <c:grouping val="standard"/>
        <c:varyColors val="0"/>
        <c:ser>
          <c:idx val="0"/>
          <c:order val="0"/>
          <c:tx>
            <c:strRef>
              <c:f>'Figure 4.4'!$B$4</c:f>
              <c:strCache>
                <c:ptCount val="1"/>
                <c:pt idx="0">
                  <c:v>2019–2020</c:v>
                </c:pt>
              </c:strCache>
            </c:strRef>
          </c:tx>
          <c:spPr>
            <a:ln w="28575" cap="rnd">
              <a:solidFill>
                <a:schemeClr val="accent1"/>
              </a:solidFill>
              <a:round/>
            </a:ln>
            <a:effectLst/>
          </c:spPr>
          <c:marker>
            <c:symbol val="none"/>
          </c:marker>
          <c:cat>
            <c:numRef>
              <c:f>'Figure 4.4'!$A$5:$A$292</c:f>
              <c:numCache>
                <c:formatCode>hh:mm:ss</c:formatCode>
                <c:ptCount val="288"/>
                <c:pt idx="0">
                  <c:v>0</c:v>
                </c:pt>
                <c:pt idx="1">
                  <c:v>3.472222222222222E-3</c:v>
                </c:pt>
                <c:pt idx="2">
                  <c:v>6.9444444444444441E-3</c:v>
                </c:pt>
                <c:pt idx="3">
                  <c:v>1.0416666666666666E-2</c:v>
                </c:pt>
                <c:pt idx="4">
                  <c:v>1.3888888888888888E-2</c:v>
                </c:pt>
                <c:pt idx="5">
                  <c:v>1.7361111111111112E-2</c:v>
                </c:pt>
                <c:pt idx="6">
                  <c:v>2.0833333333333332E-2</c:v>
                </c:pt>
                <c:pt idx="7">
                  <c:v>2.4305555555555556E-2</c:v>
                </c:pt>
                <c:pt idx="8">
                  <c:v>2.7777777777777776E-2</c:v>
                </c:pt>
                <c:pt idx="9">
                  <c:v>3.125E-2</c:v>
                </c:pt>
                <c:pt idx="10">
                  <c:v>3.4722222222222224E-2</c:v>
                </c:pt>
                <c:pt idx="11">
                  <c:v>3.8194444444444441E-2</c:v>
                </c:pt>
                <c:pt idx="12">
                  <c:v>4.1666666666666664E-2</c:v>
                </c:pt>
                <c:pt idx="13">
                  <c:v>4.5138888888888888E-2</c:v>
                </c:pt>
                <c:pt idx="14">
                  <c:v>4.8611111111111112E-2</c:v>
                </c:pt>
                <c:pt idx="15">
                  <c:v>5.2083333333333336E-2</c:v>
                </c:pt>
                <c:pt idx="16">
                  <c:v>5.5555555555555552E-2</c:v>
                </c:pt>
                <c:pt idx="17">
                  <c:v>5.9027777777777783E-2</c:v>
                </c:pt>
                <c:pt idx="18">
                  <c:v>6.25E-2</c:v>
                </c:pt>
                <c:pt idx="19">
                  <c:v>6.5972222222222224E-2</c:v>
                </c:pt>
                <c:pt idx="20">
                  <c:v>6.9444444444444434E-2</c:v>
                </c:pt>
                <c:pt idx="21">
                  <c:v>7.2916666666666671E-2</c:v>
                </c:pt>
                <c:pt idx="22">
                  <c:v>7.6388888888888895E-2</c:v>
                </c:pt>
                <c:pt idx="23">
                  <c:v>7.9861111111111105E-2</c:v>
                </c:pt>
                <c:pt idx="24">
                  <c:v>8.3333333333333329E-2</c:v>
                </c:pt>
                <c:pt idx="25">
                  <c:v>8.6805555555555566E-2</c:v>
                </c:pt>
                <c:pt idx="26">
                  <c:v>9.0277777777777776E-2</c:v>
                </c:pt>
                <c:pt idx="27">
                  <c:v>9.375E-2</c:v>
                </c:pt>
                <c:pt idx="28">
                  <c:v>9.7222222222222224E-2</c:v>
                </c:pt>
                <c:pt idx="29">
                  <c:v>0.10069444444444443</c:v>
                </c:pt>
                <c:pt idx="30">
                  <c:v>0.10416666666666667</c:v>
                </c:pt>
                <c:pt idx="31">
                  <c:v>0.1076388888888889</c:v>
                </c:pt>
                <c:pt idx="32">
                  <c:v>0.1111111111111111</c:v>
                </c:pt>
                <c:pt idx="33">
                  <c:v>0.11458333333333333</c:v>
                </c:pt>
                <c:pt idx="34">
                  <c:v>0.11805555555555557</c:v>
                </c:pt>
                <c:pt idx="35">
                  <c:v>0.12152777777777778</c:v>
                </c:pt>
                <c:pt idx="36">
                  <c:v>0.125</c:v>
                </c:pt>
                <c:pt idx="37">
                  <c:v>0.12847222222222224</c:v>
                </c:pt>
                <c:pt idx="38">
                  <c:v>0.13194444444444445</c:v>
                </c:pt>
                <c:pt idx="39">
                  <c:v>0.13541666666666666</c:v>
                </c:pt>
                <c:pt idx="40">
                  <c:v>0.1388888888888889</c:v>
                </c:pt>
                <c:pt idx="41">
                  <c:v>0.1423611111111111</c:v>
                </c:pt>
                <c:pt idx="42">
                  <c:v>0.14583333333333334</c:v>
                </c:pt>
                <c:pt idx="43">
                  <c:v>0.14930555555555555</c:v>
                </c:pt>
                <c:pt idx="44">
                  <c:v>0.15277777777777776</c:v>
                </c:pt>
                <c:pt idx="45">
                  <c:v>0.15625</c:v>
                </c:pt>
                <c:pt idx="46">
                  <c:v>0.15972222222222224</c:v>
                </c:pt>
                <c:pt idx="47">
                  <c:v>0.16319444444444445</c:v>
                </c:pt>
                <c:pt idx="48">
                  <c:v>0.16666666666666666</c:v>
                </c:pt>
                <c:pt idx="49">
                  <c:v>0.17013888888888887</c:v>
                </c:pt>
                <c:pt idx="50">
                  <c:v>0.17361111111111113</c:v>
                </c:pt>
                <c:pt idx="51">
                  <c:v>0.17708333333333334</c:v>
                </c:pt>
                <c:pt idx="52">
                  <c:v>0.18055555555555555</c:v>
                </c:pt>
                <c:pt idx="53">
                  <c:v>0.18402777777777779</c:v>
                </c:pt>
                <c:pt idx="54">
                  <c:v>0.1875</c:v>
                </c:pt>
                <c:pt idx="55">
                  <c:v>0.19097222222222221</c:v>
                </c:pt>
                <c:pt idx="56">
                  <c:v>0.19444444444444445</c:v>
                </c:pt>
                <c:pt idx="57">
                  <c:v>0.19791666666666666</c:v>
                </c:pt>
                <c:pt idx="58">
                  <c:v>0.20138888888888887</c:v>
                </c:pt>
                <c:pt idx="59">
                  <c:v>0.20486111111111113</c:v>
                </c:pt>
                <c:pt idx="60">
                  <c:v>0.20833333333333334</c:v>
                </c:pt>
                <c:pt idx="61">
                  <c:v>0.21180555555555555</c:v>
                </c:pt>
                <c:pt idx="62">
                  <c:v>0.21527777777777779</c:v>
                </c:pt>
                <c:pt idx="63">
                  <c:v>0.21875</c:v>
                </c:pt>
                <c:pt idx="64">
                  <c:v>0.22222222222222221</c:v>
                </c:pt>
                <c:pt idx="65">
                  <c:v>0.22569444444444445</c:v>
                </c:pt>
                <c:pt idx="66">
                  <c:v>0.22916666666666666</c:v>
                </c:pt>
                <c:pt idx="67">
                  <c:v>0.23263888888888887</c:v>
                </c:pt>
                <c:pt idx="68">
                  <c:v>0.23611111111111113</c:v>
                </c:pt>
                <c:pt idx="69">
                  <c:v>0.23958333333333334</c:v>
                </c:pt>
                <c:pt idx="70">
                  <c:v>0.24305555555555555</c:v>
                </c:pt>
                <c:pt idx="71">
                  <c:v>0.24652777777777779</c:v>
                </c:pt>
                <c:pt idx="72">
                  <c:v>0.25</c:v>
                </c:pt>
                <c:pt idx="73">
                  <c:v>0.25347222222222221</c:v>
                </c:pt>
                <c:pt idx="74">
                  <c:v>0.25694444444444448</c:v>
                </c:pt>
                <c:pt idx="75">
                  <c:v>0.26041666666666669</c:v>
                </c:pt>
                <c:pt idx="76">
                  <c:v>0.2638888888888889</c:v>
                </c:pt>
                <c:pt idx="77">
                  <c:v>0.2673611111111111</c:v>
                </c:pt>
                <c:pt idx="78">
                  <c:v>0.27083333333333331</c:v>
                </c:pt>
                <c:pt idx="79">
                  <c:v>0.27430555555555552</c:v>
                </c:pt>
                <c:pt idx="80">
                  <c:v>0.27777777777777779</c:v>
                </c:pt>
                <c:pt idx="81">
                  <c:v>0.28125</c:v>
                </c:pt>
                <c:pt idx="82">
                  <c:v>0.28472222222222221</c:v>
                </c:pt>
                <c:pt idx="83">
                  <c:v>0.28819444444444448</c:v>
                </c:pt>
                <c:pt idx="84">
                  <c:v>0.29166666666666669</c:v>
                </c:pt>
                <c:pt idx="85">
                  <c:v>0.2951388888888889</c:v>
                </c:pt>
                <c:pt idx="86">
                  <c:v>0.2986111111111111</c:v>
                </c:pt>
                <c:pt idx="87">
                  <c:v>0.30208333333333331</c:v>
                </c:pt>
                <c:pt idx="88">
                  <c:v>0.30555555555555552</c:v>
                </c:pt>
                <c:pt idx="89">
                  <c:v>0.30902777777777779</c:v>
                </c:pt>
                <c:pt idx="90">
                  <c:v>0.3125</c:v>
                </c:pt>
                <c:pt idx="91">
                  <c:v>0.31597222222222221</c:v>
                </c:pt>
                <c:pt idx="92">
                  <c:v>0.31944444444444448</c:v>
                </c:pt>
                <c:pt idx="93">
                  <c:v>0.32291666666666669</c:v>
                </c:pt>
                <c:pt idx="94">
                  <c:v>0.3263888888888889</c:v>
                </c:pt>
                <c:pt idx="95">
                  <c:v>0.3298611111111111</c:v>
                </c:pt>
                <c:pt idx="96">
                  <c:v>0.33333333333333331</c:v>
                </c:pt>
                <c:pt idx="97">
                  <c:v>0.33680555555555558</c:v>
                </c:pt>
                <c:pt idx="98">
                  <c:v>0.34027777777777773</c:v>
                </c:pt>
                <c:pt idx="99">
                  <c:v>0.34375</c:v>
                </c:pt>
                <c:pt idx="100">
                  <c:v>0.34722222222222227</c:v>
                </c:pt>
                <c:pt idx="101">
                  <c:v>0.35069444444444442</c:v>
                </c:pt>
                <c:pt idx="102">
                  <c:v>0.35416666666666669</c:v>
                </c:pt>
                <c:pt idx="103">
                  <c:v>0.3576388888888889</c:v>
                </c:pt>
                <c:pt idx="104">
                  <c:v>0.3611111111111111</c:v>
                </c:pt>
                <c:pt idx="105">
                  <c:v>0.36458333333333331</c:v>
                </c:pt>
                <c:pt idx="106">
                  <c:v>0.36805555555555558</c:v>
                </c:pt>
                <c:pt idx="107">
                  <c:v>0.37152777777777773</c:v>
                </c:pt>
                <c:pt idx="108">
                  <c:v>0.375</c:v>
                </c:pt>
                <c:pt idx="109">
                  <c:v>0.37847222222222227</c:v>
                </c:pt>
                <c:pt idx="110">
                  <c:v>0.38194444444444442</c:v>
                </c:pt>
                <c:pt idx="111">
                  <c:v>0.38541666666666669</c:v>
                </c:pt>
                <c:pt idx="112">
                  <c:v>0.3888888888888889</c:v>
                </c:pt>
                <c:pt idx="113">
                  <c:v>0.3923611111111111</c:v>
                </c:pt>
                <c:pt idx="114">
                  <c:v>0.39583333333333331</c:v>
                </c:pt>
                <c:pt idx="115">
                  <c:v>0.39930555555555558</c:v>
                </c:pt>
                <c:pt idx="116">
                  <c:v>0.40277777777777773</c:v>
                </c:pt>
                <c:pt idx="117">
                  <c:v>0.40625</c:v>
                </c:pt>
                <c:pt idx="118">
                  <c:v>0.40972222222222227</c:v>
                </c:pt>
                <c:pt idx="119">
                  <c:v>0.41319444444444442</c:v>
                </c:pt>
                <c:pt idx="120">
                  <c:v>0.41666666666666669</c:v>
                </c:pt>
                <c:pt idx="121">
                  <c:v>0.4201388888888889</c:v>
                </c:pt>
                <c:pt idx="122">
                  <c:v>0.4236111111111111</c:v>
                </c:pt>
                <c:pt idx="123">
                  <c:v>0.42708333333333331</c:v>
                </c:pt>
                <c:pt idx="124">
                  <c:v>0.43055555555555558</c:v>
                </c:pt>
                <c:pt idx="125">
                  <c:v>0.43402777777777773</c:v>
                </c:pt>
                <c:pt idx="126">
                  <c:v>0.4375</c:v>
                </c:pt>
                <c:pt idx="127">
                  <c:v>0.44097222222222227</c:v>
                </c:pt>
                <c:pt idx="128">
                  <c:v>0.44444444444444442</c:v>
                </c:pt>
                <c:pt idx="129">
                  <c:v>0.44791666666666669</c:v>
                </c:pt>
                <c:pt idx="130">
                  <c:v>0.4513888888888889</c:v>
                </c:pt>
                <c:pt idx="131">
                  <c:v>0.4548611111111111</c:v>
                </c:pt>
                <c:pt idx="132">
                  <c:v>0.45833333333333331</c:v>
                </c:pt>
                <c:pt idx="133">
                  <c:v>0.46180555555555558</c:v>
                </c:pt>
                <c:pt idx="134">
                  <c:v>0.46527777777777773</c:v>
                </c:pt>
                <c:pt idx="135">
                  <c:v>0.46875</c:v>
                </c:pt>
                <c:pt idx="136">
                  <c:v>0.47222222222222227</c:v>
                </c:pt>
                <c:pt idx="137">
                  <c:v>0.47569444444444442</c:v>
                </c:pt>
                <c:pt idx="138">
                  <c:v>0.47916666666666669</c:v>
                </c:pt>
                <c:pt idx="139">
                  <c:v>0.4826388888888889</c:v>
                </c:pt>
                <c:pt idx="140">
                  <c:v>0.4861111111111111</c:v>
                </c:pt>
                <c:pt idx="141">
                  <c:v>0.48958333333333331</c:v>
                </c:pt>
                <c:pt idx="142">
                  <c:v>0.49305555555555558</c:v>
                </c:pt>
                <c:pt idx="143">
                  <c:v>0.49652777777777773</c:v>
                </c:pt>
                <c:pt idx="144">
                  <c:v>0.5</c:v>
                </c:pt>
                <c:pt idx="145">
                  <c:v>0.50347222222222221</c:v>
                </c:pt>
                <c:pt idx="146">
                  <c:v>0.50694444444444442</c:v>
                </c:pt>
                <c:pt idx="147">
                  <c:v>0.51041666666666663</c:v>
                </c:pt>
                <c:pt idx="148">
                  <c:v>0.51388888888888895</c:v>
                </c:pt>
                <c:pt idx="149">
                  <c:v>0.51736111111111105</c:v>
                </c:pt>
                <c:pt idx="150">
                  <c:v>0.52083333333333337</c:v>
                </c:pt>
                <c:pt idx="151">
                  <c:v>0.52430555555555558</c:v>
                </c:pt>
                <c:pt idx="152">
                  <c:v>0.52777777777777779</c:v>
                </c:pt>
                <c:pt idx="153">
                  <c:v>0.53125</c:v>
                </c:pt>
                <c:pt idx="154">
                  <c:v>0.53472222222222221</c:v>
                </c:pt>
                <c:pt idx="155">
                  <c:v>0.53819444444444442</c:v>
                </c:pt>
                <c:pt idx="156">
                  <c:v>0.54166666666666663</c:v>
                </c:pt>
                <c:pt idx="157">
                  <c:v>0.54513888888888895</c:v>
                </c:pt>
                <c:pt idx="158">
                  <c:v>0.54861111111111105</c:v>
                </c:pt>
                <c:pt idx="159">
                  <c:v>0.55208333333333337</c:v>
                </c:pt>
                <c:pt idx="160">
                  <c:v>0.55555555555555558</c:v>
                </c:pt>
                <c:pt idx="161">
                  <c:v>0.55902777777777779</c:v>
                </c:pt>
                <c:pt idx="162">
                  <c:v>0.5625</c:v>
                </c:pt>
                <c:pt idx="163">
                  <c:v>0.56597222222222221</c:v>
                </c:pt>
                <c:pt idx="164">
                  <c:v>0.56944444444444442</c:v>
                </c:pt>
                <c:pt idx="165">
                  <c:v>0.57291666666666663</c:v>
                </c:pt>
                <c:pt idx="166">
                  <c:v>0.57638888888888895</c:v>
                </c:pt>
                <c:pt idx="167">
                  <c:v>0.57986111111111105</c:v>
                </c:pt>
                <c:pt idx="168">
                  <c:v>0.58333333333333337</c:v>
                </c:pt>
                <c:pt idx="169">
                  <c:v>0.58680555555555558</c:v>
                </c:pt>
                <c:pt idx="170">
                  <c:v>0.59027777777777779</c:v>
                </c:pt>
                <c:pt idx="171">
                  <c:v>0.59375</c:v>
                </c:pt>
                <c:pt idx="172">
                  <c:v>0.59722222222222221</c:v>
                </c:pt>
                <c:pt idx="173">
                  <c:v>0.60069444444444442</c:v>
                </c:pt>
                <c:pt idx="174">
                  <c:v>0.60416666666666663</c:v>
                </c:pt>
                <c:pt idx="175">
                  <c:v>0.60763888888888895</c:v>
                </c:pt>
                <c:pt idx="176">
                  <c:v>0.61111111111111105</c:v>
                </c:pt>
                <c:pt idx="177">
                  <c:v>0.61458333333333337</c:v>
                </c:pt>
                <c:pt idx="178">
                  <c:v>0.61805555555555558</c:v>
                </c:pt>
                <c:pt idx="179">
                  <c:v>0.62152777777777779</c:v>
                </c:pt>
                <c:pt idx="180">
                  <c:v>0.625</c:v>
                </c:pt>
                <c:pt idx="181">
                  <c:v>0.62847222222222221</c:v>
                </c:pt>
                <c:pt idx="182">
                  <c:v>0.63194444444444442</c:v>
                </c:pt>
                <c:pt idx="183">
                  <c:v>0.63541666666666663</c:v>
                </c:pt>
                <c:pt idx="184">
                  <c:v>0.63888888888888895</c:v>
                </c:pt>
                <c:pt idx="185">
                  <c:v>0.64236111111111105</c:v>
                </c:pt>
                <c:pt idx="186">
                  <c:v>0.64583333333333337</c:v>
                </c:pt>
                <c:pt idx="187">
                  <c:v>0.64930555555555558</c:v>
                </c:pt>
                <c:pt idx="188">
                  <c:v>0.65277777777777779</c:v>
                </c:pt>
                <c:pt idx="189">
                  <c:v>0.65625</c:v>
                </c:pt>
                <c:pt idx="190">
                  <c:v>0.65972222222222221</c:v>
                </c:pt>
                <c:pt idx="191">
                  <c:v>0.66319444444444442</c:v>
                </c:pt>
                <c:pt idx="192">
                  <c:v>0.66666666666666663</c:v>
                </c:pt>
                <c:pt idx="193">
                  <c:v>0.67013888888888884</c:v>
                </c:pt>
                <c:pt idx="194">
                  <c:v>0.67361111111111116</c:v>
                </c:pt>
                <c:pt idx="195">
                  <c:v>0.67708333333333337</c:v>
                </c:pt>
                <c:pt idx="196">
                  <c:v>0.68055555555555547</c:v>
                </c:pt>
                <c:pt idx="197">
                  <c:v>0.68402777777777779</c:v>
                </c:pt>
                <c:pt idx="198">
                  <c:v>0.6875</c:v>
                </c:pt>
                <c:pt idx="199">
                  <c:v>0.69097222222222221</c:v>
                </c:pt>
                <c:pt idx="200">
                  <c:v>0.69444444444444453</c:v>
                </c:pt>
                <c:pt idx="201">
                  <c:v>0.69791666666666663</c:v>
                </c:pt>
                <c:pt idx="202">
                  <c:v>0.70138888888888884</c:v>
                </c:pt>
                <c:pt idx="203">
                  <c:v>0.70486111111111116</c:v>
                </c:pt>
                <c:pt idx="204">
                  <c:v>0.70833333333333337</c:v>
                </c:pt>
                <c:pt idx="205">
                  <c:v>0.71180555555555547</c:v>
                </c:pt>
                <c:pt idx="206">
                  <c:v>0.71527777777777779</c:v>
                </c:pt>
                <c:pt idx="207">
                  <c:v>0.71875</c:v>
                </c:pt>
                <c:pt idx="208">
                  <c:v>0.72222222222222221</c:v>
                </c:pt>
                <c:pt idx="209">
                  <c:v>0.72569444444444453</c:v>
                </c:pt>
                <c:pt idx="210">
                  <c:v>0.72916666666666663</c:v>
                </c:pt>
                <c:pt idx="211">
                  <c:v>0.73263888888888884</c:v>
                </c:pt>
                <c:pt idx="212">
                  <c:v>0.73611111111111116</c:v>
                </c:pt>
                <c:pt idx="213">
                  <c:v>0.73958333333333337</c:v>
                </c:pt>
                <c:pt idx="214">
                  <c:v>0.74305555555555547</c:v>
                </c:pt>
                <c:pt idx="215">
                  <c:v>0.74652777777777779</c:v>
                </c:pt>
                <c:pt idx="216">
                  <c:v>0.75</c:v>
                </c:pt>
                <c:pt idx="217">
                  <c:v>0.75347222222222221</c:v>
                </c:pt>
                <c:pt idx="218">
                  <c:v>0.75694444444444453</c:v>
                </c:pt>
                <c:pt idx="219">
                  <c:v>0.76041666666666663</c:v>
                </c:pt>
                <c:pt idx="220">
                  <c:v>0.76388888888888884</c:v>
                </c:pt>
                <c:pt idx="221">
                  <c:v>0.76736111111111116</c:v>
                </c:pt>
                <c:pt idx="222">
                  <c:v>0.77083333333333337</c:v>
                </c:pt>
                <c:pt idx="223">
                  <c:v>0.77430555555555547</c:v>
                </c:pt>
                <c:pt idx="224">
                  <c:v>0.77777777777777779</c:v>
                </c:pt>
                <c:pt idx="225">
                  <c:v>0.78125</c:v>
                </c:pt>
                <c:pt idx="226">
                  <c:v>0.78472222222222221</c:v>
                </c:pt>
                <c:pt idx="227">
                  <c:v>0.78819444444444453</c:v>
                </c:pt>
                <c:pt idx="228">
                  <c:v>0.79166666666666663</c:v>
                </c:pt>
                <c:pt idx="229">
                  <c:v>0.79513888888888884</c:v>
                </c:pt>
                <c:pt idx="230">
                  <c:v>0.79861111111111116</c:v>
                </c:pt>
                <c:pt idx="231">
                  <c:v>0.80208333333333337</c:v>
                </c:pt>
                <c:pt idx="232">
                  <c:v>0.80555555555555547</c:v>
                </c:pt>
                <c:pt idx="233">
                  <c:v>0.80902777777777779</c:v>
                </c:pt>
                <c:pt idx="234">
                  <c:v>0.8125</c:v>
                </c:pt>
                <c:pt idx="235">
                  <c:v>0.81597222222222221</c:v>
                </c:pt>
                <c:pt idx="236">
                  <c:v>0.81944444444444453</c:v>
                </c:pt>
                <c:pt idx="237">
                  <c:v>0.82291666666666663</c:v>
                </c:pt>
                <c:pt idx="238">
                  <c:v>0.82638888888888884</c:v>
                </c:pt>
                <c:pt idx="239">
                  <c:v>0.82986111111111116</c:v>
                </c:pt>
                <c:pt idx="240">
                  <c:v>0.83333333333333337</c:v>
                </c:pt>
                <c:pt idx="241">
                  <c:v>0.83680555555555547</c:v>
                </c:pt>
                <c:pt idx="242">
                  <c:v>0.84027777777777779</c:v>
                </c:pt>
                <c:pt idx="243">
                  <c:v>0.84375</c:v>
                </c:pt>
                <c:pt idx="244">
                  <c:v>0.84722222222222221</c:v>
                </c:pt>
                <c:pt idx="245">
                  <c:v>0.85069444444444453</c:v>
                </c:pt>
                <c:pt idx="246">
                  <c:v>0.85416666666666663</c:v>
                </c:pt>
                <c:pt idx="247">
                  <c:v>0.85763888888888884</c:v>
                </c:pt>
                <c:pt idx="248">
                  <c:v>0.86111111111111116</c:v>
                </c:pt>
                <c:pt idx="249">
                  <c:v>0.86458333333333337</c:v>
                </c:pt>
                <c:pt idx="250">
                  <c:v>0.86805555555555547</c:v>
                </c:pt>
                <c:pt idx="251">
                  <c:v>0.87152777777777779</c:v>
                </c:pt>
                <c:pt idx="252">
                  <c:v>0.875</c:v>
                </c:pt>
                <c:pt idx="253">
                  <c:v>0.87847222222222221</c:v>
                </c:pt>
                <c:pt idx="254">
                  <c:v>0.88194444444444453</c:v>
                </c:pt>
                <c:pt idx="255">
                  <c:v>0.88541666666666663</c:v>
                </c:pt>
                <c:pt idx="256">
                  <c:v>0.88888888888888884</c:v>
                </c:pt>
                <c:pt idx="257">
                  <c:v>0.89236111111111116</c:v>
                </c:pt>
                <c:pt idx="258">
                  <c:v>0.89583333333333337</c:v>
                </c:pt>
                <c:pt idx="259">
                  <c:v>0.89930555555555547</c:v>
                </c:pt>
                <c:pt idx="260">
                  <c:v>0.90277777777777779</c:v>
                </c:pt>
                <c:pt idx="261">
                  <c:v>0.90625</c:v>
                </c:pt>
                <c:pt idx="262">
                  <c:v>0.90972222222222221</c:v>
                </c:pt>
                <c:pt idx="263">
                  <c:v>0.91319444444444453</c:v>
                </c:pt>
                <c:pt idx="264">
                  <c:v>0.91666666666666663</c:v>
                </c:pt>
                <c:pt idx="265">
                  <c:v>0.92013888888888884</c:v>
                </c:pt>
                <c:pt idx="266">
                  <c:v>0.92361111111111116</c:v>
                </c:pt>
                <c:pt idx="267">
                  <c:v>0.92708333333333337</c:v>
                </c:pt>
                <c:pt idx="268">
                  <c:v>0.93055555555555547</c:v>
                </c:pt>
                <c:pt idx="269">
                  <c:v>0.93402777777777779</c:v>
                </c:pt>
                <c:pt idx="270">
                  <c:v>0.9375</c:v>
                </c:pt>
                <c:pt idx="271">
                  <c:v>0.94097222222222221</c:v>
                </c:pt>
                <c:pt idx="272">
                  <c:v>0.94444444444444453</c:v>
                </c:pt>
                <c:pt idx="273">
                  <c:v>0.94791666666666663</c:v>
                </c:pt>
                <c:pt idx="274">
                  <c:v>0.95138888888888884</c:v>
                </c:pt>
                <c:pt idx="275">
                  <c:v>0.95486111111111116</c:v>
                </c:pt>
                <c:pt idx="276">
                  <c:v>0.95833333333333337</c:v>
                </c:pt>
                <c:pt idx="277">
                  <c:v>0.96180555555555547</c:v>
                </c:pt>
                <c:pt idx="278">
                  <c:v>0.96527777777777779</c:v>
                </c:pt>
                <c:pt idx="279">
                  <c:v>0.96875</c:v>
                </c:pt>
                <c:pt idx="280">
                  <c:v>0.97222222222222221</c:v>
                </c:pt>
                <c:pt idx="281">
                  <c:v>0.97569444444444453</c:v>
                </c:pt>
                <c:pt idx="282">
                  <c:v>0.97916666666666663</c:v>
                </c:pt>
                <c:pt idx="283">
                  <c:v>0.98263888888888884</c:v>
                </c:pt>
                <c:pt idx="284">
                  <c:v>0.98611111111111116</c:v>
                </c:pt>
                <c:pt idx="285">
                  <c:v>0.98958333333333337</c:v>
                </c:pt>
                <c:pt idx="286">
                  <c:v>0.99305555555555547</c:v>
                </c:pt>
                <c:pt idx="287">
                  <c:v>0.99652777777777779</c:v>
                </c:pt>
              </c:numCache>
            </c:numRef>
          </c:cat>
          <c:val>
            <c:numRef>
              <c:f>'Figure 4.4'!$B$5:$B$292</c:f>
              <c:numCache>
                <c:formatCode>General</c:formatCode>
                <c:ptCount val="288"/>
                <c:pt idx="0">
                  <c:v>2291.9866024808698</c:v>
                </c:pt>
                <c:pt idx="1">
                  <c:v>2293.51920406831</c:v>
                </c:pt>
                <c:pt idx="2">
                  <c:v>2293.52903086885</c:v>
                </c:pt>
                <c:pt idx="3">
                  <c:v>2293.7405373524598</c:v>
                </c:pt>
                <c:pt idx="4">
                  <c:v>2293.8617487541001</c:v>
                </c:pt>
                <c:pt idx="5">
                  <c:v>2294.2027846393398</c:v>
                </c:pt>
                <c:pt idx="6">
                  <c:v>2294.68611476776</c:v>
                </c:pt>
                <c:pt idx="7">
                  <c:v>2297.50869802732</c:v>
                </c:pt>
                <c:pt idx="8">
                  <c:v>2297.49147963115</c:v>
                </c:pt>
                <c:pt idx="9">
                  <c:v>2298.0172579125701</c:v>
                </c:pt>
                <c:pt idx="10">
                  <c:v>2298.8686961694002</c:v>
                </c:pt>
                <c:pt idx="11">
                  <c:v>2299.6137066256802</c:v>
                </c:pt>
                <c:pt idx="12">
                  <c:v>2300.1065043305998</c:v>
                </c:pt>
                <c:pt idx="13">
                  <c:v>2310.2885075792301</c:v>
                </c:pt>
                <c:pt idx="14">
                  <c:v>2310.5672406393401</c:v>
                </c:pt>
                <c:pt idx="15">
                  <c:v>2310.4844728579201</c:v>
                </c:pt>
                <c:pt idx="16">
                  <c:v>2310.7222197568299</c:v>
                </c:pt>
                <c:pt idx="17">
                  <c:v>2311.2333677240399</c:v>
                </c:pt>
                <c:pt idx="18">
                  <c:v>2311.4635012103799</c:v>
                </c:pt>
                <c:pt idx="19">
                  <c:v>2322.15270478415</c:v>
                </c:pt>
                <c:pt idx="20">
                  <c:v>2322.65272828142</c:v>
                </c:pt>
                <c:pt idx="21">
                  <c:v>2323.0873928196702</c:v>
                </c:pt>
                <c:pt idx="22">
                  <c:v>2323.8618534480902</c:v>
                </c:pt>
                <c:pt idx="23">
                  <c:v>2324.81551204372</c:v>
                </c:pt>
                <c:pt idx="24">
                  <c:v>2325.39750739891</c:v>
                </c:pt>
                <c:pt idx="25">
                  <c:v>2331.5527650273202</c:v>
                </c:pt>
                <c:pt idx="26">
                  <c:v>2332.1377465655701</c:v>
                </c:pt>
                <c:pt idx="27">
                  <c:v>2332.6305243196698</c:v>
                </c:pt>
                <c:pt idx="28">
                  <c:v>2332.46343556284</c:v>
                </c:pt>
                <c:pt idx="29">
                  <c:v>2332.5242531092899</c:v>
                </c:pt>
                <c:pt idx="30">
                  <c:v>2332.3109084016401</c:v>
                </c:pt>
                <c:pt idx="31">
                  <c:v>2331.6659391994499</c:v>
                </c:pt>
                <c:pt idx="32">
                  <c:v>2331.9225492923501</c:v>
                </c:pt>
                <c:pt idx="33">
                  <c:v>2332.3551353470002</c:v>
                </c:pt>
                <c:pt idx="34">
                  <c:v>2332.3414089016401</c:v>
                </c:pt>
                <c:pt idx="35">
                  <c:v>2332.3663161611998</c:v>
                </c:pt>
                <c:pt idx="36">
                  <c:v>2332.3846217377099</c:v>
                </c:pt>
                <c:pt idx="37">
                  <c:v>2331.5296589699501</c:v>
                </c:pt>
                <c:pt idx="38">
                  <c:v>2331.5204082131099</c:v>
                </c:pt>
                <c:pt idx="39">
                  <c:v>2331.53896533333</c:v>
                </c:pt>
                <c:pt idx="40">
                  <c:v>2331.9698012458998</c:v>
                </c:pt>
                <c:pt idx="41">
                  <c:v>2332.0977370819701</c:v>
                </c:pt>
                <c:pt idx="42">
                  <c:v>2331.96630659016</c:v>
                </c:pt>
                <c:pt idx="43">
                  <c:v>2327.7503836256801</c:v>
                </c:pt>
                <c:pt idx="44">
                  <c:v>2328.7343767431698</c:v>
                </c:pt>
                <c:pt idx="45">
                  <c:v>2328.7470663633899</c:v>
                </c:pt>
                <c:pt idx="46">
                  <c:v>2328.8141093907102</c:v>
                </c:pt>
                <c:pt idx="47">
                  <c:v>2329.0659433442602</c:v>
                </c:pt>
                <c:pt idx="48">
                  <c:v>2329.1503051475402</c:v>
                </c:pt>
                <c:pt idx="49">
                  <c:v>2312.6388734535499</c:v>
                </c:pt>
                <c:pt idx="50">
                  <c:v>2312.47212383333</c:v>
                </c:pt>
                <c:pt idx="51">
                  <c:v>2313.31137927596</c:v>
                </c:pt>
                <c:pt idx="52">
                  <c:v>2313.5863920546399</c:v>
                </c:pt>
                <c:pt idx="53">
                  <c:v>2313.6330642349699</c:v>
                </c:pt>
                <c:pt idx="54">
                  <c:v>2313.8061241448099</c:v>
                </c:pt>
                <c:pt idx="55">
                  <c:v>2312.0332732213101</c:v>
                </c:pt>
                <c:pt idx="56">
                  <c:v>2312.3915300874301</c:v>
                </c:pt>
                <c:pt idx="57">
                  <c:v>2312.3095412759599</c:v>
                </c:pt>
                <c:pt idx="58">
                  <c:v>2310.9417005054602</c:v>
                </c:pt>
                <c:pt idx="59">
                  <c:v>2310.7957768661199</c:v>
                </c:pt>
                <c:pt idx="60">
                  <c:v>2311.5883057240399</c:v>
                </c:pt>
                <c:pt idx="61">
                  <c:v>2306.03802596175</c:v>
                </c:pt>
                <c:pt idx="62">
                  <c:v>2305.66931859836</c:v>
                </c:pt>
                <c:pt idx="63">
                  <c:v>2305.8356788524602</c:v>
                </c:pt>
                <c:pt idx="64">
                  <c:v>2305.3694272021899</c:v>
                </c:pt>
                <c:pt idx="65">
                  <c:v>2304.54944565301</c:v>
                </c:pt>
                <c:pt idx="66">
                  <c:v>2303.8860635710398</c:v>
                </c:pt>
                <c:pt idx="67">
                  <c:v>2300.3356722295098</c:v>
                </c:pt>
                <c:pt idx="68">
                  <c:v>2298.5261536202202</c:v>
                </c:pt>
                <c:pt idx="69">
                  <c:v>2297.6134344781399</c:v>
                </c:pt>
                <c:pt idx="70">
                  <c:v>2296.7109673032801</c:v>
                </c:pt>
                <c:pt idx="71">
                  <c:v>2295.9165983989101</c:v>
                </c:pt>
                <c:pt idx="72">
                  <c:v>2294.64678668033</c:v>
                </c:pt>
                <c:pt idx="73">
                  <c:v>2295.4973608224</c:v>
                </c:pt>
                <c:pt idx="74">
                  <c:v>2293.4485236693999</c:v>
                </c:pt>
                <c:pt idx="75">
                  <c:v>2292.3108456639302</c:v>
                </c:pt>
                <c:pt idx="76">
                  <c:v>2289.7058821256801</c:v>
                </c:pt>
                <c:pt idx="77">
                  <c:v>2287.45502531694</c:v>
                </c:pt>
                <c:pt idx="78">
                  <c:v>2285.2844381475402</c:v>
                </c:pt>
                <c:pt idx="79">
                  <c:v>2280.0244391666702</c:v>
                </c:pt>
                <c:pt idx="80">
                  <c:v>2278.0896407076498</c:v>
                </c:pt>
                <c:pt idx="81">
                  <c:v>2275.6775600628398</c:v>
                </c:pt>
                <c:pt idx="82">
                  <c:v>2272.9772051830601</c:v>
                </c:pt>
                <c:pt idx="83">
                  <c:v>2270.2613316420802</c:v>
                </c:pt>
                <c:pt idx="84">
                  <c:v>2267.3498114398899</c:v>
                </c:pt>
                <c:pt idx="85">
                  <c:v>2259.7633459754102</c:v>
                </c:pt>
                <c:pt idx="86">
                  <c:v>2257.9995059890698</c:v>
                </c:pt>
                <c:pt idx="87">
                  <c:v>2255.1206877322402</c:v>
                </c:pt>
                <c:pt idx="88">
                  <c:v>2253.0344990491799</c:v>
                </c:pt>
                <c:pt idx="89">
                  <c:v>2250.3887129590198</c:v>
                </c:pt>
                <c:pt idx="90">
                  <c:v>2247.5547012021898</c:v>
                </c:pt>
                <c:pt idx="91">
                  <c:v>2245.5382575355202</c:v>
                </c:pt>
                <c:pt idx="92">
                  <c:v>2243.8165336229499</c:v>
                </c:pt>
                <c:pt idx="93">
                  <c:v>2241.6311407623002</c:v>
                </c:pt>
                <c:pt idx="94">
                  <c:v>2240.4982933169399</c:v>
                </c:pt>
                <c:pt idx="95">
                  <c:v>2238.0068868743201</c:v>
                </c:pt>
                <c:pt idx="96">
                  <c:v>2236.7231074043698</c:v>
                </c:pt>
                <c:pt idx="97">
                  <c:v>2235.4034951010899</c:v>
                </c:pt>
                <c:pt idx="98">
                  <c:v>2233.1880720573799</c:v>
                </c:pt>
                <c:pt idx="99">
                  <c:v>2232.2403452786898</c:v>
                </c:pt>
                <c:pt idx="100">
                  <c:v>2230.1549912486298</c:v>
                </c:pt>
                <c:pt idx="101">
                  <c:v>2228.8317398415302</c:v>
                </c:pt>
                <c:pt idx="102">
                  <c:v>2227.6648491776</c:v>
                </c:pt>
                <c:pt idx="103">
                  <c:v>2226.9206065163899</c:v>
                </c:pt>
                <c:pt idx="104">
                  <c:v>2226.4872502786902</c:v>
                </c:pt>
                <c:pt idx="105">
                  <c:v>2225.70662144262</c:v>
                </c:pt>
                <c:pt idx="106">
                  <c:v>2225.2487924945299</c:v>
                </c:pt>
                <c:pt idx="107">
                  <c:v>2223.9580241338799</c:v>
                </c:pt>
                <c:pt idx="108">
                  <c:v>2224.4905345409802</c:v>
                </c:pt>
                <c:pt idx="109">
                  <c:v>2223.41863640984</c:v>
                </c:pt>
                <c:pt idx="110">
                  <c:v>2223.5171605764999</c:v>
                </c:pt>
                <c:pt idx="111">
                  <c:v>2222.0872080491799</c:v>
                </c:pt>
                <c:pt idx="112">
                  <c:v>2221.9261107513698</c:v>
                </c:pt>
                <c:pt idx="113">
                  <c:v>2221.5158093360701</c:v>
                </c:pt>
                <c:pt idx="114">
                  <c:v>2221.1228688114802</c:v>
                </c:pt>
                <c:pt idx="115">
                  <c:v>2220.5597229289601</c:v>
                </c:pt>
                <c:pt idx="116">
                  <c:v>2220.5659901939898</c:v>
                </c:pt>
                <c:pt idx="117">
                  <c:v>2220.72054862295</c:v>
                </c:pt>
                <c:pt idx="118">
                  <c:v>2220.6632252868899</c:v>
                </c:pt>
                <c:pt idx="119">
                  <c:v>2221.3276796530099</c:v>
                </c:pt>
                <c:pt idx="120">
                  <c:v>2219.9041784890701</c:v>
                </c:pt>
                <c:pt idx="121">
                  <c:v>2219.27250268033</c:v>
                </c:pt>
                <c:pt idx="122">
                  <c:v>2219.6891311284198</c:v>
                </c:pt>
                <c:pt idx="123">
                  <c:v>2218.9866812376999</c:v>
                </c:pt>
                <c:pt idx="124">
                  <c:v>2218.8630766338802</c:v>
                </c:pt>
                <c:pt idx="125">
                  <c:v>2218.1092553333301</c:v>
                </c:pt>
                <c:pt idx="126">
                  <c:v>2216.2734512377101</c:v>
                </c:pt>
                <c:pt idx="127">
                  <c:v>2214.7112582841501</c:v>
                </c:pt>
                <c:pt idx="128">
                  <c:v>2214.8301907349701</c:v>
                </c:pt>
                <c:pt idx="129">
                  <c:v>2213.9836024699498</c:v>
                </c:pt>
                <c:pt idx="130">
                  <c:v>2213.9920668524601</c:v>
                </c:pt>
                <c:pt idx="131">
                  <c:v>2213.9692482267801</c:v>
                </c:pt>
                <c:pt idx="132">
                  <c:v>2213.7627694453599</c:v>
                </c:pt>
                <c:pt idx="133">
                  <c:v>2213.2575713606602</c:v>
                </c:pt>
                <c:pt idx="134">
                  <c:v>2212.91824235792</c:v>
                </c:pt>
                <c:pt idx="135">
                  <c:v>2213.0560621475402</c:v>
                </c:pt>
                <c:pt idx="136">
                  <c:v>2213.04773515847</c:v>
                </c:pt>
                <c:pt idx="137">
                  <c:v>2212.5603070573802</c:v>
                </c:pt>
                <c:pt idx="138">
                  <c:v>2212.57367915027</c:v>
                </c:pt>
                <c:pt idx="139">
                  <c:v>2212.7680188852501</c:v>
                </c:pt>
                <c:pt idx="140">
                  <c:v>2213.0580480792401</c:v>
                </c:pt>
                <c:pt idx="141">
                  <c:v>2212.6944135847002</c:v>
                </c:pt>
                <c:pt idx="142">
                  <c:v>2212.29690979508</c:v>
                </c:pt>
                <c:pt idx="143">
                  <c:v>2212.3365865409801</c:v>
                </c:pt>
                <c:pt idx="144">
                  <c:v>2211.4390237868902</c:v>
                </c:pt>
                <c:pt idx="145">
                  <c:v>2214.8094450191302</c:v>
                </c:pt>
                <c:pt idx="146">
                  <c:v>2214.2488967240402</c:v>
                </c:pt>
                <c:pt idx="147">
                  <c:v>2214.1216692868902</c:v>
                </c:pt>
                <c:pt idx="148">
                  <c:v>2214.2767740846998</c:v>
                </c:pt>
                <c:pt idx="149">
                  <c:v>2214.53710612022</c:v>
                </c:pt>
                <c:pt idx="150">
                  <c:v>2214.8947822213099</c:v>
                </c:pt>
                <c:pt idx="151">
                  <c:v>2217.5014487431699</c:v>
                </c:pt>
                <c:pt idx="152">
                  <c:v>2217.22162677596</c:v>
                </c:pt>
                <c:pt idx="153">
                  <c:v>2217.6425309918</c:v>
                </c:pt>
                <c:pt idx="154">
                  <c:v>2216.8918251994501</c:v>
                </c:pt>
                <c:pt idx="155">
                  <c:v>2216.7037485710398</c:v>
                </c:pt>
                <c:pt idx="156">
                  <c:v>2217.1376965136601</c:v>
                </c:pt>
                <c:pt idx="157">
                  <c:v>2215.0859603825102</c:v>
                </c:pt>
                <c:pt idx="158">
                  <c:v>2215.54204410383</c:v>
                </c:pt>
                <c:pt idx="159">
                  <c:v>2215.5222345163902</c:v>
                </c:pt>
                <c:pt idx="160">
                  <c:v>2215.66816384699</c:v>
                </c:pt>
                <c:pt idx="161">
                  <c:v>2215.77719494536</c:v>
                </c:pt>
                <c:pt idx="162">
                  <c:v>2215.17134399727</c:v>
                </c:pt>
                <c:pt idx="163">
                  <c:v>2213.1582067404402</c:v>
                </c:pt>
                <c:pt idx="164">
                  <c:v>2213.2729719863401</c:v>
                </c:pt>
                <c:pt idx="165">
                  <c:v>2214.0871717868799</c:v>
                </c:pt>
                <c:pt idx="166">
                  <c:v>2213.9703046803302</c:v>
                </c:pt>
                <c:pt idx="167">
                  <c:v>2213.5888038415301</c:v>
                </c:pt>
                <c:pt idx="168">
                  <c:v>2213.2155026065602</c:v>
                </c:pt>
                <c:pt idx="169">
                  <c:v>2208.0327797950799</c:v>
                </c:pt>
                <c:pt idx="170">
                  <c:v>2208.2187975546499</c:v>
                </c:pt>
                <c:pt idx="171">
                  <c:v>2209.0896342185802</c:v>
                </c:pt>
                <c:pt idx="172">
                  <c:v>2208.6812961092901</c:v>
                </c:pt>
                <c:pt idx="173">
                  <c:v>2209.1433526393398</c:v>
                </c:pt>
                <c:pt idx="174">
                  <c:v>2209.06060698907</c:v>
                </c:pt>
                <c:pt idx="175">
                  <c:v>2205.01852475137</c:v>
                </c:pt>
                <c:pt idx="176">
                  <c:v>2204.9464037049202</c:v>
                </c:pt>
                <c:pt idx="177">
                  <c:v>2204.7976331448099</c:v>
                </c:pt>
                <c:pt idx="178">
                  <c:v>2206.0809411967198</c:v>
                </c:pt>
                <c:pt idx="179">
                  <c:v>2206.3540169207599</c:v>
                </c:pt>
                <c:pt idx="180">
                  <c:v>2206.63326285519</c:v>
                </c:pt>
                <c:pt idx="181">
                  <c:v>2203.6997437486302</c:v>
                </c:pt>
                <c:pt idx="182">
                  <c:v>2204.5224884672102</c:v>
                </c:pt>
                <c:pt idx="183">
                  <c:v>2204.48495536065</c:v>
                </c:pt>
                <c:pt idx="184">
                  <c:v>2203.6083181038298</c:v>
                </c:pt>
                <c:pt idx="185">
                  <c:v>2204.3709034098401</c:v>
                </c:pt>
                <c:pt idx="186">
                  <c:v>2206.2219580054598</c:v>
                </c:pt>
                <c:pt idx="187">
                  <c:v>2204.0534518387999</c:v>
                </c:pt>
                <c:pt idx="188">
                  <c:v>2204.1173748934398</c:v>
                </c:pt>
                <c:pt idx="189">
                  <c:v>2205.2503940409802</c:v>
                </c:pt>
                <c:pt idx="190">
                  <c:v>2206.1343525956299</c:v>
                </c:pt>
                <c:pt idx="191">
                  <c:v>2207.0007133989102</c:v>
                </c:pt>
                <c:pt idx="192">
                  <c:v>2207.7998819453501</c:v>
                </c:pt>
                <c:pt idx="193">
                  <c:v>2208.91120180601</c:v>
                </c:pt>
                <c:pt idx="194">
                  <c:v>2211.2075077786899</c:v>
                </c:pt>
                <c:pt idx="195">
                  <c:v>2213.6563543770499</c:v>
                </c:pt>
                <c:pt idx="196">
                  <c:v>2215.9607811721298</c:v>
                </c:pt>
                <c:pt idx="197">
                  <c:v>2218.6808177623002</c:v>
                </c:pt>
                <c:pt idx="198">
                  <c:v>2220.2569730082</c:v>
                </c:pt>
                <c:pt idx="199">
                  <c:v>2219.6656507923499</c:v>
                </c:pt>
                <c:pt idx="200">
                  <c:v>2222.11438222678</c:v>
                </c:pt>
                <c:pt idx="201">
                  <c:v>2224.8235759508202</c:v>
                </c:pt>
                <c:pt idx="202">
                  <c:v>2226.4826212950802</c:v>
                </c:pt>
                <c:pt idx="203">
                  <c:v>2229.5325756912598</c:v>
                </c:pt>
                <c:pt idx="204">
                  <c:v>2231.7980913606598</c:v>
                </c:pt>
                <c:pt idx="205">
                  <c:v>2232.2974539043698</c:v>
                </c:pt>
                <c:pt idx="206">
                  <c:v>2235.3993619180301</c:v>
                </c:pt>
                <c:pt idx="207">
                  <c:v>2237.5656876284102</c:v>
                </c:pt>
                <c:pt idx="208">
                  <c:v>2239.87735884426</c:v>
                </c:pt>
                <c:pt idx="209">
                  <c:v>2242.5107544672101</c:v>
                </c:pt>
                <c:pt idx="210">
                  <c:v>2245.6922562759601</c:v>
                </c:pt>
                <c:pt idx="211">
                  <c:v>2244.3203581448101</c:v>
                </c:pt>
                <c:pt idx="212">
                  <c:v>2247.4425926174899</c:v>
                </c:pt>
                <c:pt idx="213">
                  <c:v>2249.8702799180301</c:v>
                </c:pt>
                <c:pt idx="214">
                  <c:v>2251.6061422267799</c:v>
                </c:pt>
                <c:pt idx="215">
                  <c:v>2254.0693392677599</c:v>
                </c:pt>
                <c:pt idx="216">
                  <c:v>2257.0397740081999</c:v>
                </c:pt>
                <c:pt idx="217">
                  <c:v>2256.6902545491798</c:v>
                </c:pt>
                <c:pt idx="218">
                  <c:v>2258.8330684153002</c:v>
                </c:pt>
                <c:pt idx="219">
                  <c:v>2261.08336813388</c:v>
                </c:pt>
                <c:pt idx="220">
                  <c:v>2262.9217406776002</c:v>
                </c:pt>
                <c:pt idx="221">
                  <c:v>2264.4862310081999</c:v>
                </c:pt>
                <c:pt idx="222">
                  <c:v>2266.2902124617499</c:v>
                </c:pt>
                <c:pt idx="223">
                  <c:v>2267.9019056748598</c:v>
                </c:pt>
                <c:pt idx="224">
                  <c:v>2268.8231118497301</c:v>
                </c:pt>
                <c:pt idx="225">
                  <c:v>2270.0814308005502</c:v>
                </c:pt>
                <c:pt idx="226">
                  <c:v>2270.62670069672</c:v>
                </c:pt>
                <c:pt idx="227">
                  <c:v>2270.98646115574</c:v>
                </c:pt>
                <c:pt idx="228">
                  <c:v>2271.3721258306</c:v>
                </c:pt>
                <c:pt idx="229">
                  <c:v>2264.2982158524601</c:v>
                </c:pt>
                <c:pt idx="230">
                  <c:v>2264.6926870000002</c:v>
                </c:pt>
                <c:pt idx="231">
                  <c:v>2264.3397307322398</c:v>
                </c:pt>
                <c:pt idx="232">
                  <c:v>2263.9051145109302</c:v>
                </c:pt>
                <c:pt idx="233">
                  <c:v>2263.9912807568298</c:v>
                </c:pt>
                <c:pt idx="234">
                  <c:v>2263.41506195902</c:v>
                </c:pt>
                <c:pt idx="235">
                  <c:v>2263.8357512267798</c:v>
                </c:pt>
                <c:pt idx="236">
                  <c:v>2263.63401705464</c:v>
                </c:pt>
                <c:pt idx="237">
                  <c:v>2263.7714192513699</c:v>
                </c:pt>
                <c:pt idx="238">
                  <c:v>2264.4895187595598</c:v>
                </c:pt>
                <c:pt idx="239">
                  <c:v>2264.0267875300501</c:v>
                </c:pt>
                <c:pt idx="240">
                  <c:v>2264.3395829945398</c:v>
                </c:pt>
                <c:pt idx="241">
                  <c:v>2267.7030352459001</c:v>
                </c:pt>
                <c:pt idx="242">
                  <c:v>2268.0710744562798</c:v>
                </c:pt>
                <c:pt idx="243">
                  <c:v>2268.3462970409801</c:v>
                </c:pt>
                <c:pt idx="244">
                  <c:v>2268.3986007868798</c:v>
                </c:pt>
                <c:pt idx="245">
                  <c:v>2268.4037401803298</c:v>
                </c:pt>
                <c:pt idx="246">
                  <c:v>2268.66439258743</c:v>
                </c:pt>
                <c:pt idx="247">
                  <c:v>2268.49000412841</c:v>
                </c:pt>
                <c:pt idx="248">
                  <c:v>2268.39013385519</c:v>
                </c:pt>
                <c:pt idx="249">
                  <c:v>2268.5098372431698</c:v>
                </c:pt>
                <c:pt idx="250">
                  <c:v>2268.8458135710398</c:v>
                </c:pt>
                <c:pt idx="251">
                  <c:v>2269.5854904016401</c:v>
                </c:pt>
                <c:pt idx="252">
                  <c:v>2269.95998104918</c:v>
                </c:pt>
                <c:pt idx="253">
                  <c:v>2273.0377415191301</c:v>
                </c:pt>
                <c:pt idx="254">
                  <c:v>2273.2733132786898</c:v>
                </c:pt>
                <c:pt idx="255">
                  <c:v>2273.1134762021902</c:v>
                </c:pt>
                <c:pt idx="256">
                  <c:v>2273.5373328934402</c:v>
                </c:pt>
                <c:pt idx="257">
                  <c:v>2273.7938622704901</c:v>
                </c:pt>
                <c:pt idx="258">
                  <c:v>2274.04686822951</c:v>
                </c:pt>
                <c:pt idx="259">
                  <c:v>2277.4703306830602</c:v>
                </c:pt>
                <c:pt idx="260">
                  <c:v>2278.0050034562801</c:v>
                </c:pt>
                <c:pt idx="261">
                  <c:v>2278.17840834973</c:v>
                </c:pt>
                <c:pt idx="262">
                  <c:v>2278.2417006202199</c:v>
                </c:pt>
                <c:pt idx="263">
                  <c:v>2277.9849507896201</c:v>
                </c:pt>
                <c:pt idx="264">
                  <c:v>2278.2697980327898</c:v>
                </c:pt>
                <c:pt idx="265">
                  <c:v>2280.86800138525</c:v>
                </c:pt>
                <c:pt idx="266">
                  <c:v>2281.5376905245898</c:v>
                </c:pt>
                <c:pt idx="267">
                  <c:v>2281.7034584836101</c:v>
                </c:pt>
                <c:pt idx="268">
                  <c:v>2281.7790828196698</c:v>
                </c:pt>
                <c:pt idx="269">
                  <c:v>2281.7138978005501</c:v>
                </c:pt>
                <c:pt idx="270">
                  <c:v>2281.2897800874298</c:v>
                </c:pt>
                <c:pt idx="271">
                  <c:v>2282.4720665437198</c:v>
                </c:pt>
                <c:pt idx="272">
                  <c:v>2282.7867045901598</c:v>
                </c:pt>
                <c:pt idx="273">
                  <c:v>2283.1225236502701</c:v>
                </c:pt>
                <c:pt idx="274">
                  <c:v>2283.2709363497302</c:v>
                </c:pt>
                <c:pt idx="275">
                  <c:v>2283.8447514316899</c:v>
                </c:pt>
                <c:pt idx="276">
                  <c:v>2284.4416520546501</c:v>
                </c:pt>
                <c:pt idx="277">
                  <c:v>2285.7366346284198</c:v>
                </c:pt>
                <c:pt idx="278">
                  <c:v>2286.3364688715901</c:v>
                </c:pt>
                <c:pt idx="279">
                  <c:v>2286.5780607841498</c:v>
                </c:pt>
                <c:pt idx="280">
                  <c:v>2286.8111481338801</c:v>
                </c:pt>
                <c:pt idx="281">
                  <c:v>2287.1177124453602</c:v>
                </c:pt>
                <c:pt idx="282">
                  <c:v>2287.16381131967</c:v>
                </c:pt>
                <c:pt idx="283">
                  <c:v>2290.8343097049201</c:v>
                </c:pt>
                <c:pt idx="284">
                  <c:v>2291.3416954836098</c:v>
                </c:pt>
                <c:pt idx="285">
                  <c:v>2291.60595711202</c:v>
                </c:pt>
                <c:pt idx="286">
                  <c:v>2291.7568829316901</c:v>
                </c:pt>
                <c:pt idx="287">
                  <c:v>2292.2922551584702</c:v>
                </c:pt>
              </c:numCache>
            </c:numRef>
          </c:val>
          <c:smooth val="0"/>
          <c:extLst>
            <c:ext xmlns:c16="http://schemas.microsoft.com/office/drawing/2014/chart" uri="{C3380CC4-5D6E-409C-BE32-E72D297353CC}">
              <c16:uniqueId val="{00000000-3EF5-4A70-911C-F3BADBB7AA07}"/>
            </c:ext>
          </c:extLst>
        </c:ser>
        <c:ser>
          <c:idx val="1"/>
          <c:order val="1"/>
          <c:tx>
            <c:strRef>
              <c:f>'Figure 4.4'!$C$4</c:f>
              <c:strCache>
                <c:ptCount val="1"/>
                <c:pt idx="0">
                  <c:v>2020–2021</c:v>
                </c:pt>
              </c:strCache>
            </c:strRef>
          </c:tx>
          <c:spPr>
            <a:ln w="28575" cap="rnd">
              <a:solidFill>
                <a:schemeClr val="accent3">
                  <a:lumMod val="75000"/>
                </a:schemeClr>
              </a:solidFill>
              <a:round/>
            </a:ln>
            <a:effectLst/>
          </c:spPr>
          <c:marker>
            <c:symbol val="none"/>
          </c:marker>
          <c:cat>
            <c:numRef>
              <c:f>'Figure 4.4'!$A$5:$A$292</c:f>
              <c:numCache>
                <c:formatCode>hh:mm:ss</c:formatCode>
                <c:ptCount val="288"/>
                <c:pt idx="0">
                  <c:v>0</c:v>
                </c:pt>
                <c:pt idx="1">
                  <c:v>3.472222222222222E-3</c:v>
                </c:pt>
                <c:pt idx="2">
                  <c:v>6.9444444444444441E-3</c:v>
                </c:pt>
                <c:pt idx="3">
                  <c:v>1.0416666666666666E-2</c:v>
                </c:pt>
                <c:pt idx="4">
                  <c:v>1.3888888888888888E-2</c:v>
                </c:pt>
                <c:pt idx="5">
                  <c:v>1.7361111111111112E-2</c:v>
                </c:pt>
                <c:pt idx="6">
                  <c:v>2.0833333333333332E-2</c:v>
                </c:pt>
                <c:pt idx="7">
                  <c:v>2.4305555555555556E-2</c:v>
                </c:pt>
                <c:pt idx="8">
                  <c:v>2.7777777777777776E-2</c:v>
                </c:pt>
                <c:pt idx="9">
                  <c:v>3.125E-2</c:v>
                </c:pt>
                <c:pt idx="10">
                  <c:v>3.4722222222222224E-2</c:v>
                </c:pt>
                <c:pt idx="11">
                  <c:v>3.8194444444444441E-2</c:v>
                </c:pt>
                <c:pt idx="12">
                  <c:v>4.1666666666666664E-2</c:v>
                </c:pt>
                <c:pt idx="13">
                  <c:v>4.5138888888888888E-2</c:v>
                </c:pt>
                <c:pt idx="14">
                  <c:v>4.8611111111111112E-2</c:v>
                </c:pt>
                <c:pt idx="15">
                  <c:v>5.2083333333333336E-2</c:v>
                </c:pt>
                <c:pt idx="16">
                  <c:v>5.5555555555555552E-2</c:v>
                </c:pt>
                <c:pt idx="17">
                  <c:v>5.9027777777777783E-2</c:v>
                </c:pt>
                <c:pt idx="18">
                  <c:v>6.25E-2</c:v>
                </c:pt>
                <c:pt idx="19">
                  <c:v>6.5972222222222224E-2</c:v>
                </c:pt>
                <c:pt idx="20">
                  <c:v>6.9444444444444434E-2</c:v>
                </c:pt>
                <c:pt idx="21">
                  <c:v>7.2916666666666671E-2</c:v>
                </c:pt>
                <c:pt idx="22">
                  <c:v>7.6388888888888895E-2</c:v>
                </c:pt>
                <c:pt idx="23">
                  <c:v>7.9861111111111105E-2</c:v>
                </c:pt>
                <c:pt idx="24">
                  <c:v>8.3333333333333329E-2</c:v>
                </c:pt>
                <c:pt idx="25">
                  <c:v>8.6805555555555566E-2</c:v>
                </c:pt>
                <c:pt idx="26">
                  <c:v>9.0277777777777776E-2</c:v>
                </c:pt>
                <c:pt idx="27">
                  <c:v>9.375E-2</c:v>
                </c:pt>
                <c:pt idx="28">
                  <c:v>9.7222222222222224E-2</c:v>
                </c:pt>
                <c:pt idx="29">
                  <c:v>0.10069444444444443</c:v>
                </c:pt>
                <c:pt idx="30">
                  <c:v>0.10416666666666667</c:v>
                </c:pt>
                <c:pt idx="31">
                  <c:v>0.1076388888888889</c:v>
                </c:pt>
                <c:pt idx="32">
                  <c:v>0.1111111111111111</c:v>
                </c:pt>
                <c:pt idx="33">
                  <c:v>0.11458333333333333</c:v>
                </c:pt>
                <c:pt idx="34">
                  <c:v>0.11805555555555557</c:v>
                </c:pt>
                <c:pt idx="35">
                  <c:v>0.12152777777777778</c:v>
                </c:pt>
                <c:pt idx="36">
                  <c:v>0.125</c:v>
                </c:pt>
                <c:pt idx="37">
                  <c:v>0.12847222222222224</c:v>
                </c:pt>
                <c:pt idx="38">
                  <c:v>0.13194444444444445</c:v>
                </c:pt>
                <c:pt idx="39">
                  <c:v>0.13541666666666666</c:v>
                </c:pt>
                <c:pt idx="40">
                  <c:v>0.1388888888888889</c:v>
                </c:pt>
                <c:pt idx="41">
                  <c:v>0.1423611111111111</c:v>
                </c:pt>
                <c:pt idx="42">
                  <c:v>0.14583333333333334</c:v>
                </c:pt>
                <c:pt idx="43">
                  <c:v>0.14930555555555555</c:v>
                </c:pt>
                <c:pt idx="44">
                  <c:v>0.15277777777777776</c:v>
                </c:pt>
                <c:pt idx="45">
                  <c:v>0.15625</c:v>
                </c:pt>
                <c:pt idx="46">
                  <c:v>0.15972222222222224</c:v>
                </c:pt>
                <c:pt idx="47">
                  <c:v>0.16319444444444445</c:v>
                </c:pt>
                <c:pt idx="48">
                  <c:v>0.16666666666666666</c:v>
                </c:pt>
                <c:pt idx="49">
                  <c:v>0.17013888888888887</c:v>
                </c:pt>
                <c:pt idx="50">
                  <c:v>0.17361111111111113</c:v>
                </c:pt>
                <c:pt idx="51">
                  <c:v>0.17708333333333334</c:v>
                </c:pt>
                <c:pt idx="52">
                  <c:v>0.18055555555555555</c:v>
                </c:pt>
                <c:pt idx="53">
                  <c:v>0.18402777777777779</c:v>
                </c:pt>
                <c:pt idx="54">
                  <c:v>0.1875</c:v>
                </c:pt>
                <c:pt idx="55">
                  <c:v>0.19097222222222221</c:v>
                </c:pt>
                <c:pt idx="56">
                  <c:v>0.19444444444444445</c:v>
                </c:pt>
                <c:pt idx="57">
                  <c:v>0.19791666666666666</c:v>
                </c:pt>
                <c:pt idx="58">
                  <c:v>0.20138888888888887</c:v>
                </c:pt>
                <c:pt idx="59">
                  <c:v>0.20486111111111113</c:v>
                </c:pt>
                <c:pt idx="60">
                  <c:v>0.20833333333333334</c:v>
                </c:pt>
                <c:pt idx="61">
                  <c:v>0.21180555555555555</c:v>
                </c:pt>
                <c:pt idx="62">
                  <c:v>0.21527777777777779</c:v>
                </c:pt>
                <c:pt idx="63">
                  <c:v>0.21875</c:v>
                </c:pt>
                <c:pt idx="64">
                  <c:v>0.22222222222222221</c:v>
                </c:pt>
                <c:pt idx="65">
                  <c:v>0.22569444444444445</c:v>
                </c:pt>
                <c:pt idx="66">
                  <c:v>0.22916666666666666</c:v>
                </c:pt>
                <c:pt idx="67">
                  <c:v>0.23263888888888887</c:v>
                </c:pt>
                <c:pt idx="68">
                  <c:v>0.23611111111111113</c:v>
                </c:pt>
                <c:pt idx="69">
                  <c:v>0.23958333333333334</c:v>
                </c:pt>
                <c:pt idx="70">
                  <c:v>0.24305555555555555</c:v>
                </c:pt>
                <c:pt idx="71">
                  <c:v>0.24652777777777779</c:v>
                </c:pt>
                <c:pt idx="72">
                  <c:v>0.25</c:v>
                </c:pt>
                <c:pt idx="73">
                  <c:v>0.25347222222222221</c:v>
                </c:pt>
                <c:pt idx="74">
                  <c:v>0.25694444444444448</c:v>
                </c:pt>
                <c:pt idx="75">
                  <c:v>0.26041666666666669</c:v>
                </c:pt>
                <c:pt idx="76">
                  <c:v>0.2638888888888889</c:v>
                </c:pt>
                <c:pt idx="77">
                  <c:v>0.2673611111111111</c:v>
                </c:pt>
                <c:pt idx="78">
                  <c:v>0.27083333333333331</c:v>
                </c:pt>
                <c:pt idx="79">
                  <c:v>0.27430555555555552</c:v>
                </c:pt>
                <c:pt idx="80">
                  <c:v>0.27777777777777779</c:v>
                </c:pt>
                <c:pt idx="81">
                  <c:v>0.28125</c:v>
                </c:pt>
                <c:pt idx="82">
                  <c:v>0.28472222222222221</c:v>
                </c:pt>
                <c:pt idx="83">
                  <c:v>0.28819444444444448</c:v>
                </c:pt>
                <c:pt idx="84">
                  <c:v>0.29166666666666669</c:v>
                </c:pt>
                <c:pt idx="85">
                  <c:v>0.2951388888888889</c:v>
                </c:pt>
                <c:pt idx="86">
                  <c:v>0.2986111111111111</c:v>
                </c:pt>
                <c:pt idx="87">
                  <c:v>0.30208333333333331</c:v>
                </c:pt>
                <c:pt idx="88">
                  <c:v>0.30555555555555552</c:v>
                </c:pt>
                <c:pt idx="89">
                  <c:v>0.30902777777777779</c:v>
                </c:pt>
                <c:pt idx="90">
                  <c:v>0.3125</c:v>
                </c:pt>
                <c:pt idx="91">
                  <c:v>0.31597222222222221</c:v>
                </c:pt>
                <c:pt idx="92">
                  <c:v>0.31944444444444448</c:v>
                </c:pt>
                <c:pt idx="93">
                  <c:v>0.32291666666666669</c:v>
                </c:pt>
                <c:pt idx="94">
                  <c:v>0.3263888888888889</c:v>
                </c:pt>
                <c:pt idx="95">
                  <c:v>0.3298611111111111</c:v>
                </c:pt>
                <c:pt idx="96">
                  <c:v>0.33333333333333331</c:v>
                </c:pt>
                <c:pt idx="97">
                  <c:v>0.33680555555555558</c:v>
                </c:pt>
                <c:pt idx="98">
                  <c:v>0.34027777777777773</c:v>
                </c:pt>
                <c:pt idx="99">
                  <c:v>0.34375</c:v>
                </c:pt>
                <c:pt idx="100">
                  <c:v>0.34722222222222227</c:v>
                </c:pt>
                <c:pt idx="101">
                  <c:v>0.35069444444444442</c:v>
                </c:pt>
                <c:pt idx="102">
                  <c:v>0.35416666666666669</c:v>
                </c:pt>
                <c:pt idx="103">
                  <c:v>0.3576388888888889</c:v>
                </c:pt>
                <c:pt idx="104">
                  <c:v>0.3611111111111111</c:v>
                </c:pt>
                <c:pt idx="105">
                  <c:v>0.36458333333333331</c:v>
                </c:pt>
                <c:pt idx="106">
                  <c:v>0.36805555555555558</c:v>
                </c:pt>
                <c:pt idx="107">
                  <c:v>0.37152777777777773</c:v>
                </c:pt>
                <c:pt idx="108">
                  <c:v>0.375</c:v>
                </c:pt>
                <c:pt idx="109">
                  <c:v>0.37847222222222227</c:v>
                </c:pt>
                <c:pt idx="110">
                  <c:v>0.38194444444444442</c:v>
                </c:pt>
                <c:pt idx="111">
                  <c:v>0.38541666666666669</c:v>
                </c:pt>
                <c:pt idx="112">
                  <c:v>0.3888888888888889</c:v>
                </c:pt>
                <c:pt idx="113">
                  <c:v>0.3923611111111111</c:v>
                </c:pt>
                <c:pt idx="114">
                  <c:v>0.39583333333333331</c:v>
                </c:pt>
                <c:pt idx="115">
                  <c:v>0.39930555555555558</c:v>
                </c:pt>
                <c:pt idx="116">
                  <c:v>0.40277777777777773</c:v>
                </c:pt>
                <c:pt idx="117">
                  <c:v>0.40625</c:v>
                </c:pt>
                <c:pt idx="118">
                  <c:v>0.40972222222222227</c:v>
                </c:pt>
                <c:pt idx="119">
                  <c:v>0.41319444444444442</c:v>
                </c:pt>
                <c:pt idx="120">
                  <c:v>0.41666666666666669</c:v>
                </c:pt>
                <c:pt idx="121">
                  <c:v>0.4201388888888889</c:v>
                </c:pt>
                <c:pt idx="122">
                  <c:v>0.4236111111111111</c:v>
                </c:pt>
                <c:pt idx="123">
                  <c:v>0.42708333333333331</c:v>
                </c:pt>
                <c:pt idx="124">
                  <c:v>0.43055555555555558</c:v>
                </c:pt>
                <c:pt idx="125">
                  <c:v>0.43402777777777773</c:v>
                </c:pt>
                <c:pt idx="126">
                  <c:v>0.4375</c:v>
                </c:pt>
                <c:pt idx="127">
                  <c:v>0.44097222222222227</c:v>
                </c:pt>
                <c:pt idx="128">
                  <c:v>0.44444444444444442</c:v>
                </c:pt>
                <c:pt idx="129">
                  <c:v>0.44791666666666669</c:v>
                </c:pt>
                <c:pt idx="130">
                  <c:v>0.4513888888888889</c:v>
                </c:pt>
                <c:pt idx="131">
                  <c:v>0.4548611111111111</c:v>
                </c:pt>
                <c:pt idx="132">
                  <c:v>0.45833333333333331</c:v>
                </c:pt>
                <c:pt idx="133">
                  <c:v>0.46180555555555558</c:v>
                </c:pt>
                <c:pt idx="134">
                  <c:v>0.46527777777777773</c:v>
                </c:pt>
                <c:pt idx="135">
                  <c:v>0.46875</c:v>
                </c:pt>
                <c:pt idx="136">
                  <c:v>0.47222222222222227</c:v>
                </c:pt>
                <c:pt idx="137">
                  <c:v>0.47569444444444442</c:v>
                </c:pt>
                <c:pt idx="138">
                  <c:v>0.47916666666666669</c:v>
                </c:pt>
                <c:pt idx="139">
                  <c:v>0.4826388888888889</c:v>
                </c:pt>
                <c:pt idx="140">
                  <c:v>0.4861111111111111</c:v>
                </c:pt>
                <c:pt idx="141">
                  <c:v>0.48958333333333331</c:v>
                </c:pt>
                <c:pt idx="142">
                  <c:v>0.49305555555555558</c:v>
                </c:pt>
                <c:pt idx="143">
                  <c:v>0.49652777777777773</c:v>
                </c:pt>
                <c:pt idx="144">
                  <c:v>0.5</c:v>
                </c:pt>
                <c:pt idx="145">
                  <c:v>0.50347222222222221</c:v>
                </c:pt>
                <c:pt idx="146">
                  <c:v>0.50694444444444442</c:v>
                </c:pt>
                <c:pt idx="147">
                  <c:v>0.51041666666666663</c:v>
                </c:pt>
                <c:pt idx="148">
                  <c:v>0.51388888888888895</c:v>
                </c:pt>
                <c:pt idx="149">
                  <c:v>0.51736111111111105</c:v>
                </c:pt>
                <c:pt idx="150">
                  <c:v>0.52083333333333337</c:v>
                </c:pt>
                <c:pt idx="151">
                  <c:v>0.52430555555555558</c:v>
                </c:pt>
                <c:pt idx="152">
                  <c:v>0.52777777777777779</c:v>
                </c:pt>
                <c:pt idx="153">
                  <c:v>0.53125</c:v>
                </c:pt>
                <c:pt idx="154">
                  <c:v>0.53472222222222221</c:v>
                </c:pt>
                <c:pt idx="155">
                  <c:v>0.53819444444444442</c:v>
                </c:pt>
                <c:pt idx="156">
                  <c:v>0.54166666666666663</c:v>
                </c:pt>
                <c:pt idx="157">
                  <c:v>0.54513888888888895</c:v>
                </c:pt>
                <c:pt idx="158">
                  <c:v>0.54861111111111105</c:v>
                </c:pt>
                <c:pt idx="159">
                  <c:v>0.55208333333333337</c:v>
                </c:pt>
                <c:pt idx="160">
                  <c:v>0.55555555555555558</c:v>
                </c:pt>
                <c:pt idx="161">
                  <c:v>0.55902777777777779</c:v>
                </c:pt>
                <c:pt idx="162">
                  <c:v>0.5625</c:v>
                </c:pt>
                <c:pt idx="163">
                  <c:v>0.56597222222222221</c:v>
                </c:pt>
                <c:pt idx="164">
                  <c:v>0.56944444444444442</c:v>
                </c:pt>
                <c:pt idx="165">
                  <c:v>0.57291666666666663</c:v>
                </c:pt>
                <c:pt idx="166">
                  <c:v>0.57638888888888895</c:v>
                </c:pt>
                <c:pt idx="167">
                  <c:v>0.57986111111111105</c:v>
                </c:pt>
                <c:pt idx="168">
                  <c:v>0.58333333333333337</c:v>
                </c:pt>
                <c:pt idx="169">
                  <c:v>0.58680555555555558</c:v>
                </c:pt>
                <c:pt idx="170">
                  <c:v>0.59027777777777779</c:v>
                </c:pt>
                <c:pt idx="171">
                  <c:v>0.59375</c:v>
                </c:pt>
                <c:pt idx="172">
                  <c:v>0.59722222222222221</c:v>
                </c:pt>
                <c:pt idx="173">
                  <c:v>0.60069444444444442</c:v>
                </c:pt>
                <c:pt idx="174">
                  <c:v>0.60416666666666663</c:v>
                </c:pt>
                <c:pt idx="175">
                  <c:v>0.60763888888888895</c:v>
                </c:pt>
                <c:pt idx="176">
                  <c:v>0.61111111111111105</c:v>
                </c:pt>
                <c:pt idx="177">
                  <c:v>0.61458333333333337</c:v>
                </c:pt>
                <c:pt idx="178">
                  <c:v>0.61805555555555558</c:v>
                </c:pt>
                <c:pt idx="179">
                  <c:v>0.62152777777777779</c:v>
                </c:pt>
                <c:pt idx="180">
                  <c:v>0.625</c:v>
                </c:pt>
                <c:pt idx="181">
                  <c:v>0.62847222222222221</c:v>
                </c:pt>
                <c:pt idx="182">
                  <c:v>0.63194444444444442</c:v>
                </c:pt>
                <c:pt idx="183">
                  <c:v>0.63541666666666663</c:v>
                </c:pt>
                <c:pt idx="184">
                  <c:v>0.63888888888888895</c:v>
                </c:pt>
                <c:pt idx="185">
                  <c:v>0.64236111111111105</c:v>
                </c:pt>
                <c:pt idx="186">
                  <c:v>0.64583333333333337</c:v>
                </c:pt>
                <c:pt idx="187">
                  <c:v>0.64930555555555558</c:v>
                </c:pt>
                <c:pt idx="188">
                  <c:v>0.65277777777777779</c:v>
                </c:pt>
                <c:pt idx="189">
                  <c:v>0.65625</c:v>
                </c:pt>
                <c:pt idx="190">
                  <c:v>0.65972222222222221</c:v>
                </c:pt>
                <c:pt idx="191">
                  <c:v>0.66319444444444442</c:v>
                </c:pt>
                <c:pt idx="192">
                  <c:v>0.66666666666666663</c:v>
                </c:pt>
                <c:pt idx="193">
                  <c:v>0.67013888888888884</c:v>
                </c:pt>
                <c:pt idx="194">
                  <c:v>0.67361111111111116</c:v>
                </c:pt>
                <c:pt idx="195">
                  <c:v>0.67708333333333337</c:v>
                </c:pt>
                <c:pt idx="196">
                  <c:v>0.68055555555555547</c:v>
                </c:pt>
                <c:pt idx="197">
                  <c:v>0.68402777777777779</c:v>
                </c:pt>
                <c:pt idx="198">
                  <c:v>0.6875</c:v>
                </c:pt>
                <c:pt idx="199">
                  <c:v>0.69097222222222221</c:v>
                </c:pt>
                <c:pt idx="200">
                  <c:v>0.69444444444444453</c:v>
                </c:pt>
                <c:pt idx="201">
                  <c:v>0.69791666666666663</c:v>
                </c:pt>
                <c:pt idx="202">
                  <c:v>0.70138888888888884</c:v>
                </c:pt>
                <c:pt idx="203">
                  <c:v>0.70486111111111116</c:v>
                </c:pt>
                <c:pt idx="204">
                  <c:v>0.70833333333333337</c:v>
                </c:pt>
                <c:pt idx="205">
                  <c:v>0.71180555555555547</c:v>
                </c:pt>
                <c:pt idx="206">
                  <c:v>0.71527777777777779</c:v>
                </c:pt>
                <c:pt idx="207">
                  <c:v>0.71875</c:v>
                </c:pt>
                <c:pt idx="208">
                  <c:v>0.72222222222222221</c:v>
                </c:pt>
                <c:pt idx="209">
                  <c:v>0.72569444444444453</c:v>
                </c:pt>
                <c:pt idx="210">
                  <c:v>0.72916666666666663</c:v>
                </c:pt>
                <c:pt idx="211">
                  <c:v>0.73263888888888884</c:v>
                </c:pt>
                <c:pt idx="212">
                  <c:v>0.73611111111111116</c:v>
                </c:pt>
                <c:pt idx="213">
                  <c:v>0.73958333333333337</c:v>
                </c:pt>
                <c:pt idx="214">
                  <c:v>0.74305555555555547</c:v>
                </c:pt>
                <c:pt idx="215">
                  <c:v>0.74652777777777779</c:v>
                </c:pt>
                <c:pt idx="216">
                  <c:v>0.75</c:v>
                </c:pt>
                <c:pt idx="217">
                  <c:v>0.75347222222222221</c:v>
                </c:pt>
                <c:pt idx="218">
                  <c:v>0.75694444444444453</c:v>
                </c:pt>
                <c:pt idx="219">
                  <c:v>0.76041666666666663</c:v>
                </c:pt>
                <c:pt idx="220">
                  <c:v>0.76388888888888884</c:v>
                </c:pt>
                <c:pt idx="221">
                  <c:v>0.76736111111111116</c:v>
                </c:pt>
                <c:pt idx="222">
                  <c:v>0.77083333333333337</c:v>
                </c:pt>
                <c:pt idx="223">
                  <c:v>0.77430555555555547</c:v>
                </c:pt>
                <c:pt idx="224">
                  <c:v>0.77777777777777779</c:v>
                </c:pt>
                <c:pt idx="225">
                  <c:v>0.78125</c:v>
                </c:pt>
                <c:pt idx="226">
                  <c:v>0.78472222222222221</c:v>
                </c:pt>
                <c:pt idx="227">
                  <c:v>0.78819444444444453</c:v>
                </c:pt>
                <c:pt idx="228">
                  <c:v>0.79166666666666663</c:v>
                </c:pt>
                <c:pt idx="229">
                  <c:v>0.79513888888888884</c:v>
                </c:pt>
                <c:pt idx="230">
                  <c:v>0.79861111111111116</c:v>
                </c:pt>
                <c:pt idx="231">
                  <c:v>0.80208333333333337</c:v>
                </c:pt>
                <c:pt idx="232">
                  <c:v>0.80555555555555547</c:v>
                </c:pt>
                <c:pt idx="233">
                  <c:v>0.80902777777777779</c:v>
                </c:pt>
                <c:pt idx="234">
                  <c:v>0.8125</c:v>
                </c:pt>
                <c:pt idx="235">
                  <c:v>0.81597222222222221</c:v>
                </c:pt>
                <c:pt idx="236">
                  <c:v>0.81944444444444453</c:v>
                </c:pt>
                <c:pt idx="237">
                  <c:v>0.82291666666666663</c:v>
                </c:pt>
                <c:pt idx="238">
                  <c:v>0.82638888888888884</c:v>
                </c:pt>
                <c:pt idx="239">
                  <c:v>0.82986111111111116</c:v>
                </c:pt>
                <c:pt idx="240">
                  <c:v>0.83333333333333337</c:v>
                </c:pt>
                <c:pt idx="241">
                  <c:v>0.83680555555555547</c:v>
                </c:pt>
                <c:pt idx="242">
                  <c:v>0.84027777777777779</c:v>
                </c:pt>
                <c:pt idx="243">
                  <c:v>0.84375</c:v>
                </c:pt>
                <c:pt idx="244">
                  <c:v>0.84722222222222221</c:v>
                </c:pt>
                <c:pt idx="245">
                  <c:v>0.85069444444444453</c:v>
                </c:pt>
                <c:pt idx="246">
                  <c:v>0.85416666666666663</c:v>
                </c:pt>
                <c:pt idx="247">
                  <c:v>0.85763888888888884</c:v>
                </c:pt>
                <c:pt idx="248">
                  <c:v>0.86111111111111116</c:v>
                </c:pt>
                <c:pt idx="249">
                  <c:v>0.86458333333333337</c:v>
                </c:pt>
                <c:pt idx="250">
                  <c:v>0.86805555555555547</c:v>
                </c:pt>
                <c:pt idx="251">
                  <c:v>0.87152777777777779</c:v>
                </c:pt>
                <c:pt idx="252">
                  <c:v>0.875</c:v>
                </c:pt>
                <c:pt idx="253">
                  <c:v>0.87847222222222221</c:v>
                </c:pt>
                <c:pt idx="254">
                  <c:v>0.88194444444444453</c:v>
                </c:pt>
                <c:pt idx="255">
                  <c:v>0.88541666666666663</c:v>
                </c:pt>
                <c:pt idx="256">
                  <c:v>0.88888888888888884</c:v>
                </c:pt>
                <c:pt idx="257">
                  <c:v>0.89236111111111116</c:v>
                </c:pt>
                <c:pt idx="258">
                  <c:v>0.89583333333333337</c:v>
                </c:pt>
                <c:pt idx="259">
                  <c:v>0.89930555555555547</c:v>
                </c:pt>
                <c:pt idx="260">
                  <c:v>0.90277777777777779</c:v>
                </c:pt>
                <c:pt idx="261">
                  <c:v>0.90625</c:v>
                </c:pt>
                <c:pt idx="262">
                  <c:v>0.90972222222222221</c:v>
                </c:pt>
                <c:pt idx="263">
                  <c:v>0.91319444444444453</c:v>
                </c:pt>
                <c:pt idx="264">
                  <c:v>0.91666666666666663</c:v>
                </c:pt>
                <c:pt idx="265">
                  <c:v>0.92013888888888884</c:v>
                </c:pt>
                <c:pt idx="266">
                  <c:v>0.92361111111111116</c:v>
                </c:pt>
                <c:pt idx="267">
                  <c:v>0.92708333333333337</c:v>
                </c:pt>
                <c:pt idx="268">
                  <c:v>0.93055555555555547</c:v>
                </c:pt>
                <c:pt idx="269">
                  <c:v>0.93402777777777779</c:v>
                </c:pt>
                <c:pt idx="270">
                  <c:v>0.9375</c:v>
                </c:pt>
                <c:pt idx="271">
                  <c:v>0.94097222222222221</c:v>
                </c:pt>
                <c:pt idx="272">
                  <c:v>0.94444444444444453</c:v>
                </c:pt>
                <c:pt idx="273">
                  <c:v>0.94791666666666663</c:v>
                </c:pt>
                <c:pt idx="274">
                  <c:v>0.95138888888888884</c:v>
                </c:pt>
                <c:pt idx="275">
                  <c:v>0.95486111111111116</c:v>
                </c:pt>
                <c:pt idx="276">
                  <c:v>0.95833333333333337</c:v>
                </c:pt>
                <c:pt idx="277">
                  <c:v>0.96180555555555547</c:v>
                </c:pt>
                <c:pt idx="278">
                  <c:v>0.96527777777777779</c:v>
                </c:pt>
                <c:pt idx="279">
                  <c:v>0.96875</c:v>
                </c:pt>
                <c:pt idx="280">
                  <c:v>0.97222222222222221</c:v>
                </c:pt>
                <c:pt idx="281">
                  <c:v>0.97569444444444453</c:v>
                </c:pt>
                <c:pt idx="282">
                  <c:v>0.97916666666666663</c:v>
                </c:pt>
                <c:pt idx="283">
                  <c:v>0.98263888888888884</c:v>
                </c:pt>
                <c:pt idx="284">
                  <c:v>0.98611111111111116</c:v>
                </c:pt>
                <c:pt idx="285">
                  <c:v>0.98958333333333337</c:v>
                </c:pt>
                <c:pt idx="286">
                  <c:v>0.99305555555555547</c:v>
                </c:pt>
                <c:pt idx="287">
                  <c:v>0.99652777777777779</c:v>
                </c:pt>
              </c:numCache>
            </c:numRef>
          </c:cat>
          <c:val>
            <c:numRef>
              <c:f>'Figure 4.4'!$C$5:$C$292</c:f>
              <c:numCache>
                <c:formatCode>General</c:formatCode>
                <c:ptCount val="288"/>
                <c:pt idx="0">
                  <c:v>2179.8652746849298</c:v>
                </c:pt>
                <c:pt idx="1">
                  <c:v>2184.2383562465802</c:v>
                </c:pt>
                <c:pt idx="2">
                  <c:v>2185.0775845451999</c:v>
                </c:pt>
                <c:pt idx="3">
                  <c:v>2185.6714984986302</c:v>
                </c:pt>
                <c:pt idx="4">
                  <c:v>2185.7932227095898</c:v>
                </c:pt>
                <c:pt idx="5">
                  <c:v>2186.2656651808202</c:v>
                </c:pt>
                <c:pt idx="6">
                  <c:v>2186.95376173973</c:v>
                </c:pt>
                <c:pt idx="7">
                  <c:v>2188.6527853808202</c:v>
                </c:pt>
                <c:pt idx="8">
                  <c:v>2188.6081788520601</c:v>
                </c:pt>
                <c:pt idx="9">
                  <c:v>2188.9054497150701</c:v>
                </c:pt>
                <c:pt idx="10">
                  <c:v>2189.32099330137</c:v>
                </c:pt>
                <c:pt idx="11">
                  <c:v>2189.7428874109601</c:v>
                </c:pt>
                <c:pt idx="12">
                  <c:v>2190.0233122137001</c:v>
                </c:pt>
                <c:pt idx="13">
                  <c:v>2191.1216053506901</c:v>
                </c:pt>
                <c:pt idx="14">
                  <c:v>2191.3412886657502</c:v>
                </c:pt>
                <c:pt idx="15">
                  <c:v>2191.7318988219199</c:v>
                </c:pt>
                <c:pt idx="16">
                  <c:v>2192.08146567945</c:v>
                </c:pt>
                <c:pt idx="17">
                  <c:v>2192.5204330849301</c:v>
                </c:pt>
                <c:pt idx="18">
                  <c:v>2192.7682366438398</c:v>
                </c:pt>
                <c:pt idx="19">
                  <c:v>2195.1604592712301</c:v>
                </c:pt>
                <c:pt idx="20">
                  <c:v>2195.6426461534202</c:v>
                </c:pt>
                <c:pt idx="21">
                  <c:v>2196.3758218767098</c:v>
                </c:pt>
                <c:pt idx="22">
                  <c:v>2196.6160489643798</c:v>
                </c:pt>
                <c:pt idx="23">
                  <c:v>2196.7034769972602</c:v>
                </c:pt>
                <c:pt idx="24">
                  <c:v>2197.2261172849298</c:v>
                </c:pt>
                <c:pt idx="25">
                  <c:v>2201.8954204054799</c:v>
                </c:pt>
                <c:pt idx="26">
                  <c:v>2202.2715956082202</c:v>
                </c:pt>
                <c:pt idx="27">
                  <c:v>2202.8390866273999</c:v>
                </c:pt>
                <c:pt idx="28">
                  <c:v>2203.4766735424701</c:v>
                </c:pt>
                <c:pt idx="29">
                  <c:v>2203.7801370849302</c:v>
                </c:pt>
                <c:pt idx="30">
                  <c:v>2204.3120675013702</c:v>
                </c:pt>
                <c:pt idx="31">
                  <c:v>2210.7097430767099</c:v>
                </c:pt>
                <c:pt idx="32">
                  <c:v>2211.32874873425</c:v>
                </c:pt>
                <c:pt idx="33">
                  <c:v>2211.9979264356198</c:v>
                </c:pt>
                <c:pt idx="34">
                  <c:v>2212.2049023424702</c:v>
                </c:pt>
                <c:pt idx="35">
                  <c:v>2212.4827158931498</c:v>
                </c:pt>
                <c:pt idx="36">
                  <c:v>2212.8344792082198</c:v>
                </c:pt>
                <c:pt idx="37">
                  <c:v>2210.7714152027402</c:v>
                </c:pt>
                <c:pt idx="38">
                  <c:v>2211.3188633479399</c:v>
                </c:pt>
                <c:pt idx="39">
                  <c:v>2211.53112811233</c:v>
                </c:pt>
                <c:pt idx="40">
                  <c:v>2212.0785475041098</c:v>
                </c:pt>
                <c:pt idx="41">
                  <c:v>2212.4296853999999</c:v>
                </c:pt>
                <c:pt idx="42">
                  <c:v>2213.1442878027401</c:v>
                </c:pt>
                <c:pt idx="43">
                  <c:v>2213.0939723780798</c:v>
                </c:pt>
                <c:pt idx="44">
                  <c:v>2213.7552841808201</c:v>
                </c:pt>
                <c:pt idx="45">
                  <c:v>2214.4986565260301</c:v>
                </c:pt>
                <c:pt idx="46">
                  <c:v>2214.31837620548</c:v>
                </c:pt>
                <c:pt idx="47">
                  <c:v>2214.5810671232898</c:v>
                </c:pt>
                <c:pt idx="48">
                  <c:v>2214.5556194000001</c:v>
                </c:pt>
                <c:pt idx="49">
                  <c:v>2202.7688757917799</c:v>
                </c:pt>
                <c:pt idx="50">
                  <c:v>2203.4136968438402</c:v>
                </c:pt>
                <c:pt idx="51">
                  <c:v>2203.66694834794</c:v>
                </c:pt>
                <c:pt idx="52">
                  <c:v>2203.5550849342499</c:v>
                </c:pt>
                <c:pt idx="53">
                  <c:v>2203.6949512630099</c:v>
                </c:pt>
                <c:pt idx="54">
                  <c:v>2204.00361966849</c:v>
                </c:pt>
                <c:pt idx="55">
                  <c:v>2203.4073453506899</c:v>
                </c:pt>
                <c:pt idx="56">
                  <c:v>2203.5455591999998</c:v>
                </c:pt>
                <c:pt idx="57">
                  <c:v>2203.7287845780802</c:v>
                </c:pt>
                <c:pt idx="58">
                  <c:v>2203.9980772547901</c:v>
                </c:pt>
                <c:pt idx="59">
                  <c:v>2204.3538590958901</c:v>
                </c:pt>
                <c:pt idx="60">
                  <c:v>2204.1410636328801</c:v>
                </c:pt>
                <c:pt idx="61">
                  <c:v>2193.4285672657502</c:v>
                </c:pt>
                <c:pt idx="62">
                  <c:v>2193.8338648109602</c:v>
                </c:pt>
                <c:pt idx="63">
                  <c:v>2193.5757330493202</c:v>
                </c:pt>
                <c:pt idx="64">
                  <c:v>2193.2783602931499</c:v>
                </c:pt>
                <c:pt idx="65">
                  <c:v>2192.5088743287702</c:v>
                </c:pt>
                <c:pt idx="66">
                  <c:v>2191.5995765123298</c:v>
                </c:pt>
                <c:pt idx="67">
                  <c:v>2189.95705862466</c:v>
                </c:pt>
                <c:pt idx="68">
                  <c:v>2188.82310815342</c:v>
                </c:pt>
                <c:pt idx="69">
                  <c:v>2187.2373660438402</c:v>
                </c:pt>
                <c:pt idx="70">
                  <c:v>2183.81144795617</c:v>
                </c:pt>
                <c:pt idx="71">
                  <c:v>2181.6274285342502</c:v>
                </c:pt>
                <c:pt idx="72">
                  <c:v>2179.3889495561598</c:v>
                </c:pt>
                <c:pt idx="73">
                  <c:v>2188.0995539287701</c:v>
                </c:pt>
                <c:pt idx="74">
                  <c:v>2184.6835348027398</c:v>
                </c:pt>
                <c:pt idx="75">
                  <c:v>2181.5297909863002</c:v>
                </c:pt>
                <c:pt idx="76">
                  <c:v>2178.1457493287699</c:v>
                </c:pt>
                <c:pt idx="77">
                  <c:v>2174.7794470137001</c:v>
                </c:pt>
                <c:pt idx="78">
                  <c:v>2171.8179692219201</c:v>
                </c:pt>
                <c:pt idx="79">
                  <c:v>2164.2391200821899</c:v>
                </c:pt>
                <c:pt idx="80">
                  <c:v>2160.5735256767098</c:v>
                </c:pt>
                <c:pt idx="81">
                  <c:v>2157.1235673588999</c:v>
                </c:pt>
                <c:pt idx="82">
                  <c:v>2152.9023575287702</c:v>
                </c:pt>
                <c:pt idx="83">
                  <c:v>2148.5194145342498</c:v>
                </c:pt>
                <c:pt idx="84">
                  <c:v>2144.3179999589001</c:v>
                </c:pt>
                <c:pt idx="85">
                  <c:v>2151.8833567205502</c:v>
                </c:pt>
                <c:pt idx="86">
                  <c:v>2147.9380838684901</c:v>
                </c:pt>
                <c:pt idx="87">
                  <c:v>2142.7904081123302</c:v>
                </c:pt>
                <c:pt idx="88">
                  <c:v>2137.7470231561701</c:v>
                </c:pt>
                <c:pt idx="89">
                  <c:v>2133.1616079068499</c:v>
                </c:pt>
                <c:pt idx="90">
                  <c:v>2128.6931357369899</c:v>
                </c:pt>
                <c:pt idx="91">
                  <c:v>2121.7431064438401</c:v>
                </c:pt>
                <c:pt idx="92">
                  <c:v>2116.4835944164402</c:v>
                </c:pt>
                <c:pt idx="93">
                  <c:v>2110.9889728767098</c:v>
                </c:pt>
                <c:pt idx="94">
                  <c:v>2105.66528768219</c:v>
                </c:pt>
                <c:pt idx="95">
                  <c:v>2100.74015110959</c:v>
                </c:pt>
                <c:pt idx="96">
                  <c:v>2095.71465404932</c:v>
                </c:pt>
                <c:pt idx="97">
                  <c:v>2090.9348550575301</c:v>
                </c:pt>
                <c:pt idx="98">
                  <c:v>2087.0272898438402</c:v>
                </c:pt>
                <c:pt idx="99">
                  <c:v>2085.1043947753401</c:v>
                </c:pt>
                <c:pt idx="100">
                  <c:v>2082.1036549178102</c:v>
                </c:pt>
                <c:pt idx="101">
                  <c:v>2078.59786556986</c:v>
                </c:pt>
                <c:pt idx="102">
                  <c:v>2075.4007250465802</c:v>
                </c:pt>
                <c:pt idx="103">
                  <c:v>2073.3073282493101</c:v>
                </c:pt>
                <c:pt idx="104">
                  <c:v>2070.83665464658</c:v>
                </c:pt>
                <c:pt idx="105">
                  <c:v>2068.7174376739699</c:v>
                </c:pt>
                <c:pt idx="106">
                  <c:v>2066.0265858958901</c:v>
                </c:pt>
                <c:pt idx="107">
                  <c:v>2065.9213215013701</c:v>
                </c:pt>
                <c:pt idx="108">
                  <c:v>2064.5695831479502</c:v>
                </c:pt>
                <c:pt idx="109">
                  <c:v>2063.0092860137001</c:v>
                </c:pt>
                <c:pt idx="110">
                  <c:v>2062.2886651753402</c:v>
                </c:pt>
                <c:pt idx="111">
                  <c:v>2062.2130523588999</c:v>
                </c:pt>
                <c:pt idx="112">
                  <c:v>2060.5160341917799</c:v>
                </c:pt>
                <c:pt idx="113">
                  <c:v>2059.5756028191799</c:v>
                </c:pt>
                <c:pt idx="114">
                  <c:v>2058.5295246328801</c:v>
                </c:pt>
                <c:pt idx="115">
                  <c:v>2056.7218273068502</c:v>
                </c:pt>
                <c:pt idx="116">
                  <c:v>2057.0248901315099</c:v>
                </c:pt>
                <c:pt idx="117">
                  <c:v>2056.7125685452102</c:v>
                </c:pt>
                <c:pt idx="118">
                  <c:v>2056.0195139068501</c:v>
                </c:pt>
                <c:pt idx="119">
                  <c:v>2055.25596171507</c:v>
                </c:pt>
                <c:pt idx="120">
                  <c:v>2055.8604577753399</c:v>
                </c:pt>
                <c:pt idx="121">
                  <c:v>2054.6224107671201</c:v>
                </c:pt>
                <c:pt idx="122">
                  <c:v>2053.4472461753398</c:v>
                </c:pt>
                <c:pt idx="123">
                  <c:v>2052.9619906931498</c:v>
                </c:pt>
                <c:pt idx="124">
                  <c:v>2052.7843245095901</c:v>
                </c:pt>
                <c:pt idx="125">
                  <c:v>2052.3523654876699</c:v>
                </c:pt>
                <c:pt idx="126">
                  <c:v>2051.78919894521</c:v>
                </c:pt>
                <c:pt idx="127">
                  <c:v>2051.3190799972599</c:v>
                </c:pt>
                <c:pt idx="128">
                  <c:v>2050.2133656986298</c:v>
                </c:pt>
                <c:pt idx="129">
                  <c:v>2051.1486184191799</c:v>
                </c:pt>
                <c:pt idx="130">
                  <c:v>2050.62726123014</c:v>
                </c:pt>
                <c:pt idx="131">
                  <c:v>2049.5903743452</c:v>
                </c:pt>
                <c:pt idx="132">
                  <c:v>2050.1484140548</c:v>
                </c:pt>
                <c:pt idx="133">
                  <c:v>2052.5457640630102</c:v>
                </c:pt>
                <c:pt idx="134">
                  <c:v>2053.5082774931502</c:v>
                </c:pt>
                <c:pt idx="135">
                  <c:v>2052.7906278109599</c:v>
                </c:pt>
                <c:pt idx="136">
                  <c:v>2052.22598839178</c:v>
                </c:pt>
                <c:pt idx="137">
                  <c:v>2052.0191650465799</c:v>
                </c:pt>
                <c:pt idx="138">
                  <c:v>2052.6358952958899</c:v>
                </c:pt>
                <c:pt idx="139">
                  <c:v>2054.2456348465698</c:v>
                </c:pt>
                <c:pt idx="140">
                  <c:v>2054.8676661506902</c:v>
                </c:pt>
                <c:pt idx="141">
                  <c:v>2055.0862903534198</c:v>
                </c:pt>
                <c:pt idx="142">
                  <c:v>2055.1719214191799</c:v>
                </c:pt>
                <c:pt idx="143">
                  <c:v>2055.3505629287702</c:v>
                </c:pt>
                <c:pt idx="144">
                  <c:v>2055.2887495506802</c:v>
                </c:pt>
                <c:pt idx="145">
                  <c:v>2056.70575031507</c:v>
                </c:pt>
                <c:pt idx="146">
                  <c:v>2057.6242953917799</c:v>
                </c:pt>
                <c:pt idx="147">
                  <c:v>2057.5088519698602</c:v>
                </c:pt>
                <c:pt idx="148">
                  <c:v>2058.00891937808</c:v>
                </c:pt>
                <c:pt idx="149">
                  <c:v>2057.6998116054801</c:v>
                </c:pt>
                <c:pt idx="150">
                  <c:v>2058.7582066301402</c:v>
                </c:pt>
                <c:pt idx="151">
                  <c:v>2057.9289449150701</c:v>
                </c:pt>
                <c:pt idx="152">
                  <c:v>2058.5047438931501</c:v>
                </c:pt>
                <c:pt idx="153">
                  <c:v>2058.7582176575302</c:v>
                </c:pt>
                <c:pt idx="154">
                  <c:v>2059.1017931342499</c:v>
                </c:pt>
                <c:pt idx="155">
                  <c:v>2059.0352191424599</c:v>
                </c:pt>
                <c:pt idx="156">
                  <c:v>2058.9965624575402</c:v>
                </c:pt>
                <c:pt idx="157">
                  <c:v>2057.0672279095902</c:v>
                </c:pt>
                <c:pt idx="158">
                  <c:v>2057.6837103753401</c:v>
                </c:pt>
                <c:pt idx="159">
                  <c:v>2057.7301087287701</c:v>
                </c:pt>
                <c:pt idx="160">
                  <c:v>2058.6683304602702</c:v>
                </c:pt>
                <c:pt idx="161">
                  <c:v>2059.0311321342501</c:v>
                </c:pt>
                <c:pt idx="162">
                  <c:v>2058.6067558383602</c:v>
                </c:pt>
                <c:pt idx="163">
                  <c:v>2057.3813484274001</c:v>
                </c:pt>
                <c:pt idx="164">
                  <c:v>2058.45957467671</c:v>
                </c:pt>
                <c:pt idx="165">
                  <c:v>2058.3580746739699</c:v>
                </c:pt>
                <c:pt idx="166">
                  <c:v>2058.5202869397299</c:v>
                </c:pt>
                <c:pt idx="167">
                  <c:v>2059.30274065205</c:v>
                </c:pt>
                <c:pt idx="168">
                  <c:v>2059.7359017342501</c:v>
                </c:pt>
                <c:pt idx="169">
                  <c:v>2056.75885067123</c:v>
                </c:pt>
                <c:pt idx="170">
                  <c:v>2057.5906903095902</c:v>
                </c:pt>
                <c:pt idx="171">
                  <c:v>2057.8527969808201</c:v>
                </c:pt>
                <c:pt idx="172">
                  <c:v>2058.1493813589</c:v>
                </c:pt>
                <c:pt idx="173">
                  <c:v>2058.1574307616402</c:v>
                </c:pt>
                <c:pt idx="174">
                  <c:v>2059.2424501863002</c:v>
                </c:pt>
                <c:pt idx="175">
                  <c:v>2057.1808711890399</c:v>
                </c:pt>
                <c:pt idx="176">
                  <c:v>2056.7741967397301</c:v>
                </c:pt>
                <c:pt idx="177">
                  <c:v>2058.6819355369798</c:v>
                </c:pt>
                <c:pt idx="178">
                  <c:v>2060.28477807945</c:v>
                </c:pt>
                <c:pt idx="179">
                  <c:v>2060.2543216164399</c:v>
                </c:pt>
                <c:pt idx="180">
                  <c:v>2062.02732124658</c:v>
                </c:pt>
                <c:pt idx="181">
                  <c:v>2056.6083579205501</c:v>
                </c:pt>
                <c:pt idx="182">
                  <c:v>2058.19685716712</c:v>
                </c:pt>
                <c:pt idx="183">
                  <c:v>2058.86338316712</c:v>
                </c:pt>
                <c:pt idx="184">
                  <c:v>2061.0563602849302</c:v>
                </c:pt>
                <c:pt idx="185">
                  <c:v>2064.10411393699</c:v>
                </c:pt>
                <c:pt idx="186">
                  <c:v>2064.8710202301399</c:v>
                </c:pt>
                <c:pt idx="187">
                  <c:v>2063.9171104904099</c:v>
                </c:pt>
                <c:pt idx="188">
                  <c:v>2066.5739656493201</c:v>
                </c:pt>
                <c:pt idx="189">
                  <c:v>2068.7380988630098</c:v>
                </c:pt>
                <c:pt idx="190">
                  <c:v>2071.6663346</c:v>
                </c:pt>
                <c:pt idx="191">
                  <c:v>2075.3464733726</c:v>
                </c:pt>
                <c:pt idx="192">
                  <c:v>2078.5188535643802</c:v>
                </c:pt>
                <c:pt idx="193">
                  <c:v>2080.7130475013701</c:v>
                </c:pt>
                <c:pt idx="194">
                  <c:v>2085.4756263643799</c:v>
                </c:pt>
                <c:pt idx="195">
                  <c:v>2088.23242444384</c:v>
                </c:pt>
                <c:pt idx="196">
                  <c:v>2091.4478659890401</c:v>
                </c:pt>
                <c:pt idx="197">
                  <c:v>2095.0897925232898</c:v>
                </c:pt>
                <c:pt idx="198">
                  <c:v>2099.3570344356199</c:v>
                </c:pt>
                <c:pt idx="199">
                  <c:v>2102.39633663836</c:v>
                </c:pt>
                <c:pt idx="200">
                  <c:v>2107.12612806575</c:v>
                </c:pt>
                <c:pt idx="201">
                  <c:v>2111.98323781918</c:v>
                </c:pt>
                <c:pt idx="202">
                  <c:v>2116.40422435342</c:v>
                </c:pt>
                <c:pt idx="203">
                  <c:v>2122.18176452329</c:v>
                </c:pt>
                <c:pt idx="204">
                  <c:v>2128.0261653205498</c:v>
                </c:pt>
                <c:pt idx="205">
                  <c:v>2130.31157587397</c:v>
                </c:pt>
                <c:pt idx="206">
                  <c:v>2134.61961621096</c:v>
                </c:pt>
                <c:pt idx="207">
                  <c:v>2137.6399569095902</c:v>
                </c:pt>
                <c:pt idx="208">
                  <c:v>2142.1030259835602</c:v>
                </c:pt>
                <c:pt idx="209">
                  <c:v>2146.4999999588999</c:v>
                </c:pt>
                <c:pt idx="210">
                  <c:v>2149.2244561835601</c:v>
                </c:pt>
                <c:pt idx="211">
                  <c:v>2151.0838512328801</c:v>
                </c:pt>
                <c:pt idx="212">
                  <c:v>2155.4238235561602</c:v>
                </c:pt>
                <c:pt idx="213">
                  <c:v>2159.8256159369898</c:v>
                </c:pt>
                <c:pt idx="214">
                  <c:v>2163.0656171753399</c:v>
                </c:pt>
                <c:pt idx="215">
                  <c:v>2167.1281502821898</c:v>
                </c:pt>
                <c:pt idx="216">
                  <c:v>2170.1278908273998</c:v>
                </c:pt>
                <c:pt idx="217">
                  <c:v>2171.8831506630099</c:v>
                </c:pt>
                <c:pt idx="218">
                  <c:v>2174.38142885753</c:v>
                </c:pt>
                <c:pt idx="219">
                  <c:v>2176.9428835671201</c:v>
                </c:pt>
                <c:pt idx="220">
                  <c:v>2180.1480476356201</c:v>
                </c:pt>
                <c:pt idx="221">
                  <c:v>2182.8559079698598</c:v>
                </c:pt>
                <c:pt idx="222">
                  <c:v>2184.3295018246599</c:v>
                </c:pt>
                <c:pt idx="223">
                  <c:v>2186.3003028493199</c:v>
                </c:pt>
                <c:pt idx="224">
                  <c:v>2187.4362008575299</c:v>
                </c:pt>
                <c:pt idx="225">
                  <c:v>2188.3156466191799</c:v>
                </c:pt>
                <c:pt idx="226">
                  <c:v>2189.3452497917801</c:v>
                </c:pt>
                <c:pt idx="227">
                  <c:v>2189.6551707123299</c:v>
                </c:pt>
                <c:pt idx="228">
                  <c:v>2189.5882468684899</c:v>
                </c:pt>
                <c:pt idx="229">
                  <c:v>2178.3238504301398</c:v>
                </c:pt>
                <c:pt idx="230">
                  <c:v>2178.3045277123301</c:v>
                </c:pt>
                <c:pt idx="231">
                  <c:v>2178.3483401232902</c:v>
                </c:pt>
                <c:pt idx="232">
                  <c:v>2178.0429388246598</c:v>
                </c:pt>
                <c:pt idx="233">
                  <c:v>2177.9372660602698</c:v>
                </c:pt>
                <c:pt idx="234">
                  <c:v>2177.81153616438</c:v>
                </c:pt>
                <c:pt idx="235">
                  <c:v>2178.4660254986302</c:v>
                </c:pt>
                <c:pt idx="236">
                  <c:v>2178.1384483205502</c:v>
                </c:pt>
                <c:pt idx="237">
                  <c:v>2177.39925489589</c:v>
                </c:pt>
                <c:pt idx="238">
                  <c:v>2176.4209081479398</c:v>
                </c:pt>
                <c:pt idx="239">
                  <c:v>2176.1195575452098</c:v>
                </c:pt>
                <c:pt idx="240">
                  <c:v>2176.4901327616399</c:v>
                </c:pt>
                <c:pt idx="241">
                  <c:v>2164.8344773917802</c:v>
                </c:pt>
                <c:pt idx="242">
                  <c:v>2164.5970169534198</c:v>
                </c:pt>
                <c:pt idx="243">
                  <c:v>2164.0091826958901</c:v>
                </c:pt>
                <c:pt idx="244">
                  <c:v>2163.30335340274</c:v>
                </c:pt>
                <c:pt idx="245">
                  <c:v>2162.4160105726</c:v>
                </c:pt>
                <c:pt idx="246">
                  <c:v>2162.5117947725998</c:v>
                </c:pt>
                <c:pt idx="247">
                  <c:v>2162.8532468082199</c:v>
                </c:pt>
                <c:pt idx="248">
                  <c:v>2162.5074951588999</c:v>
                </c:pt>
                <c:pt idx="249">
                  <c:v>2162.6628036520501</c:v>
                </c:pt>
                <c:pt idx="250">
                  <c:v>2162.32280878356</c:v>
                </c:pt>
                <c:pt idx="251">
                  <c:v>2162.0735524246602</c:v>
                </c:pt>
                <c:pt idx="252">
                  <c:v>2161.7186960438398</c:v>
                </c:pt>
                <c:pt idx="253">
                  <c:v>2161.7219495506802</c:v>
                </c:pt>
                <c:pt idx="254">
                  <c:v>2161.6647925972602</c:v>
                </c:pt>
                <c:pt idx="255">
                  <c:v>2162.0373789780801</c:v>
                </c:pt>
                <c:pt idx="256">
                  <c:v>2162.3493790438301</c:v>
                </c:pt>
                <c:pt idx="257">
                  <c:v>2162.4645446602699</c:v>
                </c:pt>
                <c:pt idx="258">
                  <c:v>2161.8333089232901</c:v>
                </c:pt>
                <c:pt idx="259">
                  <c:v>2163.30286647397</c:v>
                </c:pt>
                <c:pt idx="260">
                  <c:v>2163.2398670520502</c:v>
                </c:pt>
                <c:pt idx="261">
                  <c:v>2163.1343921698599</c:v>
                </c:pt>
                <c:pt idx="262">
                  <c:v>2162.85407926575</c:v>
                </c:pt>
                <c:pt idx="263">
                  <c:v>2162.7245265726001</c:v>
                </c:pt>
                <c:pt idx="264">
                  <c:v>2162.3903930739698</c:v>
                </c:pt>
                <c:pt idx="265">
                  <c:v>2165.6335856547898</c:v>
                </c:pt>
                <c:pt idx="266">
                  <c:v>2165.7539205150701</c:v>
                </c:pt>
                <c:pt idx="267">
                  <c:v>2166.3924265150699</c:v>
                </c:pt>
                <c:pt idx="268">
                  <c:v>2166.4838023068501</c:v>
                </c:pt>
                <c:pt idx="269">
                  <c:v>2166.5223780547899</c:v>
                </c:pt>
                <c:pt idx="270">
                  <c:v>2166.19226305754</c:v>
                </c:pt>
                <c:pt idx="271">
                  <c:v>2171.3802641780799</c:v>
                </c:pt>
                <c:pt idx="272">
                  <c:v>2171.4511186137001</c:v>
                </c:pt>
                <c:pt idx="273">
                  <c:v>2171.42887514521</c:v>
                </c:pt>
                <c:pt idx="274">
                  <c:v>2171.4706434657501</c:v>
                </c:pt>
                <c:pt idx="275">
                  <c:v>2171.92005505206</c:v>
                </c:pt>
                <c:pt idx="276">
                  <c:v>2172.4510537862998</c:v>
                </c:pt>
                <c:pt idx="277">
                  <c:v>2176.8096112082198</c:v>
                </c:pt>
                <c:pt idx="278">
                  <c:v>2176.66327194521</c:v>
                </c:pt>
                <c:pt idx="279">
                  <c:v>2177.1337262246602</c:v>
                </c:pt>
                <c:pt idx="280">
                  <c:v>2177.3254156137</c:v>
                </c:pt>
                <c:pt idx="281">
                  <c:v>2177.63381996712</c:v>
                </c:pt>
                <c:pt idx="282">
                  <c:v>2177.45016235616</c:v>
                </c:pt>
                <c:pt idx="283">
                  <c:v>2179.4795142164398</c:v>
                </c:pt>
                <c:pt idx="284">
                  <c:v>2179.24934183288</c:v>
                </c:pt>
                <c:pt idx="285">
                  <c:v>2179.1300700602701</c:v>
                </c:pt>
                <c:pt idx="286">
                  <c:v>2178.8258978684898</c:v>
                </c:pt>
                <c:pt idx="287">
                  <c:v>2179.2377270164402</c:v>
                </c:pt>
              </c:numCache>
            </c:numRef>
          </c:val>
          <c:smooth val="0"/>
          <c:extLst>
            <c:ext xmlns:c16="http://schemas.microsoft.com/office/drawing/2014/chart" uri="{C3380CC4-5D6E-409C-BE32-E72D297353CC}">
              <c16:uniqueId val="{00000001-3EF5-4A70-911C-F3BADBB7AA07}"/>
            </c:ext>
          </c:extLst>
        </c:ser>
        <c:ser>
          <c:idx val="2"/>
          <c:order val="2"/>
          <c:tx>
            <c:strRef>
              <c:f>'Figure 4.4'!$D$4</c:f>
              <c:strCache>
                <c:ptCount val="1"/>
                <c:pt idx="0">
                  <c:v>2021–2022</c:v>
                </c:pt>
              </c:strCache>
            </c:strRef>
          </c:tx>
          <c:spPr>
            <a:ln w="28575" cap="rnd">
              <a:solidFill>
                <a:schemeClr val="accent2">
                  <a:lumMod val="50000"/>
                </a:schemeClr>
              </a:solidFill>
              <a:round/>
            </a:ln>
            <a:effectLst/>
          </c:spPr>
          <c:marker>
            <c:symbol val="none"/>
          </c:marker>
          <c:cat>
            <c:numRef>
              <c:f>'Figure 4.4'!$A$5:$A$292</c:f>
              <c:numCache>
                <c:formatCode>hh:mm:ss</c:formatCode>
                <c:ptCount val="288"/>
                <c:pt idx="0">
                  <c:v>0</c:v>
                </c:pt>
                <c:pt idx="1">
                  <c:v>3.472222222222222E-3</c:v>
                </c:pt>
                <c:pt idx="2">
                  <c:v>6.9444444444444441E-3</c:v>
                </c:pt>
                <c:pt idx="3">
                  <c:v>1.0416666666666666E-2</c:v>
                </c:pt>
                <c:pt idx="4">
                  <c:v>1.3888888888888888E-2</c:v>
                </c:pt>
                <c:pt idx="5">
                  <c:v>1.7361111111111112E-2</c:v>
                </c:pt>
                <c:pt idx="6">
                  <c:v>2.0833333333333332E-2</c:v>
                </c:pt>
                <c:pt idx="7">
                  <c:v>2.4305555555555556E-2</c:v>
                </c:pt>
                <c:pt idx="8">
                  <c:v>2.7777777777777776E-2</c:v>
                </c:pt>
                <c:pt idx="9">
                  <c:v>3.125E-2</c:v>
                </c:pt>
                <c:pt idx="10">
                  <c:v>3.4722222222222224E-2</c:v>
                </c:pt>
                <c:pt idx="11">
                  <c:v>3.8194444444444441E-2</c:v>
                </c:pt>
                <c:pt idx="12">
                  <c:v>4.1666666666666664E-2</c:v>
                </c:pt>
                <c:pt idx="13">
                  <c:v>4.5138888888888888E-2</c:v>
                </c:pt>
                <c:pt idx="14">
                  <c:v>4.8611111111111112E-2</c:v>
                </c:pt>
                <c:pt idx="15">
                  <c:v>5.2083333333333336E-2</c:v>
                </c:pt>
                <c:pt idx="16">
                  <c:v>5.5555555555555552E-2</c:v>
                </c:pt>
                <c:pt idx="17">
                  <c:v>5.9027777777777783E-2</c:v>
                </c:pt>
                <c:pt idx="18">
                  <c:v>6.25E-2</c:v>
                </c:pt>
                <c:pt idx="19">
                  <c:v>6.5972222222222224E-2</c:v>
                </c:pt>
                <c:pt idx="20">
                  <c:v>6.9444444444444434E-2</c:v>
                </c:pt>
                <c:pt idx="21">
                  <c:v>7.2916666666666671E-2</c:v>
                </c:pt>
                <c:pt idx="22">
                  <c:v>7.6388888888888895E-2</c:v>
                </c:pt>
                <c:pt idx="23">
                  <c:v>7.9861111111111105E-2</c:v>
                </c:pt>
                <c:pt idx="24">
                  <c:v>8.3333333333333329E-2</c:v>
                </c:pt>
                <c:pt idx="25">
                  <c:v>8.6805555555555566E-2</c:v>
                </c:pt>
                <c:pt idx="26">
                  <c:v>9.0277777777777776E-2</c:v>
                </c:pt>
                <c:pt idx="27">
                  <c:v>9.375E-2</c:v>
                </c:pt>
                <c:pt idx="28">
                  <c:v>9.7222222222222224E-2</c:v>
                </c:pt>
                <c:pt idx="29">
                  <c:v>0.10069444444444443</c:v>
                </c:pt>
                <c:pt idx="30">
                  <c:v>0.10416666666666667</c:v>
                </c:pt>
                <c:pt idx="31">
                  <c:v>0.1076388888888889</c:v>
                </c:pt>
                <c:pt idx="32">
                  <c:v>0.1111111111111111</c:v>
                </c:pt>
                <c:pt idx="33">
                  <c:v>0.11458333333333333</c:v>
                </c:pt>
                <c:pt idx="34">
                  <c:v>0.11805555555555557</c:v>
                </c:pt>
                <c:pt idx="35">
                  <c:v>0.12152777777777778</c:v>
                </c:pt>
                <c:pt idx="36">
                  <c:v>0.125</c:v>
                </c:pt>
                <c:pt idx="37">
                  <c:v>0.12847222222222224</c:v>
                </c:pt>
                <c:pt idx="38">
                  <c:v>0.13194444444444445</c:v>
                </c:pt>
                <c:pt idx="39">
                  <c:v>0.13541666666666666</c:v>
                </c:pt>
                <c:pt idx="40">
                  <c:v>0.1388888888888889</c:v>
                </c:pt>
                <c:pt idx="41">
                  <c:v>0.1423611111111111</c:v>
                </c:pt>
                <c:pt idx="42">
                  <c:v>0.14583333333333334</c:v>
                </c:pt>
                <c:pt idx="43">
                  <c:v>0.14930555555555555</c:v>
                </c:pt>
                <c:pt idx="44">
                  <c:v>0.15277777777777776</c:v>
                </c:pt>
                <c:pt idx="45">
                  <c:v>0.15625</c:v>
                </c:pt>
                <c:pt idx="46">
                  <c:v>0.15972222222222224</c:v>
                </c:pt>
                <c:pt idx="47">
                  <c:v>0.16319444444444445</c:v>
                </c:pt>
                <c:pt idx="48">
                  <c:v>0.16666666666666666</c:v>
                </c:pt>
                <c:pt idx="49">
                  <c:v>0.17013888888888887</c:v>
                </c:pt>
                <c:pt idx="50">
                  <c:v>0.17361111111111113</c:v>
                </c:pt>
                <c:pt idx="51">
                  <c:v>0.17708333333333334</c:v>
                </c:pt>
                <c:pt idx="52">
                  <c:v>0.18055555555555555</c:v>
                </c:pt>
                <c:pt idx="53">
                  <c:v>0.18402777777777779</c:v>
                </c:pt>
                <c:pt idx="54">
                  <c:v>0.1875</c:v>
                </c:pt>
                <c:pt idx="55">
                  <c:v>0.19097222222222221</c:v>
                </c:pt>
                <c:pt idx="56">
                  <c:v>0.19444444444444445</c:v>
                </c:pt>
                <c:pt idx="57">
                  <c:v>0.19791666666666666</c:v>
                </c:pt>
                <c:pt idx="58">
                  <c:v>0.20138888888888887</c:v>
                </c:pt>
                <c:pt idx="59">
                  <c:v>0.20486111111111113</c:v>
                </c:pt>
                <c:pt idx="60">
                  <c:v>0.20833333333333334</c:v>
                </c:pt>
                <c:pt idx="61">
                  <c:v>0.21180555555555555</c:v>
                </c:pt>
                <c:pt idx="62">
                  <c:v>0.21527777777777779</c:v>
                </c:pt>
                <c:pt idx="63">
                  <c:v>0.21875</c:v>
                </c:pt>
                <c:pt idx="64">
                  <c:v>0.22222222222222221</c:v>
                </c:pt>
                <c:pt idx="65">
                  <c:v>0.22569444444444445</c:v>
                </c:pt>
                <c:pt idx="66">
                  <c:v>0.22916666666666666</c:v>
                </c:pt>
                <c:pt idx="67">
                  <c:v>0.23263888888888887</c:v>
                </c:pt>
                <c:pt idx="68">
                  <c:v>0.23611111111111113</c:v>
                </c:pt>
                <c:pt idx="69">
                  <c:v>0.23958333333333334</c:v>
                </c:pt>
                <c:pt idx="70">
                  <c:v>0.24305555555555555</c:v>
                </c:pt>
                <c:pt idx="71">
                  <c:v>0.24652777777777779</c:v>
                </c:pt>
                <c:pt idx="72">
                  <c:v>0.25</c:v>
                </c:pt>
                <c:pt idx="73">
                  <c:v>0.25347222222222221</c:v>
                </c:pt>
                <c:pt idx="74">
                  <c:v>0.25694444444444448</c:v>
                </c:pt>
                <c:pt idx="75">
                  <c:v>0.26041666666666669</c:v>
                </c:pt>
                <c:pt idx="76">
                  <c:v>0.2638888888888889</c:v>
                </c:pt>
                <c:pt idx="77">
                  <c:v>0.2673611111111111</c:v>
                </c:pt>
                <c:pt idx="78">
                  <c:v>0.27083333333333331</c:v>
                </c:pt>
                <c:pt idx="79">
                  <c:v>0.27430555555555552</c:v>
                </c:pt>
                <c:pt idx="80">
                  <c:v>0.27777777777777779</c:v>
                </c:pt>
                <c:pt idx="81">
                  <c:v>0.28125</c:v>
                </c:pt>
                <c:pt idx="82">
                  <c:v>0.28472222222222221</c:v>
                </c:pt>
                <c:pt idx="83">
                  <c:v>0.28819444444444448</c:v>
                </c:pt>
                <c:pt idx="84">
                  <c:v>0.29166666666666669</c:v>
                </c:pt>
                <c:pt idx="85">
                  <c:v>0.2951388888888889</c:v>
                </c:pt>
                <c:pt idx="86">
                  <c:v>0.2986111111111111</c:v>
                </c:pt>
                <c:pt idx="87">
                  <c:v>0.30208333333333331</c:v>
                </c:pt>
                <c:pt idx="88">
                  <c:v>0.30555555555555552</c:v>
                </c:pt>
                <c:pt idx="89">
                  <c:v>0.30902777777777779</c:v>
                </c:pt>
                <c:pt idx="90">
                  <c:v>0.3125</c:v>
                </c:pt>
                <c:pt idx="91">
                  <c:v>0.31597222222222221</c:v>
                </c:pt>
                <c:pt idx="92">
                  <c:v>0.31944444444444448</c:v>
                </c:pt>
                <c:pt idx="93">
                  <c:v>0.32291666666666669</c:v>
                </c:pt>
                <c:pt idx="94">
                  <c:v>0.3263888888888889</c:v>
                </c:pt>
                <c:pt idx="95">
                  <c:v>0.3298611111111111</c:v>
                </c:pt>
                <c:pt idx="96">
                  <c:v>0.33333333333333331</c:v>
                </c:pt>
                <c:pt idx="97">
                  <c:v>0.33680555555555558</c:v>
                </c:pt>
                <c:pt idx="98">
                  <c:v>0.34027777777777773</c:v>
                </c:pt>
                <c:pt idx="99">
                  <c:v>0.34375</c:v>
                </c:pt>
                <c:pt idx="100">
                  <c:v>0.34722222222222227</c:v>
                </c:pt>
                <c:pt idx="101">
                  <c:v>0.35069444444444442</c:v>
                </c:pt>
                <c:pt idx="102">
                  <c:v>0.35416666666666669</c:v>
                </c:pt>
                <c:pt idx="103">
                  <c:v>0.3576388888888889</c:v>
                </c:pt>
                <c:pt idx="104">
                  <c:v>0.3611111111111111</c:v>
                </c:pt>
                <c:pt idx="105">
                  <c:v>0.36458333333333331</c:v>
                </c:pt>
                <c:pt idx="106">
                  <c:v>0.36805555555555558</c:v>
                </c:pt>
                <c:pt idx="107">
                  <c:v>0.37152777777777773</c:v>
                </c:pt>
                <c:pt idx="108">
                  <c:v>0.375</c:v>
                </c:pt>
                <c:pt idx="109">
                  <c:v>0.37847222222222227</c:v>
                </c:pt>
                <c:pt idx="110">
                  <c:v>0.38194444444444442</c:v>
                </c:pt>
                <c:pt idx="111">
                  <c:v>0.38541666666666669</c:v>
                </c:pt>
                <c:pt idx="112">
                  <c:v>0.3888888888888889</c:v>
                </c:pt>
                <c:pt idx="113">
                  <c:v>0.3923611111111111</c:v>
                </c:pt>
                <c:pt idx="114">
                  <c:v>0.39583333333333331</c:v>
                </c:pt>
                <c:pt idx="115">
                  <c:v>0.39930555555555558</c:v>
                </c:pt>
                <c:pt idx="116">
                  <c:v>0.40277777777777773</c:v>
                </c:pt>
                <c:pt idx="117">
                  <c:v>0.40625</c:v>
                </c:pt>
                <c:pt idx="118">
                  <c:v>0.40972222222222227</c:v>
                </c:pt>
                <c:pt idx="119">
                  <c:v>0.41319444444444442</c:v>
                </c:pt>
                <c:pt idx="120">
                  <c:v>0.41666666666666669</c:v>
                </c:pt>
                <c:pt idx="121">
                  <c:v>0.4201388888888889</c:v>
                </c:pt>
                <c:pt idx="122">
                  <c:v>0.4236111111111111</c:v>
                </c:pt>
                <c:pt idx="123">
                  <c:v>0.42708333333333331</c:v>
                </c:pt>
                <c:pt idx="124">
                  <c:v>0.43055555555555558</c:v>
                </c:pt>
                <c:pt idx="125">
                  <c:v>0.43402777777777773</c:v>
                </c:pt>
                <c:pt idx="126">
                  <c:v>0.4375</c:v>
                </c:pt>
                <c:pt idx="127">
                  <c:v>0.44097222222222227</c:v>
                </c:pt>
                <c:pt idx="128">
                  <c:v>0.44444444444444442</c:v>
                </c:pt>
                <c:pt idx="129">
                  <c:v>0.44791666666666669</c:v>
                </c:pt>
                <c:pt idx="130">
                  <c:v>0.4513888888888889</c:v>
                </c:pt>
                <c:pt idx="131">
                  <c:v>0.4548611111111111</c:v>
                </c:pt>
                <c:pt idx="132">
                  <c:v>0.45833333333333331</c:v>
                </c:pt>
                <c:pt idx="133">
                  <c:v>0.46180555555555558</c:v>
                </c:pt>
                <c:pt idx="134">
                  <c:v>0.46527777777777773</c:v>
                </c:pt>
                <c:pt idx="135">
                  <c:v>0.46875</c:v>
                </c:pt>
                <c:pt idx="136">
                  <c:v>0.47222222222222227</c:v>
                </c:pt>
                <c:pt idx="137">
                  <c:v>0.47569444444444442</c:v>
                </c:pt>
                <c:pt idx="138">
                  <c:v>0.47916666666666669</c:v>
                </c:pt>
                <c:pt idx="139">
                  <c:v>0.4826388888888889</c:v>
                </c:pt>
                <c:pt idx="140">
                  <c:v>0.4861111111111111</c:v>
                </c:pt>
                <c:pt idx="141">
                  <c:v>0.48958333333333331</c:v>
                </c:pt>
                <c:pt idx="142">
                  <c:v>0.49305555555555558</c:v>
                </c:pt>
                <c:pt idx="143">
                  <c:v>0.49652777777777773</c:v>
                </c:pt>
                <c:pt idx="144">
                  <c:v>0.5</c:v>
                </c:pt>
                <c:pt idx="145">
                  <c:v>0.50347222222222221</c:v>
                </c:pt>
                <c:pt idx="146">
                  <c:v>0.50694444444444442</c:v>
                </c:pt>
                <c:pt idx="147">
                  <c:v>0.51041666666666663</c:v>
                </c:pt>
                <c:pt idx="148">
                  <c:v>0.51388888888888895</c:v>
                </c:pt>
                <c:pt idx="149">
                  <c:v>0.51736111111111105</c:v>
                </c:pt>
                <c:pt idx="150">
                  <c:v>0.52083333333333337</c:v>
                </c:pt>
                <c:pt idx="151">
                  <c:v>0.52430555555555558</c:v>
                </c:pt>
                <c:pt idx="152">
                  <c:v>0.52777777777777779</c:v>
                </c:pt>
                <c:pt idx="153">
                  <c:v>0.53125</c:v>
                </c:pt>
                <c:pt idx="154">
                  <c:v>0.53472222222222221</c:v>
                </c:pt>
                <c:pt idx="155">
                  <c:v>0.53819444444444442</c:v>
                </c:pt>
                <c:pt idx="156">
                  <c:v>0.54166666666666663</c:v>
                </c:pt>
                <c:pt idx="157">
                  <c:v>0.54513888888888895</c:v>
                </c:pt>
                <c:pt idx="158">
                  <c:v>0.54861111111111105</c:v>
                </c:pt>
                <c:pt idx="159">
                  <c:v>0.55208333333333337</c:v>
                </c:pt>
                <c:pt idx="160">
                  <c:v>0.55555555555555558</c:v>
                </c:pt>
                <c:pt idx="161">
                  <c:v>0.55902777777777779</c:v>
                </c:pt>
                <c:pt idx="162">
                  <c:v>0.5625</c:v>
                </c:pt>
                <c:pt idx="163">
                  <c:v>0.56597222222222221</c:v>
                </c:pt>
                <c:pt idx="164">
                  <c:v>0.56944444444444442</c:v>
                </c:pt>
                <c:pt idx="165">
                  <c:v>0.57291666666666663</c:v>
                </c:pt>
                <c:pt idx="166">
                  <c:v>0.57638888888888895</c:v>
                </c:pt>
                <c:pt idx="167">
                  <c:v>0.57986111111111105</c:v>
                </c:pt>
                <c:pt idx="168">
                  <c:v>0.58333333333333337</c:v>
                </c:pt>
                <c:pt idx="169">
                  <c:v>0.58680555555555558</c:v>
                </c:pt>
                <c:pt idx="170">
                  <c:v>0.59027777777777779</c:v>
                </c:pt>
                <c:pt idx="171">
                  <c:v>0.59375</c:v>
                </c:pt>
                <c:pt idx="172">
                  <c:v>0.59722222222222221</c:v>
                </c:pt>
                <c:pt idx="173">
                  <c:v>0.60069444444444442</c:v>
                </c:pt>
                <c:pt idx="174">
                  <c:v>0.60416666666666663</c:v>
                </c:pt>
                <c:pt idx="175">
                  <c:v>0.60763888888888895</c:v>
                </c:pt>
                <c:pt idx="176">
                  <c:v>0.61111111111111105</c:v>
                </c:pt>
                <c:pt idx="177">
                  <c:v>0.61458333333333337</c:v>
                </c:pt>
                <c:pt idx="178">
                  <c:v>0.61805555555555558</c:v>
                </c:pt>
                <c:pt idx="179">
                  <c:v>0.62152777777777779</c:v>
                </c:pt>
                <c:pt idx="180">
                  <c:v>0.625</c:v>
                </c:pt>
                <c:pt idx="181">
                  <c:v>0.62847222222222221</c:v>
                </c:pt>
                <c:pt idx="182">
                  <c:v>0.63194444444444442</c:v>
                </c:pt>
                <c:pt idx="183">
                  <c:v>0.63541666666666663</c:v>
                </c:pt>
                <c:pt idx="184">
                  <c:v>0.63888888888888895</c:v>
                </c:pt>
                <c:pt idx="185">
                  <c:v>0.64236111111111105</c:v>
                </c:pt>
                <c:pt idx="186">
                  <c:v>0.64583333333333337</c:v>
                </c:pt>
                <c:pt idx="187">
                  <c:v>0.64930555555555558</c:v>
                </c:pt>
                <c:pt idx="188">
                  <c:v>0.65277777777777779</c:v>
                </c:pt>
                <c:pt idx="189">
                  <c:v>0.65625</c:v>
                </c:pt>
                <c:pt idx="190">
                  <c:v>0.65972222222222221</c:v>
                </c:pt>
                <c:pt idx="191">
                  <c:v>0.66319444444444442</c:v>
                </c:pt>
                <c:pt idx="192">
                  <c:v>0.66666666666666663</c:v>
                </c:pt>
                <c:pt idx="193">
                  <c:v>0.67013888888888884</c:v>
                </c:pt>
                <c:pt idx="194">
                  <c:v>0.67361111111111116</c:v>
                </c:pt>
                <c:pt idx="195">
                  <c:v>0.67708333333333337</c:v>
                </c:pt>
                <c:pt idx="196">
                  <c:v>0.68055555555555547</c:v>
                </c:pt>
                <c:pt idx="197">
                  <c:v>0.68402777777777779</c:v>
                </c:pt>
                <c:pt idx="198">
                  <c:v>0.6875</c:v>
                </c:pt>
                <c:pt idx="199">
                  <c:v>0.69097222222222221</c:v>
                </c:pt>
                <c:pt idx="200">
                  <c:v>0.69444444444444453</c:v>
                </c:pt>
                <c:pt idx="201">
                  <c:v>0.69791666666666663</c:v>
                </c:pt>
                <c:pt idx="202">
                  <c:v>0.70138888888888884</c:v>
                </c:pt>
                <c:pt idx="203">
                  <c:v>0.70486111111111116</c:v>
                </c:pt>
                <c:pt idx="204">
                  <c:v>0.70833333333333337</c:v>
                </c:pt>
                <c:pt idx="205">
                  <c:v>0.71180555555555547</c:v>
                </c:pt>
                <c:pt idx="206">
                  <c:v>0.71527777777777779</c:v>
                </c:pt>
                <c:pt idx="207">
                  <c:v>0.71875</c:v>
                </c:pt>
                <c:pt idx="208">
                  <c:v>0.72222222222222221</c:v>
                </c:pt>
                <c:pt idx="209">
                  <c:v>0.72569444444444453</c:v>
                </c:pt>
                <c:pt idx="210">
                  <c:v>0.72916666666666663</c:v>
                </c:pt>
                <c:pt idx="211">
                  <c:v>0.73263888888888884</c:v>
                </c:pt>
                <c:pt idx="212">
                  <c:v>0.73611111111111116</c:v>
                </c:pt>
                <c:pt idx="213">
                  <c:v>0.73958333333333337</c:v>
                </c:pt>
                <c:pt idx="214">
                  <c:v>0.74305555555555547</c:v>
                </c:pt>
                <c:pt idx="215">
                  <c:v>0.74652777777777779</c:v>
                </c:pt>
                <c:pt idx="216">
                  <c:v>0.75</c:v>
                </c:pt>
                <c:pt idx="217">
                  <c:v>0.75347222222222221</c:v>
                </c:pt>
                <c:pt idx="218">
                  <c:v>0.75694444444444453</c:v>
                </c:pt>
                <c:pt idx="219">
                  <c:v>0.76041666666666663</c:v>
                </c:pt>
                <c:pt idx="220">
                  <c:v>0.76388888888888884</c:v>
                </c:pt>
                <c:pt idx="221">
                  <c:v>0.76736111111111116</c:v>
                </c:pt>
                <c:pt idx="222">
                  <c:v>0.77083333333333337</c:v>
                </c:pt>
                <c:pt idx="223">
                  <c:v>0.77430555555555547</c:v>
                </c:pt>
                <c:pt idx="224">
                  <c:v>0.77777777777777779</c:v>
                </c:pt>
                <c:pt idx="225">
                  <c:v>0.78125</c:v>
                </c:pt>
                <c:pt idx="226">
                  <c:v>0.78472222222222221</c:v>
                </c:pt>
                <c:pt idx="227">
                  <c:v>0.78819444444444453</c:v>
                </c:pt>
                <c:pt idx="228">
                  <c:v>0.79166666666666663</c:v>
                </c:pt>
                <c:pt idx="229">
                  <c:v>0.79513888888888884</c:v>
                </c:pt>
                <c:pt idx="230">
                  <c:v>0.79861111111111116</c:v>
                </c:pt>
                <c:pt idx="231">
                  <c:v>0.80208333333333337</c:v>
                </c:pt>
                <c:pt idx="232">
                  <c:v>0.80555555555555547</c:v>
                </c:pt>
                <c:pt idx="233">
                  <c:v>0.80902777777777779</c:v>
                </c:pt>
                <c:pt idx="234">
                  <c:v>0.8125</c:v>
                </c:pt>
                <c:pt idx="235">
                  <c:v>0.81597222222222221</c:v>
                </c:pt>
                <c:pt idx="236">
                  <c:v>0.81944444444444453</c:v>
                </c:pt>
                <c:pt idx="237">
                  <c:v>0.82291666666666663</c:v>
                </c:pt>
                <c:pt idx="238">
                  <c:v>0.82638888888888884</c:v>
                </c:pt>
                <c:pt idx="239">
                  <c:v>0.82986111111111116</c:v>
                </c:pt>
                <c:pt idx="240">
                  <c:v>0.83333333333333337</c:v>
                </c:pt>
                <c:pt idx="241">
                  <c:v>0.83680555555555547</c:v>
                </c:pt>
                <c:pt idx="242">
                  <c:v>0.84027777777777779</c:v>
                </c:pt>
                <c:pt idx="243">
                  <c:v>0.84375</c:v>
                </c:pt>
                <c:pt idx="244">
                  <c:v>0.84722222222222221</c:v>
                </c:pt>
                <c:pt idx="245">
                  <c:v>0.85069444444444453</c:v>
                </c:pt>
                <c:pt idx="246">
                  <c:v>0.85416666666666663</c:v>
                </c:pt>
                <c:pt idx="247">
                  <c:v>0.85763888888888884</c:v>
                </c:pt>
                <c:pt idx="248">
                  <c:v>0.86111111111111116</c:v>
                </c:pt>
                <c:pt idx="249">
                  <c:v>0.86458333333333337</c:v>
                </c:pt>
                <c:pt idx="250">
                  <c:v>0.86805555555555547</c:v>
                </c:pt>
                <c:pt idx="251">
                  <c:v>0.87152777777777779</c:v>
                </c:pt>
                <c:pt idx="252">
                  <c:v>0.875</c:v>
                </c:pt>
                <c:pt idx="253">
                  <c:v>0.87847222222222221</c:v>
                </c:pt>
                <c:pt idx="254">
                  <c:v>0.88194444444444453</c:v>
                </c:pt>
                <c:pt idx="255">
                  <c:v>0.88541666666666663</c:v>
                </c:pt>
                <c:pt idx="256">
                  <c:v>0.88888888888888884</c:v>
                </c:pt>
                <c:pt idx="257">
                  <c:v>0.89236111111111116</c:v>
                </c:pt>
                <c:pt idx="258">
                  <c:v>0.89583333333333337</c:v>
                </c:pt>
                <c:pt idx="259">
                  <c:v>0.89930555555555547</c:v>
                </c:pt>
                <c:pt idx="260">
                  <c:v>0.90277777777777779</c:v>
                </c:pt>
                <c:pt idx="261">
                  <c:v>0.90625</c:v>
                </c:pt>
                <c:pt idx="262">
                  <c:v>0.90972222222222221</c:v>
                </c:pt>
                <c:pt idx="263">
                  <c:v>0.91319444444444453</c:v>
                </c:pt>
                <c:pt idx="264">
                  <c:v>0.91666666666666663</c:v>
                </c:pt>
                <c:pt idx="265">
                  <c:v>0.92013888888888884</c:v>
                </c:pt>
                <c:pt idx="266">
                  <c:v>0.92361111111111116</c:v>
                </c:pt>
                <c:pt idx="267">
                  <c:v>0.92708333333333337</c:v>
                </c:pt>
                <c:pt idx="268">
                  <c:v>0.93055555555555547</c:v>
                </c:pt>
                <c:pt idx="269">
                  <c:v>0.93402777777777779</c:v>
                </c:pt>
                <c:pt idx="270">
                  <c:v>0.9375</c:v>
                </c:pt>
                <c:pt idx="271">
                  <c:v>0.94097222222222221</c:v>
                </c:pt>
                <c:pt idx="272">
                  <c:v>0.94444444444444453</c:v>
                </c:pt>
                <c:pt idx="273">
                  <c:v>0.94791666666666663</c:v>
                </c:pt>
                <c:pt idx="274">
                  <c:v>0.95138888888888884</c:v>
                </c:pt>
                <c:pt idx="275">
                  <c:v>0.95486111111111116</c:v>
                </c:pt>
                <c:pt idx="276">
                  <c:v>0.95833333333333337</c:v>
                </c:pt>
                <c:pt idx="277">
                  <c:v>0.96180555555555547</c:v>
                </c:pt>
                <c:pt idx="278">
                  <c:v>0.96527777777777779</c:v>
                </c:pt>
                <c:pt idx="279">
                  <c:v>0.96875</c:v>
                </c:pt>
                <c:pt idx="280">
                  <c:v>0.97222222222222221</c:v>
                </c:pt>
                <c:pt idx="281">
                  <c:v>0.97569444444444453</c:v>
                </c:pt>
                <c:pt idx="282">
                  <c:v>0.97916666666666663</c:v>
                </c:pt>
                <c:pt idx="283">
                  <c:v>0.98263888888888884</c:v>
                </c:pt>
                <c:pt idx="284">
                  <c:v>0.98611111111111116</c:v>
                </c:pt>
                <c:pt idx="285">
                  <c:v>0.98958333333333337</c:v>
                </c:pt>
                <c:pt idx="286">
                  <c:v>0.99305555555555547</c:v>
                </c:pt>
                <c:pt idx="287">
                  <c:v>0.99652777777777779</c:v>
                </c:pt>
              </c:numCache>
            </c:numRef>
          </c:cat>
          <c:val>
            <c:numRef>
              <c:f>'Figure 4.4'!$D$5:$D$292</c:f>
              <c:numCache>
                <c:formatCode>General</c:formatCode>
                <c:ptCount val="288"/>
                <c:pt idx="0">
                  <c:v>2146.7438788220302</c:v>
                </c:pt>
                <c:pt idx="1">
                  <c:v>2147.0587350932201</c:v>
                </c:pt>
                <c:pt idx="2">
                  <c:v>2146.9928280960498</c:v>
                </c:pt>
                <c:pt idx="3">
                  <c:v>2147.2304246158201</c:v>
                </c:pt>
                <c:pt idx="4">
                  <c:v>2147.26672011864</c:v>
                </c:pt>
                <c:pt idx="5">
                  <c:v>2148.0033708446299</c:v>
                </c:pt>
                <c:pt idx="6">
                  <c:v>2148.2424366864402</c:v>
                </c:pt>
                <c:pt idx="7">
                  <c:v>2150.8545203276799</c:v>
                </c:pt>
                <c:pt idx="8">
                  <c:v>2150.7320670565</c:v>
                </c:pt>
                <c:pt idx="9">
                  <c:v>2150.8033104378501</c:v>
                </c:pt>
                <c:pt idx="10">
                  <c:v>2151.9996256525401</c:v>
                </c:pt>
                <c:pt idx="11">
                  <c:v>2152.8508814011302</c:v>
                </c:pt>
                <c:pt idx="12">
                  <c:v>2153.4795759943499</c:v>
                </c:pt>
                <c:pt idx="13">
                  <c:v>2156.9070472118701</c:v>
                </c:pt>
                <c:pt idx="14">
                  <c:v>2157.0656262994298</c:v>
                </c:pt>
                <c:pt idx="15">
                  <c:v>2157.2466204180801</c:v>
                </c:pt>
                <c:pt idx="16">
                  <c:v>2157.4368263615802</c:v>
                </c:pt>
                <c:pt idx="17">
                  <c:v>2157.8477541355901</c:v>
                </c:pt>
                <c:pt idx="18">
                  <c:v>2157.9600555593202</c:v>
                </c:pt>
                <c:pt idx="19">
                  <c:v>2160.8266013163802</c:v>
                </c:pt>
                <c:pt idx="20">
                  <c:v>2161.0503106299402</c:v>
                </c:pt>
                <c:pt idx="21">
                  <c:v>2161.3164064491498</c:v>
                </c:pt>
                <c:pt idx="22">
                  <c:v>2161.2901846129898</c:v>
                </c:pt>
                <c:pt idx="23">
                  <c:v>2162.4850564322001</c:v>
                </c:pt>
                <c:pt idx="24">
                  <c:v>2162.4269533870101</c:v>
                </c:pt>
                <c:pt idx="25">
                  <c:v>2163.8217230875698</c:v>
                </c:pt>
                <c:pt idx="26">
                  <c:v>2164.3192579350298</c:v>
                </c:pt>
                <c:pt idx="27">
                  <c:v>2165.1426614124298</c:v>
                </c:pt>
                <c:pt idx="28">
                  <c:v>2165.9863361694902</c:v>
                </c:pt>
                <c:pt idx="29">
                  <c:v>2166.2318924547999</c:v>
                </c:pt>
                <c:pt idx="30">
                  <c:v>2166.38550503955</c:v>
                </c:pt>
                <c:pt idx="31">
                  <c:v>2168.1392916977402</c:v>
                </c:pt>
                <c:pt idx="32">
                  <c:v>2168.3343927881401</c:v>
                </c:pt>
                <c:pt idx="33">
                  <c:v>2168.8432120960501</c:v>
                </c:pt>
                <c:pt idx="34">
                  <c:v>2169.42018725141</c:v>
                </c:pt>
                <c:pt idx="35">
                  <c:v>2170.0495106468902</c:v>
                </c:pt>
                <c:pt idx="36">
                  <c:v>2170.1970979350299</c:v>
                </c:pt>
                <c:pt idx="37">
                  <c:v>2172.6219023672302</c:v>
                </c:pt>
                <c:pt idx="38">
                  <c:v>2172.6293664322002</c:v>
                </c:pt>
                <c:pt idx="39">
                  <c:v>2172.7989437316401</c:v>
                </c:pt>
                <c:pt idx="40">
                  <c:v>2173.19622014689</c:v>
                </c:pt>
                <c:pt idx="41">
                  <c:v>2172.84077463842</c:v>
                </c:pt>
                <c:pt idx="42">
                  <c:v>2173.2972323644099</c:v>
                </c:pt>
                <c:pt idx="43">
                  <c:v>2173.8755536920899</c:v>
                </c:pt>
                <c:pt idx="44">
                  <c:v>2174.10767247175</c:v>
                </c:pt>
                <c:pt idx="45">
                  <c:v>2174.4628677175101</c:v>
                </c:pt>
                <c:pt idx="46">
                  <c:v>2174.62257205367</c:v>
                </c:pt>
                <c:pt idx="47">
                  <c:v>2174.4279288361599</c:v>
                </c:pt>
                <c:pt idx="48">
                  <c:v>2174.2726396581902</c:v>
                </c:pt>
                <c:pt idx="49">
                  <c:v>2170.1021425819199</c:v>
                </c:pt>
                <c:pt idx="50">
                  <c:v>2170.2562405395502</c:v>
                </c:pt>
                <c:pt idx="51">
                  <c:v>2169.88777671751</c:v>
                </c:pt>
                <c:pt idx="52">
                  <c:v>2169.7261659124301</c:v>
                </c:pt>
                <c:pt idx="53">
                  <c:v>2170.0003457288099</c:v>
                </c:pt>
                <c:pt idx="54">
                  <c:v>2169.9358912514099</c:v>
                </c:pt>
                <c:pt idx="55">
                  <c:v>2169.3055790678</c:v>
                </c:pt>
                <c:pt idx="56">
                  <c:v>2169.2650334943501</c:v>
                </c:pt>
                <c:pt idx="57">
                  <c:v>2169.7522570508499</c:v>
                </c:pt>
                <c:pt idx="58">
                  <c:v>2170.13070511864</c:v>
                </c:pt>
                <c:pt idx="59">
                  <c:v>2170.0752149773998</c:v>
                </c:pt>
                <c:pt idx="60">
                  <c:v>2170.4349357372898</c:v>
                </c:pt>
                <c:pt idx="61">
                  <c:v>2167.6579268813498</c:v>
                </c:pt>
                <c:pt idx="62">
                  <c:v>2167.5396686836202</c:v>
                </c:pt>
                <c:pt idx="63">
                  <c:v>2167.5396358333301</c:v>
                </c:pt>
                <c:pt idx="64">
                  <c:v>2166.7191018870099</c:v>
                </c:pt>
                <c:pt idx="65">
                  <c:v>2166.0609692203402</c:v>
                </c:pt>
                <c:pt idx="66">
                  <c:v>2164.4336624745802</c:v>
                </c:pt>
                <c:pt idx="67">
                  <c:v>2159.90433464124</c:v>
                </c:pt>
                <c:pt idx="68">
                  <c:v>2157.30090292655</c:v>
                </c:pt>
                <c:pt idx="69">
                  <c:v>2153.5219284548002</c:v>
                </c:pt>
                <c:pt idx="70">
                  <c:v>2149.6879708841798</c:v>
                </c:pt>
                <c:pt idx="71">
                  <c:v>2145.38355583051</c:v>
                </c:pt>
                <c:pt idx="72">
                  <c:v>2140.9212156610201</c:v>
                </c:pt>
                <c:pt idx="73">
                  <c:v>2137.5391512231599</c:v>
                </c:pt>
                <c:pt idx="74">
                  <c:v>2132.9451328502801</c:v>
                </c:pt>
                <c:pt idx="75">
                  <c:v>2126.9916837966098</c:v>
                </c:pt>
                <c:pt idx="76">
                  <c:v>2120.9191730932198</c:v>
                </c:pt>
                <c:pt idx="77">
                  <c:v>2114.0830651299402</c:v>
                </c:pt>
                <c:pt idx="78">
                  <c:v>2105.7803072175102</c:v>
                </c:pt>
                <c:pt idx="79">
                  <c:v>2101.5534100310701</c:v>
                </c:pt>
                <c:pt idx="80">
                  <c:v>2092.9238159943502</c:v>
                </c:pt>
                <c:pt idx="81">
                  <c:v>2085.1863126327698</c:v>
                </c:pt>
                <c:pt idx="82">
                  <c:v>2077.0400711073398</c:v>
                </c:pt>
                <c:pt idx="83">
                  <c:v>2068.0706938163798</c:v>
                </c:pt>
                <c:pt idx="84">
                  <c:v>2060.4065059802301</c:v>
                </c:pt>
                <c:pt idx="85">
                  <c:v>2051.4204423248598</c:v>
                </c:pt>
                <c:pt idx="86">
                  <c:v>2042.0131725225999</c:v>
                </c:pt>
                <c:pt idx="87">
                  <c:v>2033.0328621384199</c:v>
                </c:pt>
                <c:pt idx="88">
                  <c:v>2023.73884714407</c:v>
                </c:pt>
                <c:pt idx="89">
                  <c:v>2014.6830033446299</c:v>
                </c:pt>
                <c:pt idx="90">
                  <c:v>2005.6298519039501</c:v>
                </c:pt>
                <c:pt idx="91">
                  <c:v>1995.8540086779699</c:v>
                </c:pt>
                <c:pt idx="92">
                  <c:v>1987.27241722599</c:v>
                </c:pt>
                <c:pt idx="93">
                  <c:v>1979.0621728276799</c:v>
                </c:pt>
                <c:pt idx="94">
                  <c:v>1970.31930068926</c:v>
                </c:pt>
                <c:pt idx="95">
                  <c:v>1963.1141455536699</c:v>
                </c:pt>
                <c:pt idx="96">
                  <c:v>1954.6591461384201</c:v>
                </c:pt>
                <c:pt idx="97">
                  <c:v>1945.9023362768401</c:v>
                </c:pt>
                <c:pt idx="98">
                  <c:v>1940.9472415310699</c:v>
                </c:pt>
                <c:pt idx="99">
                  <c:v>1934.8728933361599</c:v>
                </c:pt>
                <c:pt idx="100">
                  <c:v>1930.0764480903999</c:v>
                </c:pt>
                <c:pt idx="101">
                  <c:v>1925.1928710847501</c:v>
                </c:pt>
                <c:pt idx="102">
                  <c:v>1921.10660780226</c:v>
                </c:pt>
                <c:pt idx="103">
                  <c:v>1916.38501649153</c:v>
                </c:pt>
                <c:pt idx="104">
                  <c:v>1913.5576090678001</c:v>
                </c:pt>
                <c:pt idx="105">
                  <c:v>1910.4804172485899</c:v>
                </c:pt>
                <c:pt idx="106">
                  <c:v>1907.6151041440701</c:v>
                </c:pt>
                <c:pt idx="107">
                  <c:v>1906.0004215678</c:v>
                </c:pt>
                <c:pt idx="108">
                  <c:v>1903.37652515537</c:v>
                </c:pt>
                <c:pt idx="109">
                  <c:v>1900.04873047458</c:v>
                </c:pt>
                <c:pt idx="110">
                  <c:v>1899.0369435141199</c:v>
                </c:pt>
                <c:pt idx="111">
                  <c:v>1897.8820141723199</c:v>
                </c:pt>
                <c:pt idx="112">
                  <c:v>1896.90050224011</c:v>
                </c:pt>
                <c:pt idx="113">
                  <c:v>1895.2878995678</c:v>
                </c:pt>
                <c:pt idx="114">
                  <c:v>1893.3074080367201</c:v>
                </c:pt>
                <c:pt idx="115">
                  <c:v>1892.7791111045201</c:v>
                </c:pt>
                <c:pt idx="116">
                  <c:v>1892.1597840904001</c:v>
                </c:pt>
                <c:pt idx="117">
                  <c:v>1889.5852329915299</c:v>
                </c:pt>
                <c:pt idx="118">
                  <c:v>1890.26973323164</c:v>
                </c:pt>
                <c:pt idx="119">
                  <c:v>1889.2507430762701</c:v>
                </c:pt>
                <c:pt idx="120">
                  <c:v>1889.0848770847499</c:v>
                </c:pt>
                <c:pt idx="121">
                  <c:v>1886.9978549802299</c:v>
                </c:pt>
                <c:pt idx="122">
                  <c:v>1885.96828830508</c:v>
                </c:pt>
                <c:pt idx="123">
                  <c:v>1885.08669240113</c:v>
                </c:pt>
                <c:pt idx="124">
                  <c:v>1884.1094360423699</c:v>
                </c:pt>
                <c:pt idx="125">
                  <c:v>1883.47827162147</c:v>
                </c:pt>
                <c:pt idx="126">
                  <c:v>1882.9675549124299</c:v>
                </c:pt>
                <c:pt idx="127">
                  <c:v>1882.02164664407</c:v>
                </c:pt>
                <c:pt idx="128">
                  <c:v>1881.23943971469</c:v>
                </c:pt>
                <c:pt idx="129">
                  <c:v>1880.9315673389799</c:v>
                </c:pt>
                <c:pt idx="130">
                  <c:v>1879.4707906384201</c:v>
                </c:pt>
                <c:pt idx="131">
                  <c:v>1880.6273436638401</c:v>
                </c:pt>
                <c:pt idx="132">
                  <c:v>1881.17583732768</c:v>
                </c:pt>
                <c:pt idx="133">
                  <c:v>1880.1546486355901</c:v>
                </c:pt>
                <c:pt idx="134">
                  <c:v>1880.62391554237</c:v>
                </c:pt>
                <c:pt idx="135">
                  <c:v>1879.87288767514</c:v>
                </c:pt>
                <c:pt idx="136">
                  <c:v>1880.6490753389801</c:v>
                </c:pt>
                <c:pt idx="137">
                  <c:v>1881.8430257401101</c:v>
                </c:pt>
                <c:pt idx="138">
                  <c:v>1882.8178036638401</c:v>
                </c:pt>
                <c:pt idx="139">
                  <c:v>1881.1703750762699</c:v>
                </c:pt>
                <c:pt idx="140">
                  <c:v>1880.94667385311</c:v>
                </c:pt>
                <c:pt idx="141">
                  <c:v>1881.18289581356</c:v>
                </c:pt>
                <c:pt idx="142">
                  <c:v>1881.8545119576299</c:v>
                </c:pt>
                <c:pt idx="143">
                  <c:v>1882.7523741836201</c:v>
                </c:pt>
                <c:pt idx="144">
                  <c:v>1883.7069510875699</c:v>
                </c:pt>
                <c:pt idx="145">
                  <c:v>1883.8236881073401</c:v>
                </c:pt>
                <c:pt idx="146">
                  <c:v>1885.9799720762701</c:v>
                </c:pt>
                <c:pt idx="147">
                  <c:v>1886.90677860452</c:v>
                </c:pt>
                <c:pt idx="148">
                  <c:v>1887.72141658757</c:v>
                </c:pt>
                <c:pt idx="149">
                  <c:v>1886.8886532966101</c:v>
                </c:pt>
                <c:pt idx="150">
                  <c:v>1887.2470793587599</c:v>
                </c:pt>
                <c:pt idx="151">
                  <c:v>1889.1122549378499</c:v>
                </c:pt>
                <c:pt idx="152">
                  <c:v>1890.2050816836199</c:v>
                </c:pt>
                <c:pt idx="153">
                  <c:v>1891.1668231497199</c:v>
                </c:pt>
                <c:pt idx="154">
                  <c:v>1892.2673689293799</c:v>
                </c:pt>
                <c:pt idx="155">
                  <c:v>1893.0331344124299</c:v>
                </c:pt>
                <c:pt idx="156">
                  <c:v>1892.8843410226</c:v>
                </c:pt>
                <c:pt idx="157">
                  <c:v>1892.8330547118601</c:v>
                </c:pt>
                <c:pt idx="158">
                  <c:v>1893.15971259039</c:v>
                </c:pt>
                <c:pt idx="159">
                  <c:v>1892.6087138615801</c:v>
                </c:pt>
                <c:pt idx="160">
                  <c:v>1894.2263194293801</c:v>
                </c:pt>
                <c:pt idx="161">
                  <c:v>1893.82168846893</c:v>
                </c:pt>
                <c:pt idx="162">
                  <c:v>1895.8634721497201</c:v>
                </c:pt>
                <c:pt idx="163">
                  <c:v>1896.1672260169501</c:v>
                </c:pt>
                <c:pt idx="164">
                  <c:v>1896.3441309887</c:v>
                </c:pt>
                <c:pt idx="165">
                  <c:v>1898.77035801695</c:v>
                </c:pt>
                <c:pt idx="166">
                  <c:v>1899.5524890819199</c:v>
                </c:pt>
                <c:pt idx="167">
                  <c:v>1900.84501863842</c:v>
                </c:pt>
                <c:pt idx="168">
                  <c:v>1902.7582807429401</c:v>
                </c:pt>
                <c:pt idx="169">
                  <c:v>1900.55247319155</c:v>
                </c:pt>
                <c:pt idx="170">
                  <c:v>1902.12989781127</c:v>
                </c:pt>
                <c:pt idx="171">
                  <c:v>1903.5279740957701</c:v>
                </c:pt>
                <c:pt idx="172">
                  <c:v>1904.4999410169</c:v>
                </c:pt>
                <c:pt idx="173">
                  <c:v>1904.4209333915501</c:v>
                </c:pt>
                <c:pt idx="174">
                  <c:v>1907.4801366816901</c:v>
                </c:pt>
                <c:pt idx="175">
                  <c:v>1907.20685985352</c:v>
                </c:pt>
                <c:pt idx="176">
                  <c:v>1907.3047593521101</c:v>
                </c:pt>
                <c:pt idx="177">
                  <c:v>1910.3071164929599</c:v>
                </c:pt>
                <c:pt idx="178">
                  <c:v>1910.20923858028</c:v>
                </c:pt>
                <c:pt idx="179">
                  <c:v>1912.1468020478901</c:v>
                </c:pt>
                <c:pt idx="180">
                  <c:v>1914.00393918028</c:v>
                </c:pt>
                <c:pt idx="181">
                  <c:v>1915.3129995746499</c:v>
                </c:pt>
                <c:pt idx="182">
                  <c:v>1915.0811998732399</c:v>
                </c:pt>
                <c:pt idx="183">
                  <c:v>1917.47470809014</c:v>
                </c:pt>
                <c:pt idx="184">
                  <c:v>1919.84730140845</c:v>
                </c:pt>
                <c:pt idx="185">
                  <c:v>1921.26211855775</c:v>
                </c:pt>
                <c:pt idx="186">
                  <c:v>1923.7479147859201</c:v>
                </c:pt>
                <c:pt idx="187">
                  <c:v>1924.6123922168999</c:v>
                </c:pt>
                <c:pt idx="188">
                  <c:v>1925.96094111549</c:v>
                </c:pt>
                <c:pt idx="189">
                  <c:v>1929.75924118028</c:v>
                </c:pt>
                <c:pt idx="190">
                  <c:v>1934.8677986478899</c:v>
                </c:pt>
                <c:pt idx="191">
                  <c:v>1940.0168300422499</c:v>
                </c:pt>
                <c:pt idx="192">
                  <c:v>1943.7877723633801</c:v>
                </c:pt>
                <c:pt idx="193">
                  <c:v>1946.4727429014099</c:v>
                </c:pt>
                <c:pt idx="194">
                  <c:v>1951.4730533831</c:v>
                </c:pt>
                <c:pt idx="195">
                  <c:v>1956.74971126479</c:v>
                </c:pt>
                <c:pt idx="196">
                  <c:v>1963.62867651549</c:v>
                </c:pt>
                <c:pt idx="197">
                  <c:v>1970.7003617493001</c:v>
                </c:pt>
                <c:pt idx="198">
                  <c:v>1976.4494956450701</c:v>
                </c:pt>
                <c:pt idx="199">
                  <c:v>1982.1800129323899</c:v>
                </c:pt>
                <c:pt idx="200">
                  <c:v>1990.1995330253501</c:v>
                </c:pt>
                <c:pt idx="201">
                  <c:v>1997.2351142084501</c:v>
                </c:pt>
                <c:pt idx="202">
                  <c:v>2004.9876135662</c:v>
                </c:pt>
                <c:pt idx="203">
                  <c:v>2011.2784594760601</c:v>
                </c:pt>
                <c:pt idx="204">
                  <c:v>2020.2224153464799</c:v>
                </c:pt>
                <c:pt idx="205">
                  <c:v>2028.4080146845099</c:v>
                </c:pt>
                <c:pt idx="206">
                  <c:v>2036.81680930422</c:v>
                </c:pt>
                <c:pt idx="207">
                  <c:v>2044.22019967606</c:v>
                </c:pt>
                <c:pt idx="208">
                  <c:v>2052.1691054845101</c:v>
                </c:pt>
                <c:pt idx="209">
                  <c:v>2058.6513886478901</c:v>
                </c:pt>
                <c:pt idx="210">
                  <c:v>2067.0425660619699</c:v>
                </c:pt>
                <c:pt idx="211">
                  <c:v>2071.5211795098598</c:v>
                </c:pt>
                <c:pt idx="212">
                  <c:v>2078.93766179155</c:v>
                </c:pt>
                <c:pt idx="213">
                  <c:v>2085.1654124309898</c:v>
                </c:pt>
                <c:pt idx="214">
                  <c:v>2091.9959848788699</c:v>
                </c:pt>
                <c:pt idx="215">
                  <c:v>2098.6266826535202</c:v>
                </c:pt>
                <c:pt idx="216">
                  <c:v>2104.1346486084499</c:v>
                </c:pt>
                <c:pt idx="217">
                  <c:v>2109.5954345098598</c:v>
                </c:pt>
                <c:pt idx="218">
                  <c:v>2115.0375600788698</c:v>
                </c:pt>
                <c:pt idx="219">
                  <c:v>2120.2115601126802</c:v>
                </c:pt>
                <c:pt idx="220">
                  <c:v>2124.1056758281702</c:v>
                </c:pt>
                <c:pt idx="221">
                  <c:v>2128.7539376760601</c:v>
                </c:pt>
                <c:pt idx="222">
                  <c:v>2133.4189023746499</c:v>
                </c:pt>
                <c:pt idx="223">
                  <c:v>2136.2219873050799</c:v>
                </c:pt>
                <c:pt idx="224">
                  <c:v>2139.6679719491499</c:v>
                </c:pt>
                <c:pt idx="225">
                  <c:v>2142.9879257429402</c:v>
                </c:pt>
                <c:pt idx="226">
                  <c:v>2146.1111926694898</c:v>
                </c:pt>
                <c:pt idx="227">
                  <c:v>2148.7770848813502</c:v>
                </c:pt>
                <c:pt idx="228">
                  <c:v>2149.4334337344599</c:v>
                </c:pt>
                <c:pt idx="229">
                  <c:v>2150.1144165819201</c:v>
                </c:pt>
                <c:pt idx="230">
                  <c:v>2150.6092475339001</c:v>
                </c:pt>
                <c:pt idx="231">
                  <c:v>2150.9360757711902</c:v>
                </c:pt>
                <c:pt idx="232">
                  <c:v>2151.3470997542399</c:v>
                </c:pt>
                <c:pt idx="233">
                  <c:v>2150.7742277175098</c:v>
                </c:pt>
                <c:pt idx="234">
                  <c:v>2150.1831068022602</c:v>
                </c:pt>
                <c:pt idx="235">
                  <c:v>2150.1239950367199</c:v>
                </c:pt>
                <c:pt idx="236">
                  <c:v>2149.13541055932</c:v>
                </c:pt>
                <c:pt idx="237">
                  <c:v>2147.9580080056498</c:v>
                </c:pt>
                <c:pt idx="238">
                  <c:v>2147.4264022966099</c:v>
                </c:pt>
                <c:pt idx="239">
                  <c:v>2147.0406764209001</c:v>
                </c:pt>
                <c:pt idx="240">
                  <c:v>2146.7583510310701</c:v>
                </c:pt>
                <c:pt idx="241">
                  <c:v>2147.01358074576</c:v>
                </c:pt>
                <c:pt idx="242">
                  <c:v>2145.6069508813598</c:v>
                </c:pt>
                <c:pt idx="243">
                  <c:v>2144.63527143785</c:v>
                </c:pt>
                <c:pt idx="244">
                  <c:v>2144.1873543502802</c:v>
                </c:pt>
                <c:pt idx="245">
                  <c:v>2143.6327309378498</c:v>
                </c:pt>
                <c:pt idx="246">
                  <c:v>2143.0666639378501</c:v>
                </c:pt>
                <c:pt idx="247">
                  <c:v>2143.9963625282498</c:v>
                </c:pt>
                <c:pt idx="248">
                  <c:v>2143.3173933728799</c:v>
                </c:pt>
                <c:pt idx="249">
                  <c:v>2143.3688204322002</c:v>
                </c:pt>
                <c:pt idx="250">
                  <c:v>2143.3472925452002</c:v>
                </c:pt>
                <c:pt idx="251">
                  <c:v>2142.9610028785301</c:v>
                </c:pt>
                <c:pt idx="252">
                  <c:v>2142.7127235790999</c:v>
                </c:pt>
                <c:pt idx="253">
                  <c:v>2138.2702700056502</c:v>
                </c:pt>
                <c:pt idx="254">
                  <c:v>2138.16327213559</c:v>
                </c:pt>
                <c:pt idx="255">
                  <c:v>2138.16395763842</c:v>
                </c:pt>
                <c:pt idx="256">
                  <c:v>2138.38865113559</c:v>
                </c:pt>
                <c:pt idx="257">
                  <c:v>2138.4318856638401</c:v>
                </c:pt>
                <c:pt idx="258">
                  <c:v>2138.5194213192099</c:v>
                </c:pt>
                <c:pt idx="259">
                  <c:v>2140.3409496864401</c:v>
                </c:pt>
                <c:pt idx="260">
                  <c:v>2140.0927726723198</c:v>
                </c:pt>
                <c:pt idx="261">
                  <c:v>2140.43636451977</c:v>
                </c:pt>
                <c:pt idx="262">
                  <c:v>2139.88303410452</c:v>
                </c:pt>
                <c:pt idx="263">
                  <c:v>2139.8891552683599</c:v>
                </c:pt>
                <c:pt idx="264">
                  <c:v>2140.0999058983102</c:v>
                </c:pt>
                <c:pt idx="265">
                  <c:v>2133.47604572316</c:v>
                </c:pt>
                <c:pt idx="266">
                  <c:v>2133.9241038898299</c:v>
                </c:pt>
                <c:pt idx="267">
                  <c:v>2134.9125788983001</c:v>
                </c:pt>
                <c:pt idx="268">
                  <c:v>2135.6119651440699</c:v>
                </c:pt>
                <c:pt idx="269">
                  <c:v>2136.5173885395502</c:v>
                </c:pt>
                <c:pt idx="270">
                  <c:v>2136.97066359887</c:v>
                </c:pt>
                <c:pt idx="271">
                  <c:v>2137.76385722034</c:v>
                </c:pt>
                <c:pt idx="272">
                  <c:v>2137.35145104802</c:v>
                </c:pt>
                <c:pt idx="273">
                  <c:v>2137.4153993248601</c:v>
                </c:pt>
                <c:pt idx="274">
                  <c:v>2137.6666601412398</c:v>
                </c:pt>
                <c:pt idx="275">
                  <c:v>2138.0326442288101</c:v>
                </c:pt>
                <c:pt idx="276">
                  <c:v>2138.3556760452002</c:v>
                </c:pt>
                <c:pt idx="277">
                  <c:v>2140.2578470649701</c:v>
                </c:pt>
                <c:pt idx="278">
                  <c:v>2140.5670380000001</c:v>
                </c:pt>
                <c:pt idx="279">
                  <c:v>2141.6572096186401</c:v>
                </c:pt>
                <c:pt idx="280">
                  <c:v>2142.4224266666702</c:v>
                </c:pt>
                <c:pt idx="281">
                  <c:v>2143.52904133334</c:v>
                </c:pt>
                <c:pt idx="282">
                  <c:v>2144.13169915254</c:v>
                </c:pt>
                <c:pt idx="283">
                  <c:v>2144.7091552627098</c:v>
                </c:pt>
                <c:pt idx="284">
                  <c:v>2145.2424786751399</c:v>
                </c:pt>
                <c:pt idx="285">
                  <c:v>2146.1342213248599</c:v>
                </c:pt>
                <c:pt idx="286">
                  <c:v>2146.2137624434999</c:v>
                </c:pt>
                <c:pt idx="287">
                  <c:v>2146.7501952316402</c:v>
                </c:pt>
              </c:numCache>
            </c:numRef>
          </c:val>
          <c:smooth val="0"/>
          <c:extLst>
            <c:ext xmlns:c16="http://schemas.microsoft.com/office/drawing/2014/chart" uri="{C3380CC4-5D6E-409C-BE32-E72D297353CC}">
              <c16:uniqueId val="{00000002-3EF5-4A70-911C-F3BADBB7AA07}"/>
            </c:ext>
          </c:extLst>
        </c:ser>
        <c:ser>
          <c:idx val="3"/>
          <c:order val="3"/>
          <c:tx>
            <c:strRef>
              <c:f>'Figure 4.4'!$E$4</c:f>
              <c:strCache>
                <c:ptCount val="1"/>
                <c:pt idx="0">
                  <c:v>2022–2023</c:v>
                </c:pt>
              </c:strCache>
            </c:strRef>
          </c:tx>
          <c:spPr>
            <a:ln w="28575" cap="rnd">
              <a:solidFill>
                <a:schemeClr val="accent2">
                  <a:lumMod val="75000"/>
                </a:schemeClr>
              </a:solidFill>
              <a:round/>
            </a:ln>
            <a:effectLst/>
          </c:spPr>
          <c:marker>
            <c:symbol val="none"/>
          </c:marker>
          <c:cat>
            <c:numRef>
              <c:f>'Figure 4.4'!$A$5:$A$292</c:f>
              <c:numCache>
                <c:formatCode>hh:mm:ss</c:formatCode>
                <c:ptCount val="288"/>
                <c:pt idx="0">
                  <c:v>0</c:v>
                </c:pt>
                <c:pt idx="1">
                  <c:v>3.472222222222222E-3</c:v>
                </c:pt>
                <c:pt idx="2">
                  <c:v>6.9444444444444441E-3</c:v>
                </c:pt>
                <c:pt idx="3">
                  <c:v>1.0416666666666666E-2</c:v>
                </c:pt>
                <c:pt idx="4">
                  <c:v>1.3888888888888888E-2</c:v>
                </c:pt>
                <c:pt idx="5">
                  <c:v>1.7361111111111112E-2</c:v>
                </c:pt>
                <c:pt idx="6">
                  <c:v>2.0833333333333332E-2</c:v>
                </c:pt>
                <c:pt idx="7">
                  <c:v>2.4305555555555556E-2</c:v>
                </c:pt>
                <c:pt idx="8">
                  <c:v>2.7777777777777776E-2</c:v>
                </c:pt>
                <c:pt idx="9">
                  <c:v>3.125E-2</c:v>
                </c:pt>
                <c:pt idx="10">
                  <c:v>3.4722222222222224E-2</c:v>
                </c:pt>
                <c:pt idx="11">
                  <c:v>3.8194444444444441E-2</c:v>
                </c:pt>
                <c:pt idx="12">
                  <c:v>4.1666666666666664E-2</c:v>
                </c:pt>
                <c:pt idx="13">
                  <c:v>4.5138888888888888E-2</c:v>
                </c:pt>
                <c:pt idx="14">
                  <c:v>4.8611111111111112E-2</c:v>
                </c:pt>
                <c:pt idx="15">
                  <c:v>5.2083333333333336E-2</c:v>
                </c:pt>
                <c:pt idx="16">
                  <c:v>5.5555555555555552E-2</c:v>
                </c:pt>
                <c:pt idx="17">
                  <c:v>5.9027777777777783E-2</c:v>
                </c:pt>
                <c:pt idx="18">
                  <c:v>6.25E-2</c:v>
                </c:pt>
                <c:pt idx="19">
                  <c:v>6.5972222222222224E-2</c:v>
                </c:pt>
                <c:pt idx="20">
                  <c:v>6.9444444444444434E-2</c:v>
                </c:pt>
                <c:pt idx="21">
                  <c:v>7.2916666666666671E-2</c:v>
                </c:pt>
                <c:pt idx="22">
                  <c:v>7.6388888888888895E-2</c:v>
                </c:pt>
                <c:pt idx="23">
                  <c:v>7.9861111111111105E-2</c:v>
                </c:pt>
                <c:pt idx="24">
                  <c:v>8.3333333333333329E-2</c:v>
                </c:pt>
                <c:pt idx="25">
                  <c:v>8.6805555555555566E-2</c:v>
                </c:pt>
                <c:pt idx="26">
                  <c:v>9.0277777777777776E-2</c:v>
                </c:pt>
                <c:pt idx="27">
                  <c:v>9.375E-2</c:v>
                </c:pt>
                <c:pt idx="28">
                  <c:v>9.7222222222222224E-2</c:v>
                </c:pt>
                <c:pt idx="29">
                  <c:v>0.10069444444444443</c:v>
                </c:pt>
                <c:pt idx="30">
                  <c:v>0.10416666666666667</c:v>
                </c:pt>
                <c:pt idx="31">
                  <c:v>0.1076388888888889</c:v>
                </c:pt>
                <c:pt idx="32">
                  <c:v>0.1111111111111111</c:v>
                </c:pt>
                <c:pt idx="33">
                  <c:v>0.11458333333333333</c:v>
                </c:pt>
                <c:pt idx="34">
                  <c:v>0.11805555555555557</c:v>
                </c:pt>
                <c:pt idx="35">
                  <c:v>0.12152777777777778</c:v>
                </c:pt>
                <c:pt idx="36">
                  <c:v>0.125</c:v>
                </c:pt>
                <c:pt idx="37">
                  <c:v>0.12847222222222224</c:v>
                </c:pt>
                <c:pt idx="38">
                  <c:v>0.13194444444444445</c:v>
                </c:pt>
                <c:pt idx="39">
                  <c:v>0.13541666666666666</c:v>
                </c:pt>
                <c:pt idx="40">
                  <c:v>0.1388888888888889</c:v>
                </c:pt>
                <c:pt idx="41">
                  <c:v>0.1423611111111111</c:v>
                </c:pt>
                <c:pt idx="42">
                  <c:v>0.14583333333333334</c:v>
                </c:pt>
                <c:pt idx="43">
                  <c:v>0.14930555555555555</c:v>
                </c:pt>
                <c:pt idx="44">
                  <c:v>0.15277777777777776</c:v>
                </c:pt>
                <c:pt idx="45">
                  <c:v>0.15625</c:v>
                </c:pt>
                <c:pt idx="46">
                  <c:v>0.15972222222222224</c:v>
                </c:pt>
                <c:pt idx="47">
                  <c:v>0.16319444444444445</c:v>
                </c:pt>
                <c:pt idx="48">
                  <c:v>0.16666666666666666</c:v>
                </c:pt>
                <c:pt idx="49">
                  <c:v>0.17013888888888887</c:v>
                </c:pt>
                <c:pt idx="50">
                  <c:v>0.17361111111111113</c:v>
                </c:pt>
                <c:pt idx="51">
                  <c:v>0.17708333333333334</c:v>
                </c:pt>
                <c:pt idx="52">
                  <c:v>0.18055555555555555</c:v>
                </c:pt>
                <c:pt idx="53">
                  <c:v>0.18402777777777779</c:v>
                </c:pt>
                <c:pt idx="54">
                  <c:v>0.1875</c:v>
                </c:pt>
                <c:pt idx="55">
                  <c:v>0.19097222222222221</c:v>
                </c:pt>
                <c:pt idx="56">
                  <c:v>0.19444444444444445</c:v>
                </c:pt>
                <c:pt idx="57">
                  <c:v>0.19791666666666666</c:v>
                </c:pt>
                <c:pt idx="58">
                  <c:v>0.20138888888888887</c:v>
                </c:pt>
                <c:pt idx="59">
                  <c:v>0.20486111111111113</c:v>
                </c:pt>
                <c:pt idx="60">
                  <c:v>0.20833333333333334</c:v>
                </c:pt>
                <c:pt idx="61">
                  <c:v>0.21180555555555555</c:v>
                </c:pt>
                <c:pt idx="62">
                  <c:v>0.21527777777777779</c:v>
                </c:pt>
                <c:pt idx="63">
                  <c:v>0.21875</c:v>
                </c:pt>
                <c:pt idx="64">
                  <c:v>0.22222222222222221</c:v>
                </c:pt>
                <c:pt idx="65">
                  <c:v>0.22569444444444445</c:v>
                </c:pt>
                <c:pt idx="66">
                  <c:v>0.22916666666666666</c:v>
                </c:pt>
                <c:pt idx="67">
                  <c:v>0.23263888888888887</c:v>
                </c:pt>
                <c:pt idx="68">
                  <c:v>0.23611111111111113</c:v>
                </c:pt>
                <c:pt idx="69">
                  <c:v>0.23958333333333334</c:v>
                </c:pt>
                <c:pt idx="70">
                  <c:v>0.24305555555555555</c:v>
                </c:pt>
                <c:pt idx="71">
                  <c:v>0.24652777777777779</c:v>
                </c:pt>
                <c:pt idx="72">
                  <c:v>0.25</c:v>
                </c:pt>
                <c:pt idx="73">
                  <c:v>0.25347222222222221</c:v>
                </c:pt>
                <c:pt idx="74">
                  <c:v>0.25694444444444448</c:v>
                </c:pt>
                <c:pt idx="75">
                  <c:v>0.26041666666666669</c:v>
                </c:pt>
                <c:pt idx="76">
                  <c:v>0.2638888888888889</c:v>
                </c:pt>
                <c:pt idx="77">
                  <c:v>0.2673611111111111</c:v>
                </c:pt>
                <c:pt idx="78">
                  <c:v>0.27083333333333331</c:v>
                </c:pt>
                <c:pt idx="79">
                  <c:v>0.27430555555555552</c:v>
                </c:pt>
                <c:pt idx="80">
                  <c:v>0.27777777777777779</c:v>
                </c:pt>
                <c:pt idx="81">
                  <c:v>0.28125</c:v>
                </c:pt>
                <c:pt idx="82">
                  <c:v>0.28472222222222221</c:v>
                </c:pt>
                <c:pt idx="83">
                  <c:v>0.28819444444444448</c:v>
                </c:pt>
                <c:pt idx="84">
                  <c:v>0.29166666666666669</c:v>
                </c:pt>
                <c:pt idx="85">
                  <c:v>0.2951388888888889</c:v>
                </c:pt>
                <c:pt idx="86">
                  <c:v>0.2986111111111111</c:v>
                </c:pt>
                <c:pt idx="87">
                  <c:v>0.30208333333333331</c:v>
                </c:pt>
                <c:pt idx="88">
                  <c:v>0.30555555555555552</c:v>
                </c:pt>
                <c:pt idx="89">
                  <c:v>0.30902777777777779</c:v>
                </c:pt>
                <c:pt idx="90">
                  <c:v>0.3125</c:v>
                </c:pt>
                <c:pt idx="91">
                  <c:v>0.31597222222222221</c:v>
                </c:pt>
                <c:pt idx="92">
                  <c:v>0.31944444444444448</c:v>
                </c:pt>
                <c:pt idx="93">
                  <c:v>0.32291666666666669</c:v>
                </c:pt>
                <c:pt idx="94">
                  <c:v>0.3263888888888889</c:v>
                </c:pt>
                <c:pt idx="95">
                  <c:v>0.3298611111111111</c:v>
                </c:pt>
                <c:pt idx="96">
                  <c:v>0.33333333333333331</c:v>
                </c:pt>
                <c:pt idx="97">
                  <c:v>0.33680555555555558</c:v>
                </c:pt>
                <c:pt idx="98">
                  <c:v>0.34027777777777773</c:v>
                </c:pt>
                <c:pt idx="99">
                  <c:v>0.34375</c:v>
                </c:pt>
                <c:pt idx="100">
                  <c:v>0.34722222222222227</c:v>
                </c:pt>
                <c:pt idx="101">
                  <c:v>0.35069444444444442</c:v>
                </c:pt>
                <c:pt idx="102">
                  <c:v>0.35416666666666669</c:v>
                </c:pt>
                <c:pt idx="103">
                  <c:v>0.3576388888888889</c:v>
                </c:pt>
                <c:pt idx="104">
                  <c:v>0.3611111111111111</c:v>
                </c:pt>
                <c:pt idx="105">
                  <c:v>0.36458333333333331</c:v>
                </c:pt>
                <c:pt idx="106">
                  <c:v>0.36805555555555558</c:v>
                </c:pt>
                <c:pt idx="107">
                  <c:v>0.37152777777777773</c:v>
                </c:pt>
                <c:pt idx="108">
                  <c:v>0.375</c:v>
                </c:pt>
                <c:pt idx="109">
                  <c:v>0.37847222222222227</c:v>
                </c:pt>
                <c:pt idx="110">
                  <c:v>0.38194444444444442</c:v>
                </c:pt>
                <c:pt idx="111">
                  <c:v>0.38541666666666669</c:v>
                </c:pt>
                <c:pt idx="112">
                  <c:v>0.3888888888888889</c:v>
                </c:pt>
                <c:pt idx="113">
                  <c:v>0.3923611111111111</c:v>
                </c:pt>
                <c:pt idx="114">
                  <c:v>0.39583333333333331</c:v>
                </c:pt>
                <c:pt idx="115">
                  <c:v>0.39930555555555558</c:v>
                </c:pt>
                <c:pt idx="116">
                  <c:v>0.40277777777777773</c:v>
                </c:pt>
                <c:pt idx="117">
                  <c:v>0.40625</c:v>
                </c:pt>
                <c:pt idx="118">
                  <c:v>0.40972222222222227</c:v>
                </c:pt>
                <c:pt idx="119">
                  <c:v>0.41319444444444442</c:v>
                </c:pt>
                <c:pt idx="120">
                  <c:v>0.41666666666666669</c:v>
                </c:pt>
                <c:pt idx="121">
                  <c:v>0.4201388888888889</c:v>
                </c:pt>
                <c:pt idx="122">
                  <c:v>0.4236111111111111</c:v>
                </c:pt>
                <c:pt idx="123">
                  <c:v>0.42708333333333331</c:v>
                </c:pt>
                <c:pt idx="124">
                  <c:v>0.43055555555555558</c:v>
                </c:pt>
                <c:pt idx="125">
                  <c:v>0.43402777777777773</c:v>
                </c:pt>
                <c:pt idx="126">
                  <c:v>0.4375</c:v>
                </c:pt>
                <c:pt idx="127">
                  <c:v>0.44097222222222227</c:v>
                </c:pt>
                <c:pt idx="128">
                  <c:v>0.44444444444444442</c:v>
                </c:pt>
                <c:pt idx="129">
                  <c:v>0.44791666666666669</c:v>
                </c:pt>
                <c:pt idx="130">
                  <c:v>0.4513888888888889</c:v>
                </c:pt>
                <c:pt idx="131">
                  <c:v>0.4548611111111111</c:v>
                </c:pt>
                <c:pt idx="132">
                  <c:v>0.45833333333333331</c:v>
                </c:pt>
                <c:pt idx="133">
                  <c:v>0.46180555555555558</c:v>
                </c:pt>
                <c:pt idx="134">
                  <c:v>0.46527777777777773</c:v>
                </c:pt>
                <c:pt idx="135">
                  <c:v>0.46875</c:v>
                </c:pt>
                <c:pt idx="136">
                  <c:v>0.47222222222222227</c:v>
                </c:pt>
                <c:pt idx="137">
                  <c:v>0.47569444444444442</c:v>
                </c:pt>
                <c:pt idx="138">
                  <c:v>0.47916666666666669</c:v>
                </c:pt>
                <c:pt idx="139">
                  <c:v>0.4826388888888889</c:v>
                </c:pt>
                <c:pt idx="140">
                  <c:v>0.4861111111111111</c:v>
                </c:pt>
                <c:pt idx="141">
                  <c:v>0.48958333333333331</c:v>
                </c:pt>
                <c:pt idx="142">
                  <c:v>0.49305555555555558</c:v>
                </c:pt>
                <c:pt idx="143">
                  <c:v>0.49652777777777773</c:v>
                </c:pt>
                <c:pt idx="144">
                  <c:v>0.5</c:v>
                </c:pt>
                <c:pt idx="145">
                  <c:v>0.50347222222222221</c:v>
                </c:pt>
                <c:pt idx="146">
                  <c:v>0.50694444444444442</c:v>
                </c:pt>
                <c:pt idx="147">
                  <c:v>0.51041666666666663</c:v>
                </c:pt>
                <c:pt idx="148">
                  <c:v>0.51388888888888895</c:v>
                </c:pt>
                <c:pt idx="149">
                  <c:v>0.51736111111111105</c:v>
                </c:pt>
                <c:pt idx="150">
                  <c:v>0.52083333333333337</c:v>
                </c:pt>
                <c:pt idx="151">
                  <c:v>0.52430555555555558</c:v>
                </c:pt>
                <c:pt idx="152">
                  <c:v>0.52777777777777779</c:v>
                </c:pt>
                <c:pt idx="153">
                  <c:v>0.53125</c:v>
                </c:pt>
                <c:pt idx="154">
                  <c:v>0.53472222222222221</c:v>
                </c:pt>
                <c:pt idx="155">
                  <c:v>0.53819444444444442</c:v>
                </c:pt>
                <c:pt idx="156">
                  <c:v>0.54166666666666663</c:v>
                </c:pt>
                <c:pt idx="157">
                  <c:v>0.54513888888888895</c:v>
                </c:pt>
                <c:pt idx="158">
                  <c:v>0.54861111111111105</c:v>
                </c:pt>
                <c:pt idx="159">
                  <c:v>0.55208333333333337</c:v>
                </c:pt>
                <c:pt idx="160">
                  <c:v>0.55555555555555558</c:v>
                </c:pt>
                <c:pt idx="161">
                  <c:v>0.55902777777777779</c:v>
                </c:pt>
                <c:pt idx="162">
                  <c:v>0.5625</c:v>
                </c:pt>
                <c:pt idx="163">
                  <c:v>0.56597222222222221</c:v>
                </c:pt>
                <c:pt idx="164">
                  <c:v>0.56944444444444442</c:v>
                </c:pt>
                <c:pt idx="165">
                  <c:v>0.57291666666666663</c:v>
                </c:pt>
                <c:pt idx="166">
                  <c:v>0.57638888888888895</c:v>
                </c:pt>
                <c:pt idx="167">
                  <c:v>0.57986111111111105</c:v>
                </c:pt>
                <c:pt idx="168">
                  <c:v>0.58333333333333337</c:v>
                </c:pt>
                <c:pt idx="169">
                  <c:v>0.58680555555555558</c:v>
                </c:pt>
                <c:pt idx="170">
                  <c:v>0.59027777777777779</c:v>
                </c:pt>
                <c:pt idx="171">
                  <c:v>0.59375</c:v>
                </c:pt>
                <c:pt idx="172">
                  <c:v>0.59722222222222221</c:v>
                </c:pt>
                <c:pt idx="173">
                  <c:v>0.60069444444444442</c:v>
                </c:pt>
                <c:pt idx="174">
                  <c:v>0.60416666666666663</c:v>
                </c:pt>
                <c:pt idx="175">
                  <c:v>0.60763888888888895</c:v>
                </c:pt>
                <c:pt idx="176">
                  <c:v>0.61111111111111105</c:v>
                </c:pt>
                <c:pt idx="177">
                  <c:v>0.61458333333333337</c:v>
                </c:pt>
                <c:pt idx="178">
                  <c:v>0.61805555555555558</c:v>
                </c:pt>
                <c:pt idx="179">
                  <c:v>0.62152777777777779</c:v>
                </c:pt>
                <c:pt idx="180">
                  <c:v>0.625</c:v>
                </c:pt>
                <c:pt idx="181">
                  <c:v>0.62847222222222221</c:v>
                </c:pt>
                <c:pt idx="182">
                  <c:v>0.63194444444444442</c:v>
                </c:pt>
                <c:pt idx="183">
                  <c:v>0.63541666666666663</c:v>
                </c:pt>
                <c:pt idx="184">
                  <c:v>0.63888888888888895</c:v>
                </c:pt>
                <c:pt idx="185">
                  <c:v>0.64236111111111105</c:v>
                </c:pt>
                <c:pt idx="186">
                  <c:v>0.64583333333333337</c:v>
                </c:pt>
                <c:pt idx="187">
                  <c:v>0.64930555555555558</c:v>
                </c:pt>
                <c:pt idx="188">
                  <c:v>0.65277777777777779</c:v>
                </c:pt>
                <c:pt idx="189">
                  <c:v>0.65625</c:v>
                </c:pt>
                <c:pt idx="190">
                  <c:v>0.65972222222222221</c:v>
                </c:pt>
                <c:pt idx="191">
                  <c:v>0.66319444444444442</c:v>
                </c:pt>
                <c:pt idx="192">
                  <c:v>0.66666666666666663</c:v>
                </c:pt>
                <c:pt idx="193">
                  <c:v>0.67013888888888884</c:v>
                </c:pt>
                <c:pt idx="194">
                  <c:v>0.67361111111111116</c:v>
                </c:pt>
                <c:pt idx="195">
                  <c:v>0.67708333333333337</c:v>
                </c:pt>
                <c:pt idx="196">
                  <c:v>0.68055555555555547</c:v>
                </c:pt>
                <c:pt idx="197">
                  <c:v>0.68402777777777779</c:v>
                </c:pt>
                <c:pt idx="198">
                  <c:v>0.6875</c:v>
                </c:pt>
                <c:pt idx="199">
                  <c:v>0.69097222222222221</c:v>
                </c:pt>
                <c:pt idx="200">
                  <c:v>0.69444444444444453</c:v>
                </c:pt>
                <c:pt idx="201">
                  <c:v>0.69791666666666663</c:v>
                </c:pt>
                <c:pt idx="202">
                  <c:v>0.70138888888888884</c:v>
                </c:pt>
                <c:pt idx="203">
                  <c:v>0.70486111111111116</c:v>
                </c:pt>
                <c:pt idx="204">
                  <c:v>0.70833333333333337</c:v>
                </c:pt>
                <c:pt idx="205">
                  <c:v>0.71180555555555547</c:v>
                </c:pt>
                <c:pt idx="206">
                  <c:v>0.71527777777777779</c:v>
                </c:pt>
                <c:pt idx="207">
                  <c:v>0.71875</c:v>
                </c:pt>
                <c:pt idx="208">
                  <c:v>0.72222222222222221</c:v>
                </c:pt>
                <c:pt idx="209">
                  <c:v>0.72569444444444453</c:v>
                </c:pt>
                <c:pt idx="210">
                  <c:v>0.72916666666666663</c:v>
                </c:pt>
                <c:pt idx="211">
                  <c:v>0.73263888888888884</c:v>
                </c:pt>
                <c:pt idx="212">
                  <c:v>0.73611111111111116</c:v>
                </c:pt>
                <c:pt idx="213">
                  <c:v>0.73958333333333337</c:v>
                </c:pt>
                <c:pt idx="214">
                  <c:v>0.74305555555555547</c:v>
                </c:pt>
                <c:pt idx="215">
                  <c:v>0.74652777777777779</c:v>
                </c:pt>
                <c:pt idx="216">
                  <c:v>0.75</c:v>
                </c:pt>
                <c:pt idx="217">
                  <c:v>0.75347222222222221</c:v>
                </c:pt>
                <c:pt idx="218">
                  <c:v>0.75694444444444453</c:v>
                </c:pt>
                <c:pt idx="219">
                  <c:v>0.76041666666666663</c:v>
                </c:pt>
                <c:pt idx="220">
                  <c:v>0.76388888888888884</c:v>
                </c:pt>
                <c:pt idx="221">
                  <c:v>0.76736111111111116</c:v>
                </c:pt>
                <c:pt idx="222">
                  <c:v>0.77083333333333337</c:v>
                </c:pt>
                <c:pt idx="223">
                  <c:v>0.77430555555555547</c:v>
                </c:pt>
                <c:pt idx="224">
                  <c:v>0.77777777777777779</c:v>
                </c:pt>
                <c:pt idx="225">
                  <c:v>0.78125</c:v>
                </c:pt>
                <c:pt idx="226">
                  <c:v>0.78472222222222221</c:v>
                </c:pt>
                <c:pt idx="227">
                  <c:v>0.78819444444444453</c:v>
                </c:pt>
                <c:pt idx="228">
                  <c:v>0.79166666666666663</c:v>
                </c:pt>
                <c:pt idx="229">
                  <c:v>0.79513888888888884</c:v>
                </c:pt>
                <c:pt idx="230">
                  <c:v>0.79861111111111116</c:v>
                </c:pt>
                <c:pt idx="231">
                  <c:v>0.80208333333333337</c:v>
                </c:pt>
                <c:pt idx="232">
                  <c:v>0.80555555555555547</c:v>
                </c:pt>
                <c:pt idx="233">
                  <c:v>0.80902777777777779</c:v>
                </c:pt>
                <c:pt idx="234">
                  <c:v>0.8125</c:v>
                </c:pt>
                <c:pt idx="235">
                  <c:v>0.81597222222222221</c:v>
                </c:pt>
                <c:pt idx="236">
                  <c:v>0.81944444444444453</c:v>
                </c:pt>
                <c:pt idx="237">
                  <c:v>0.82291666666666663</c:v>
                </c:pt>
                <c:pt idx="238">
                  <c:v>0.82638888888888884</c:v>
                </c:pt>
                <c:pt idx="239">
                  <c:v>0.82986111111111116</c:v>
                </c:pt>
                <c:pt idx="240">
                  <c:v>0.83333333333333337</c:v>
                </c:pt>
                <c:pt idx="241">
                  <c:v>0.83680555555555547</c:v>
                </c:pt>
                <c:pt idx="242">
                  <c:v>0.84027777777777779</c:v>
                </c:pt>
                <c:pt idx="243">
                  <c:v>0.84375</c:v>
                </c:pt>
                <c:pt idx="244">
                  <c:v>0.84722222222222221</c:v>
                </c:pt>
                <c:pt idx="245">
                  <c:v>0.85069444444444453</c:v>
                </c:pt>
                <c:pt idx="246">
                  <c:v>0.85416666666666663</c:v>
                </c:pt>
                <c:pt idx="247">
                  <c:v>0.85763888888888884</c:v>
                </c:pt>
                <c:pt idx="248">
                  <c:v>0.86111111111111116</c:v>
                </c:pt>
                <c:pt idx="249">
                  <c:v>0.86458333333333337</c:v>
                </c:pt>
                <c:pt idx="250">
                  <c:v>0.86805555555555547</c:v>
                </c:pt>
                <c:pt idx="251">
                  <c:v>0.87152777777777779</c:v>
                </c:pt>
                <c:pt idx="252">
                  <c:v>0.875</c:v>
                </c:pt>
                <c:pt idx="253">
                  <c:v>0.87847222222222221</c:v>
                </c:pt>
                <c:pt idx="254">
                  <c:v>0.88194444444444453</c:v>
                </c:pt>
                <c:pt idx="255">
                  <c:v>0.88541666666666663</c:v>
                </c:pt>
                <c:pt idx="256">
                  <c:v>0.88888888888888884</c:v>
                </c:pt>
                <c:pt idx="257">
                  <c:v>0.89236111111111116</c:v>
                </c:pt>
                <c:pt idx="258">
                  <c:v>0.89583333333333337</c:v>
                </c:pt>
                <c:pt idx="259">
                  <c:v>0.89930555555555547</c:v>
                </c:pt>
                <c:pt idx="260">
                  <c:v>0.90277777777777779</c:v>
                </c:pt>
                <c:pt idx="261">
                  <c:v>0.90625</c:v>
                </c:pt>
                <c:pt idx="262">
                  <c:v>0.90972222222222221</c:v>
                </c:pt>
                <c:pt idx="263">
                  <c:v>0.91319444444444453</c:v>
                </c:pt>
                <c:pt idx="264">
                  <c:v>0.91666666666666663</c:v>
                </c:pt>
                <c:pt idx="265">
                  <c:v>0.92013888888888884</c:v>
                </c:pt>
                <c:pt idx="266">
                  <c:v>0.92361111111111116</c:v>
                </c:pt>
                <c:pt idx="267">
                  <c:v>0.92708333333333337</c:v>
                </c:pt>
                <c:pt idx="268">
                  <c:v>0.93055555555555547</c:v>
                </c:pt>
                <c:pt idx="269">
                  <c:v>0.93402777777777779</c:v>
                </c:pt>
                <c:pt idx="270">
                  <c:v>0.9375</c:v>
                </c:pt>
                <c:pt idx="271">
                  <c:v>0.94097222222222221</c:v>
                </c:pt>
                <c:pt idx="272">
                  <c:v>0.94444444444444453</c:v>
                </c:pt>
                <c:pt idx="273">
                  <c:v>0.94791666666666663</c:v>
                </c:pt>
                <c:pt idx="274">
                  <c:v>0.95138888888888884</c:v>
                </c:pt>
                <c:pt idx="275">
                  <c:v>0.95486111111111116</c:v>
                </c:pt>
                <c:pt idx="276">
                  <c:v>0.95833333333333337</c:v>
                </c:pt>
                <c:pt idx="277">
                  <c:v>0.96180555555555547</c:v>
                </c:pt>
                <c:pt idx="278">
                  <c:v>0.96527777777777779</c:v>
                </c:pt>
                <c:pt idx="279">
                  <c:v>0.96875</c:v>
                </c:pt>
                <c:pt idx="280">
                  <c:v>0.97222222222222221</c:v>
                </c:pt>
                <c:pt idx="281">
                  <c:v>0.97569444444444453</c:v>
                </c:pt>
                <c:pt idx="282">
                  <c:v>0.97916666666666663</c:v>
                </c:pt>
                <c:pt idx="283">
                  <c:v>0.98263888888888884</c:v>
                </c:pt>
                <c:pt idx="284">
                  <c:v>0.98611111111111116</c:v>
                </c:pt>
                <c:pt idx="285">
                  <c:v>0.98958333333333337</c:v>
                </c:pt>
                <c:pt idx="286">
                  <c:v>0.99305555555555547</c:v>
                </c:pt>
                <c:pt idx="287">
                  <c:v>0.99652777777777779</c:v>
                </c:pt>
              </c:numCache>
            </c:numRef>
          </c:cat>
          <c:val>
            <c:numRef>
              <c:f>'Figure 4.4'!$E$5:$E$292</c:f>
              <c:numCache>
                <c:formatCode>General</c:formatCode>
                <c:ptCount val="288"/>
                <c:pt idx="0">
                  <c:v>2099.1564989205499</c:v>
                </c:pt>
                <c:pt idx="1">
                  <c:v>2099.9426852054798</c:v>
                </c:pt>
                <c:pt idx="2">
                  <c:v>2100.5882247342502</c:v>
                </c:pt>
                <c:pt idx="3">
                  <c:v>2101.1245273863001</c:v>
                </c:pt>
                <c:pt idx="4">
                  <c:v>2101.7733486136999</c:v>
                </c:pt>
                <c:pt idx="5">
                  <c:v>2101.7331904602702</c:v>
                </c:pt>
                <c:pt idx="6">
                  <c:v>2102.0515582849298</c:v>
                </c:pt>
                <c:pt idx="7">
                  <c:v>2103.2960616465798</c:v>
                </c:pt>
                <c:pt idx="8">
                  <c:v>2103.0717279671198</c:v>
                </c:pt>
                <c:pt idx="9">
                  <c:v>2104.1140157917798</c:v>
                </c:pt>
                <c:pt idx="10">
                  <c:v>2104.5764164356201</c:v>
                </c:pt>
                <c:pt idx="11">
                  <c:v>2105.38936189589</c:v>
                </c:pt>
                <c:pt idx="12">
                  <c:v>2105.5583081534301</c:v>
                </c:pt>
                <c:pt idx="13">
                  <c:v>2107.4257918602698</c:v>
                </c:pt>
                <c:pt idx="14">
                  <c:v>2108.1046704137002</c:v>
                </c:pt>
                <c:pt idx="15">
                  <c:v>2107.9374842931502</c:v>
                </c:pt>
                <c:pt idx="16">
                  <c:v>2107.4312119342499</c:v>
                </c:pt>
                <c:pt idx="17">
                  <c:v>2107.93001430411</c:v>
                </c:pt>
                <c:pt idx="18">
                  <c:v>2108.2150602328802</c:v>
                </c:pt>
                <c:pt idx="19">
                  <c:v>2110.3625709068501</c:v>
                </c:pt>
                <c:pt idx="20">
                  <c:v>2110.7813131808198</c:v>
                </c:pt>
                <c:pt idx="21">
                  <c:v>2111.2997517835602</c:v>
                </c:pt>
                <c:pt idx="22">
                  <c:v>2111.2285690246599</c:v>
                </c:pt>
                <c:pt idx="23">
                  <c:v>2111.3399281178099</c:v>
                </c:pt>
                <c:pt idx="24">
                  <c:v>2112.0819919123301</c:v>
                </c:pt>
                <c:pt idx="25">
                  <c:v>2114.8736590027402</c:v>
                </c:pt>
                <c:pt idx="26">
                  <c:v>2114.6063039917799</c:v>
                </c:pt>
                <c:pt idx="27">
                  <c:v>2115.0051673534199</c:v>
                </c:pt>
                <c:pt idx="28">
                  <c:v>2115.1641574493101</c:v>
                </c:pt>
                <c:pt idx="29">
                  <c:v>2115.4354282383601</c:v>
                </c:pt>
                <c:pt idx="30">
                  <c:v>2115.1453608383599</c:v>
                </c:pt>
                <c:pt idx="31">
                  <c:v>2116.9821665315098</c:v>
                </c:pt>
                <c:pt idx="32">
                  <c:v>2117.3667451452102</c:v>
                </c:pt>
                <c:pt idx="33">
                  <c:v>2117.7156008575298</c:v>
                </c:pt>
                <c:pt idx="34">
                  <c:v>2118.2364649945198</c:v>
                </c:pt>
                <c:pt idx="35">
                  <c:v>2118.88038718082</c:v>
                </c:pt>
                <c:pt idx="36">
                  <c:v>2119.3285136411</c:v>
                </c:pt>
                <c:pt idx="37">
                  <c:v>2119.03007167945</c:v>
                </c:pt>
                <c:pt idx="38">
                  <c:v>2119.4816687205498</c:v>
                </c:pt>
                <c:pt idx="39">
                  <c:v>2120.0507788575301</c:v>
                </c:pt>
                <c:pt idx="40">
                  <c:v>2120.6943193534198</c:v>
                </c:pt>
                <c:pt idx="41">
                  <c:v>2120.8044446931499</c:v>
                </c:pt>
                <c:pt idx="42">
                  <c:v>2121.2057957808202</c:v>
                </c:pt>
                <c:pt idx="43">
                  <c:v>2120.6889523725999</c:v>
                </c:pt>
                <c:pt idx="44">
                  <c:v>2120.6161764274002</c:v>
                </c:pt>
                <c:pt idx="45">
                  <c:v>2120.88227438082</c:v>
                </c:pt>
                <c:pt idx="46">
                  <c:v>2121.2221002876699</c:v>
                </c:pt>
                <c:pt idx="47">
                  <c:v>2121.78016737808</c:v>
                </c:pt>
                <c:pt idx="48">
                  <c:v>2122.6148945780801</c:v>
                </c:pt>
                <c:pt idx="49">
                  <c:v>2121.68964516712</c:v>
                </c:pt>
                <c:pt idx="50">
                  <c:v>2121.96453268493</c:v>
                </c:pt>
                <c:pt idx="51">
                  <c:v>2122.3797298301401</c:v>
                </c:pt>
                <c:pt idx="52">
                  <c:v>2122.56353472603</c:v>
                </c:pt>
                <c:pt idx="53">
                  <c:v>2123.02769748219</c:v>
                </c:pt>
                <c:pt idx="54">
                  <c:v>2123.5923114054799</c:v>
                </c:pt>
                <c:pt idx="55">
                  <c:v>2123.9667271643798</c:v>
                </c:pt>
                <c:pt idx="56">
                  <c:v>2124.6425926904099</c:v>
                </c:pt>
                <c:pt idx="57">
                  <c:v>2124.7314346027401</c:v>
                </c:pt>
                <c:pt idx="58">
                  <c:v>2125.3605537397302</c:v>
                </c:pt>
                <c:pt idx="59">
                  <c:v>2125.2833905945199</c:v>
                </c:pt>
                <c:pt idx="60">
                  <c:v>2125.6187888054801</c:v>
                </c:pt>
                <c:pt idx="61">
                  <c:v>2122.49260788219</c:v>
                </c:pt>
                <c:pt idx="62">
                  <c:v>2122.5284199451999</c:v>
                </c:pt>
                <c:pt idx="63">
                  <c:v>2122.2579070767101</c:v>
                </c:pt>
                <c:pt idx="64">
                  <c:v>2121.46738231781</c:v>
                </c:pt>
                <c:pt idx="65">
                  <c:v>2119.8814125123299</c:v>
                </c:pt>
                <c:pt idx="66">
                  <c:v>2118.2287039616399</c:v>
                </c:pt>
                <c:pt idx="67">
                  <c:v>2114.92490706849</c:v>
                </c:pt>
                <c:pt idx="68">
                  <c:v>2111.9761530712299</c:v>
                </c:pt>
                <c:pt idx="69">
                  <c:v>2107.66771044384</c:v>
                </c:pt>
                <c:pt idx="70">
                  <c:v>2103.5322074630099</c:v>
                </c:pt>
                <c:pt idx="71">
                  <c:v>2097.8015918274</c:v>
                </c:pt>
                <c:pt idx="72">
                  <c:v>2092.1255912219199</c:v>
                </c:pt>
                <c:pt idx="73">
                  <c:v>2097.0855513178099</c:v>
                </c:pt>
                <c:pt idx="74">
                  <c:v>2090.4391778794502</c:v>
                </c:pt>
                <c:pt idx="75">
                  <c:v>2082.69133020548</c:v>
                </c:pt>
                <c:pt idx="76">
                  <c:v>2075.1604575041101</c:v>
                </c:pt>
                <c:pt idx="77">
                  <c:v>2067.13557699178</c:v>
                </c:pt>
                <c:pt idx="78">
                  <c:v>2058.8548099671202</c:v>
                </c:pt>
                <c:pt idx="79">
                  <c:v>2050.7891635616402</c:v>
                </c:pt>
                <c:pt idx="80">
                  <c:v>2042.0163859315101</c:v>
                </c:pt>
                <c:pt idx="81">
                  <c:v>2032.64718230685</c:v>
                </c:pt>
                <c:pt idx="82">
                  <c:v>2023.4659417589</c:v>
                </c:pt>
                <c:pt idx="83">
                  <c:v>2012.99320888493</c:v>
                </c:pt>
                <c:pt idx="84">
                  <c:v>2003.7361971534201</c:v>
                </c:pt>
                <c:pt idx="85">
                  <c:v>1996.89160452329</c:v>
                </c:pt>
                <c:pt idx="86">
                  <c:v>1987.1141518986301</c:v>
                </c:pt>
                <c:pt idx="87">
                  <c:v>1976.35722061096</c:v>
                </c:pt>
                <c:pt idx="88">
                  <c:v>1965.83597904658</c:v>
                </c:pt>
                <c:pt idx="89">
                  <c:v>1955.4192352493101</c:v>
                </c:pt>
                <c:pt idx="90">
                  <c:v>1945.9932459890399</c:v>
                </c:pt>
                <c:pt idx="91">
                  <c:v>1935.71454506849</c:v>
                </c:pt>
                <c:pt idx="92">
                  <c:v>1925.47849436712</c:v>
                </c:pt>
                <c:pt idx="93">
                  <c:v>1916.22051747671</c:v>
                </c:pt>
                <c:pt idx="94">
                  <c:v>1907.0522495315099</c:v>
                </c:pt>
                <c:pt idx="95">
                  <c:v>1897.6860955232901</c:v>
                </c:pt>
                <c:pt idx="96">
                  <c:v>1889.5714989616399</c:v>
                </c:pt>
                <c:pt idx="97">
                  <c:v>1879.0604083452099</c:v>
                </c:pt>
                <c:pt idx="98">
                  <c:v>1870.8421363616401</c:v>
                </c:pt>
                <c:pt idx="99">
                  <c:v>1862.7673550904101</c:v>
                </c:pt>
                <c:pt idx="100">
                  <c:v>1854.86507886301</c:v>
                </c:pt>
                <c:pt idx="101">
                  <c:v>1848.8002991041101</c:v>
                </c:pt>
                <c:pt idx="102">
                  <c:v>1843.1941564931501</c:v>
                </c:pt>
                <c:pt idx="103">
                  <c:v>1838.56824108767</c:v>
                </c:pt>
                <c:pt idx="104">
                  <c:v>1834.00279930959</c:v>
                </c:pt>
                <c:pt idx="105">
                  <c:v>1828.06847803288</c:v>
                </c:pt>
                <c:pt idx="106">
                  <c:v>1824.0073247232899</c:v>
                </c:pt>
                <c:pt idx="107">
                  <c:v>1820.5563993589001</c:v>
                </c:pt>
                <c:pt idx="108">
                  <c:v>1817.2669192274</c:v>
                </c:pt>
                <c:pt idx="109">
                  <c:v>1813.5841731862999</c:v>
                </c:pt>
                <c:pt idx="110">
                  <c:v>1811.35882945205</c:v>
                </c:pt>
                <c:pt idx="111">
                  <c:v>1808.9342973589</c:v>
                </c:pt>
                <c:pt idx="112">
                  <c:v>1807.87132942466</c:v>
                </c:pt>
                <c:pt idx="113">
                  <c:v>1807.15737136438</c:v>
                </c:pt>
                <c:pt idx="114">
                  <c:v>1805.49159007397</c:v>
                </c:pt>
                <c:pt idx="115">
                  <c:v>1802.8458755506899</c:v>
                </c:pt>
                <c:pt idx="116">
                  <c:v>1801.9638971506799</c:v>
                </c:pt>
                <c:pt idx="117">
                  <c:v>1801.43012600822</c:v>
                </c:pt>
                <c:pt idx="118">
                  <c:v>1799.1072868164399</c:v>
                </c:pt>
                <c:pt idx="119">
                  <c:v>1799.27077087671</c:v>
                </c:pt>
                <c:pt idx="120">
                  <c:v>1799.3797633726001</c:v>
                </c:pt>
                <c:pt idx="121">
                  <c:v>1795.95556283014</c:v>
                </c:pt>
                <c:pt idx="122">
                  <c:v>1795.9393626301401</c:v>
                </c:pt>
                <c:pt idx="123">
                  <c:v>1793.5816245835599</c:v>
                </c:pt>
                <c:pt idx="124">
                  <c:v>1792.8810050219199</c:v>
                </c:pt>
                <c:pt idx="125">
                  <c:v>1792.9863114301399</c:v>
                </c:pt>
                <c:pt idx="126">
                  <c:v>1792.26827351781</c:v>
                </c:pt>
                <c:pt idx="127">
                  <c:v>1791.84166180274</c:v>
                </c:pt>
                <c:pt idx="128">
                  <c:v>1790.9192039095899</c:v>
                </c:pt>
                <c:pt idx="129">
                  <c:v>1789.9539344274001</c:v>
                </c:pt>
                <c:pt idx="130">
                  <c:v>1789.9587009013701</c:v>
                </c:pt>
                <c:pt idx="131">
                  <c:v>1790.2883365862999</c:v>
                </c:pt>
                <c:pt idx="132">
                  <c:v>1791.34033105753</c:v>
                </c:pt>
                <c:pt idx="133">
                  <c:v>1789.0103529315099</c:v>
                </c:pt>
                <c:pt idx="134">
                  <c:v>1790.17293032877</c:v>
                </c:pt>
                <c:pt idx="135">
                  <c:v>1791.1377852547901</c:v>
                </c:pt>
                <c:pt idx="136">
                  <c:v>1791.1317050575301</c:v>
                </c:pt>
                <c:pt idx="137">
                  <c:v>1790.3891942137</c:v>
                </c:pt>
                <c:pt idx="138">
                  <c:v>1789.79027605753</c:v>
                </c:pt>
                <c:pt idx="139">
                  <c:v>1790.2855176493199</c:v>
                </c:pt>
                <c:pt idx="140">
                  <c:v>1791.18469690137</c:v>
                </c:pt>
                <c:pt idx="141">
                  <c:v>1792.6972925835601</c:v>
                </c:pt>
                <c:pt idx="142">
                  <c:v>1791.1200743342499</c:v>
                </c:pt>
                <c:pt idx="143">
                  <c:v>1791.61435550137</c:v>
                </c:pt>
                <c:pt idx="144">
                  <c:v>1792.7379473890401</c:v>
                </c:pt>
                <c:pt idx="145">
                  <c:v>1792.2806164082201</c:v>
                </c:pt>
                <c:pt idx="146">
                  <c:v>1791.8447178383601</c:v>
                </c:pt>
                <c:pt idx="147">
                  <c:v>1791.9302550027401</c:v>
                </c:pt>
                <c:pt idx="148">
                  <c:v>1793.2375844657499</c:v>
                </c:pt>
                <c:pt idx="149">
                  <c:v>1794.3156126164399</c:v>
                </c:pt>
                <c:pt idx="150">
                  <c:v>1794.3967116876699</c:v>
                </c:pt>
                <c:pt idx="151">
                  <c:v>1796.89859270137</c:v>
                </c:pt>
                <c:pt idx="152">
                  <c:v>1796.8574339780801</c:v>
                </c:pt>
                <c:pt idx="153">
                  <c:v>1796.08722871233</c:v>
                </c:pt>
                <c:pt idx="154">
                  <c:v>1797.9287606027401</c:v>
                </c:pt>
                <c:pt idx="155">
                  <c:v>1797.7786191780799</c:v>
                </c:pt>
                <c:pt idx="156">
                  <c:v>1799.4314092904101</c:v>
                </c:pt>
                <c:pt idx="157">
                  <c:v>1796.01884406301</c:v>
                </c:pt>
                <c:pt idx="158">
                  <c:v>1797.4770687369901</c:v>
                </c:pt>
                <c:pt idx="159">
                  <c:v>1798.4114357726</c:v>
                </c:pt>
                <c:pt idx="160">
                  <c:v>1798.69291666301</c:v>
                </c:pt>
                <c:pt idx="161">
                  <c:v>1800.13072108493</c:v>
                </c:pt>
                <c:pt idx="162">
                  <c:v>1802.1025250246601</c:v>
                </c:pt>
                <c:pt idx="163">
                  <c:v>1802.2495974493199</c:v>
                </c:pt>
                <c:pt idx="164">
                  <c:v>1802.5155000136999</c:v>
                </c:pt>
                <c:pt idx="165">
                  <c:v>1803.0069100739699</c:v>
                </c:pt>
                <c:pt idx="166">
                  <c:v>1802.88404846301</c:v>
                </c:pt>
                <c:pt idx="167">
                  <c:v>1803.23857130137</c:v>
                </c:pt>
                <c:pt idx="168">
                  <c:v>1805.58639534795</c:v>
                </c:pt>
                <c:pt idx="169">
                  <c:v>1806.5714422465801</c:v>
                </c:pt>
                <c:pt idx="170">
                  <c:v>1807.6136193013699</c:v>
                </c:pt>
                <c:pt idx="171">
                  <c:v>1811.11879708219</c:v>
                </c:pt>
                <c:pt idx="172">
                  <c:v>1812.6129494301399</c:v>
                </c:pt>
                <c:pt idx="173">
                  <c:v>1815.3640089452099</c:v>
                </c:pt>
                <c:pt idx="174">
                  <c:v>1816.51805992603</c:v>
                </c:pt>
                <c:pt idx="175">
                  <c:v>1816.7721503698599</c:v>
                </c:pt>
                <c:pt idx="176">
                  <c:v>1818.59058469863</c:v>
                </c:pt>
                <c:pt idx="177">
                  <c:v>1819.2351122273999</c:v>
                </c:pt>
                <c:pt idx="178">
                  <c:v>1820.3471023397301</c:v>
                </c:pt>
                <c:pt idx="179">
                  <c:v>1822.9757680548</c:v>
                </c:pt>
                <c:pt idx="180">
                  <c:v>1828.2514976657501</c:v>
                </c:pt>
                <c:pt idx="181">
                  <c:v>1828.1555856876701</c:v>
                </c:pt>
                <c:pt idx="182">
                  <c:v>1828.76369448219</c:v>
                </c:pt>
                <c:pt idx="183">
                  <c:v>1834.19357145206</c:v>
                </c:pt>
                <c:pt idx="184">
                  <c:v>1836.6664403643799</c:v>
                </c:pt>
                <c:pt idx="185">
                  <c:v>1839.87846829863</c:v>
                </c:pt>
                <c:pt idx="186">
                  <c:v>1842.7690105643801</c:v>
                </c:pt>
                <c:pt idx="187">
                  <c:v>1847.8945987808199</c:v>
                </c:pt>
                <c:pt idx="188">
                  <c:v>1852.7266866411001</c:v>
                </c:pt>
                <c:pt idx="189">
                  <c:v>1861.5131287863001</c:v>
                </c:pt>
                <c:pt idx="190">
                  <c:v>1868.23854536164</c:v>
                </c:pt>
                <c:pt idx="191">
                  <c:v>1873.8707965753399</c:v>
                </c:pt>
                <c:pt idx="192">
                  <c:v>1880.4762525808201</c:v>
                </c:pt>
                <c:pt idx="193">
                  <c:v>1886.3688014684899</c:v>
                </c:pt>
                <c:pt idx="194">
                  <c:v>1893.6878822328799</c:v>
                </c:pt>
                <c:pt idx="195">
                  <c:v>1901.5176022191799</c:v>
                </c:pt>
                <c:pt idx="196">
                  <c:v>1911.3320854849301</c:v>
                </c:pt>
                <c:pt idx="197">
                  <c:v>1920.9292665534199</c:v>
                </c:pt>
                <c:pt idx="198">
                  <c:v>1930.0468146109599</c:v>
                </c:pt>
                <c:pt idx="199">
                  <c:v>1937.07803845479</c:v>
                </c:pt>
                <c:pt idx="200">
                  <c:v>1946.3314591671201</c:v>
                </c:pt>
                <c:pt idx="201">
                  <c:v>1955.98387923836</c:v>
                </c:pt>
                <c:pt idx="202">
                  <c:v>1965.1423208246599</c:v>
                </c:pt>
                <c:pt idx="203">
                  <c:v>1973.9477476</c:v>
                </c:pt>
                <c:pt idx="204">
                  <c:v>1981.52831164384</c:v>
                </c:pt>
                <c:pt idx="205">
                  <c:v>1987.1493808986299</c:v>
                </c:pt>
                <c:pt idx="206">
                  <c:v>1995.25160278356</c:v>
                </c:pt>
                <c:pt idx="207">
                  <c:v>2003.2625156712299</c:v>
                </c:pt>
                <c:pt idx="208">
                  <c:v>2012.3704442164401</c:v>
                </c:pt>
                <c:pt idx="209">
                  <c:v>2021.6504702602699</c:v>
                </c:pt>
                <c:pt idx="210">
                  <c:v>2029.9049393534201</c:v>
                </c:pt>
                <c:pt idx="211">
                  <c:v>2034.8302558958901</c:v>
                </c:pt>
                <c:pt idx="212">
                  <c:v>2041.8788935726</c:v>
                </c:pt>
                <c:pt idx="213">
                  <c:v>2050.9426802849298</c:v>
                </c:pt>
                <c:pt idx="214">
                  <c:v>2059.3984631424701</c:v>
                </c:pt>
                <c:pt idx="215">
                  <c:v>2067.7715558547902</c:v>
                </c:pt>
                <c:pt idx="216">
                  <c:v>2074.3188126630098</c:v>
                </c:pt>
                <c:pt idx="217">
                  <c:v>2079.2313497232899</c:v>
                </c:pt>
                <c:pt idx="218">
                  <c:v>2085.1618451999998</c:v>
                </c:pt>
                <c:pt idx="219">
                  <c:v>2090.7418889616401</c:v>
                </c:pt>
                <c:pt idx="220">
                  <c:v>2095.9219530328801</c:v>
                </c:pt>
                <c:pt idx="221">
                  <c:v>2100.8564310821898</c:v>
                </c:pt>
                <c:pt idx="222">
                  <c:v>2105.25636554521</c:v>
                </c:pt>
                <c:pt idx="223">
                  <c:v>2107.8606114821901</c:v>
                </c:pt>
                <c:pt idx="224">
                  <c:v>2111.83238490137</c:v>
                </c:pt>
                <c:pt idx="225">
                  <c:v>2114.9416278328799</c:v>
                </c:pt>
                <c:pt idx="226">
                  <c:v>2117.1794882301401</c:v>
                </c:pt>
                <c:pt idx="227">
                  <c:v>2119.04240831781</c:v>
                </c:pt>
                <c:pt idx="228">
                  <c:v>2119.5191159698602</c:v>
                </c:pt>
                <c:pt idx="229">
                  <c:v>2116.0095308575301</c:v>
                </c:pt>
                <c:pt idx="230">
                  <c:v>2115.98193532603</c:v>
                </c:pt>
                <c:pt idx="231">
                  <c:v>2116.6042246767101</c:v>
                </c:pt>
                <c:pt idx="232">
                  <c:v>2116.14783552877</c:v>
                </c:pt>
                <c:pt idx="233">
                  <c:v>2116.0375620657501</c:v>
                </c:pt>
                <c:pt idx="234">
                  <c:v>2115.5630100465801</c:v>
                </c:pt>
                <c:pt idx="235">
                  <c:v>2115.3357751451999</c:v>
                </c:pt>
                <c:pt idx="236">
                  <c:v>2115.0907817808202</c:v>
                </c:pt>
                <c:pt idx="237">
                  <c:v>2114.35290361644</c:v>
                </c:pt>
                <c:pt idx="238">
                  <c:v>2113.6013128684899</c:v>
                </c:pt>
                <c:pt idx="239">
                  <c:v>2113.5860476164398</c:v>
                </c:pt>
                <c:pt idx="240">
                  <c:v>2112.5828128958901</c:v>
                </c:pt>
                <c:pt idx="241">
                  <c:v>2106.9170313561599</c:v>
                </c:pt>
                <c:pt idx="242">
                  <c:v>2106.9088868465801</c:v>
                </c:pt>
                <c:pt idx="243">
                  <c:v>2105.2564579999998</c:v>
                </c:pt>
                <c:pt idx="244">
                  <c:v>2105.1737359835201</c:v>
                </c:pt>
                <c:pt idx="245">
                  <c:v>2105.1095933379102</c:v>
                </c:pt>
                <c:pt idx="246">
                  <c:v>2105.7452468022002</c:v>
                </c:pt>
                <c:pt idx="247">
                  <c:v>2104.4282090494498</c:v>
                </c:pt>
                <c:pt idx="248">
                  <c:v>2104.2479785522</c:v>
                </c:pt>
                <c:pt idx="249">
                  <c:v>2104.5023908076901</c:v>
                </c:pt>
                <c:pt idx="250">
                  <c:v>2104.1589775027501</c:v>
                </c:pt>
                <c:pt idx="251">
                  <c:v>2104.1385752170299</c:v>
                </c:pt>
                <c:pt idx="252">
                  <c:v>2103.7115393049498</c:v>
                </c:pt>
                <c:pt idx="253">
                  <c:v>2098.1999888846199</c:v>
                </c:pt>
                <c:pt idx="254">
                  <c:v>2098.1796891153799</c:v>
                </c:pt>
                <c:pt idx="255">
                  <c:v>2098.99087218356</c:v>
                </c:pt>
                <c:pt idx="256">
                  <c:v>2098.9997946082199</c:v>
                </c:pt>
                <c:pt idx="257">
                  <c:v>2098.92569299452</c:v>
                </c:pt>
                <c:pt idx="258">
                  <c:v>2098.8334743999999</c:v>
                </c:pt>
                <c:pt idx="259">
                  <c:v>2099.2969520000001</c:v>
                </c:pt>
                <c:pt idx="260">
                  <c:v>2099.8997315479501</c:v>
                </c:pt>
                <c:pt idx="261">
                  <c:v>2099.9278252849299</c:v>
                </c:pt>
                <c:pt idx="262">
                  <c:v>2100.0945495178098</c:v>
                </c:pt>
                <c:pt idx="263">
                  <c:v>2100.54630223288</c:v>
                </c:pt>
                <c:pt idx="264">
                  <c:v>2100.3172997013698</c:v>
                </c:pt>
                <c:pt idx="265">
                  <c:v>2092.9258752958899</c:v>
                </c:pt>
                <c:pt idx="266">
                  <c:v>2093.2679029753399</c:v>
                </c:pt>
                <c:pt idx="267">
                  <c:v>2094.0047082465799</c:v>
                </c:pt>
                <c:pt idx="268">
                  <c:v>2094.2998242191802</c:v>
                </c:pt>
                <c:pt idx="269">
                  <c:v>2094.2412591726002</c:v>
                </c:pt>
                <c:pt idx="270">
                  <c:v>2094.4682523643801</c:v>
                </c:pt>
                <c:pt idx="271">
                  <c:v>2094.2660414219199</c:v>
                </c:pt>
                <c:pt idx="272">
                  <c:v>2094.4186766082198</c:v>
                </c:pt>
                <c:pt idx="273">
                  <c:v>2094.2814465780798</c:v>
                </c:pt>
                <c:pt idx="274">
                  <c:v>2094.1644387862998</c:v>
                </c:pt>
                <c:pt idx="275">
                  <c:v>2094.0651528712301</c:v>
                </c:pt>
                <c:pt idx="276">
                  <c:v>2093.5425153835599</c:v>
                </c:pt>
                <c:pt idx="277">
                  <c:v>2094.5344913479498</c:v>
                </c:pt>
                <c:pt idx="278">
                  <c:v>2094.54188681096</c:v>
                </c:pt>
                <c:pt idx="279">
                  <c:v>2094.4859357369901</c:v>
                </c:pt>
                <c:pt idx="280">
                  <c:v>2095.1762493698602</c:v>
                </c:pt>
                <c:pt idx="281">
                  <c:v>2095.0178875178099</c:v>
                </c:pt>
                <c:pt idx="282">
                  <c:v>2095.5741160849302</c:v>
                </c:pt>
                <c:pt idx="283">
                  <c:v>2096.81101271233</c:v>
                </c:pt>
                <c:pt idx="284">
                  <c:v>2097.8009294109602</c:v>
                </c:pt>
                <c:pt idx="285">
                  <c:v>2098.07760985206</c:v>
                </c:pt>
                <c:pt idx="286">
                  <c:v>2098.6113225232898</c:v>
                </c:pt>
                <c:pt idx="287">
                  <c:v>2098.90777043562</c:v>
                </c:pt>
              </c:numCache>
            </c:numRef>
          </c:val>
          <c:smooth val="0"/>
          <c:extLst>
            <c:ext xmlns:c16="http://schemas.microsoft.com/office/drawing/2014/chart" uri="{C3380CC4-5D6E-409C-BE32-E72D297353CC}">
              <c16:uniqueId val="{00000003-3EF5-4A70-911C-F3BADBB7AA07}"/>
            </c:ext>
          </c:extLst>
        </c:ser>
        <c:ser>
          <c:idx val="4"/>
          <c:order val="4"/>
          <c:tx>
            <c:strRef>
              <c:f>'Figure 4.4'!$F$4</c:f>
              <c:strCache>
                <c:ptCount val="1"/>
                <c:pt idx="0">
                  <c:v>2023–2024</c:v>
                </c:pt>
              </c:strCache>
            </c:strRef>
          </c:tx>
          <c:spPr>
            <a:ln w="28575" cap="rnd">
              <a:solidFill>
                <a:srgbClr val="FFC000"/>
              </a:solidFill>
              <a:round/>
            </a:ln>
            <a:effectLst/>
          </c:spPr>
          <c:marker>
            <c:symbol val="none"/>
          </c:marker>
          <c:cat>
            <c:numRef>
              <c:f>'Figure 4.4'!$A$5:$A$292</c:f>
              <c:numCache>
                <c:formatCode>hh:mm:ss</c:formatCode>
                <c:ptCount val="288"/>
                <c:pt idx="0">
                  <c:v>0</c:v>
                </c:pt>
                <c:pt idx="1">
                  <c:v>3.472222222222222E-3</c:v>
                </c:pt>
                <c:pt idx="2">
                  <c:v>6.9444444444444441E-3</c:v>
                </c:pt>
                <c:pt idx="3">
                  <c:v>1.0416666666666666E-2</c:v>
                </c:pt>
                <c:pt idx="4">
                  <c:v>1.3888888888888888E-2</c:v>
                </c:pt>
                <c:pt idx="5">
                  <c:v>1.7361111111111112E-2</c:v>
                </c:pt>
                <c:pt idx="6">
                  <c:v>2.0833333333333332E-2</c:v>
                </c:pt>
                <c:pt idx="7">
                  <c:v>2.4305555555555556E-2</c:v>
                </c:pt>
                <c:pt idx="8">
                  <c:v>2.7777777777777776E-2</c:v>
                </c:pt>
                <c:pt idx="9">
                  <c:v>3.125E-2</c:v>
                </c:pt>
                <c:pt idx="10">
                  <c:v>3.4722222222222224E-2</c:v>
                </c:pt>
                <c:pt idx="11">
                  <c:v>3.8194444444444441E-2</c:v>
                </c:pt>
                <c:pt idx="12">
                  <c:v>4.1666666666666664E-2</c:v>
                </c:pt>
                <c:pt idx="13">
                  <c:v>4.5138888888888888E-2</c:v>
                </c:pt>
                <c:pt idx="14">
                  <c:v>4.8611111111111112E-2</c:v>
                </c:pt>
                <c:pt idx="15">
                  <c:v>5.2083333333333336E-2</c:v>
                </c:pt>
                <c:pt idx="16">
                  <c:v>5.5555555555555552E-2</c:v>
                </c:pt>
                <c:pt idx="17">
                  <c:v>5.9027777777777783E-2</c:v>
                </c:pt>
                <c:pt idx="18">
                  <c:v>6.25E-2</c:v>
                </c:pt>
                <c:pt idx="19">
                  <c:v>6.5972222222222224E-2</c:v>
                </c:pt>
                <c:pt idx="20">
                  <c:v>6.9444444444444434E-2</c:v>
                </c:pt>
                <c:pt idx="21">
                  <c:v>7.2916666666666671E-2</c:v>
                </c:pt>
                <c:pt idx="22">
                  <c:v>7.6388888888888895E-2</c:v>
                </c:pt>
                <c:pt idx="23">
                  <c:v>7.9861111111111105E-2</c:v>
                </c:pt>
                <c:pt idx="24">
                  <c:v>8.3333333333333329E-2</c:v>
                </c:pt>
                <c:pt idx="25">
                  <c:v>8.6805555555555566E-2</c:v>
                </c:pt>
                <c:pt idx="26">
                  <c:v>9.0277777777777776E-2</c:v>
                </c:pt>
                <c:pt idx="27">
                  <c:v>9.375E-2</c:v>
                </c:pt>
                <c:pt idx="28">
                  <c:v>9.7222222222222224E-2</c:v>
                </c:pt>
                <c:pt idx="29">
                  <c:v>0.10069444444444443</c:v>
                </c:pt>
                <c:pt idx="30">
                  <c:v>0.10416666666666667</c:v>
                </c:pt>
                <c:pt idx="31">
                  <c:v>0.1076388888888889</c:v>
                </c:pt>
                <c:pt idx="32">
                  <c:v>0.1111111111111111</c:v>
                </c:pt>
                <c:pt idx="33">
                  <c:v>0.11458333333333333</c:v>
                </c:pt>
                <c:pt idx="34">
                  <c:v>0.11805555555555557</c:v>
                </c:pt>
                <c:pt idx="35">
                  <c:v>0.12152777777777778</c:v>
                </c:pt>
                <c:pt idx="36">
                  <c:v>0.125</c:v>
                </c:pt>
                <c:pt idx="37">
                  <c:v>0.12847222222222224</c:v>
                </c:pt>
                <c:pt idx="38">
                  <c:v>0.13194444444444445</c:v>
                </c:pt>
                <c:pt idx="39">
                  <c:v>0.13541666666666666</c:v>
                </c:pt>
                <c:pt idx="40">
                  <c:v>0.1388888888888889</c:v>
                </c:pt>
                <c:pt idx="41">
                  <c:v>0.1423611111111111</c:v>
                </c:pt>
                <c:pt idx="42">
                  <c:v>0.14583333333333334</c:v>
                </c:pt>
                <c:pt idx="43">
                  <c:v>0.14930555555555555</c:v>
                </c:pt>
                <c:pt idx="44">
                  <c:v>0.15277777777777776</c:v>
                </c:pt>
                <c:pt idx="45">
                  <c:v>0.15625</c:v>
                </c:pt>
                <c:pt idx="46">
                  <c:v>0.15972222222222224</c:v>
                </c:pt>
                <c:pt idx="47">
                  <c:v>0.16319444444444445</c:v>
                </c:pt>
                <c:pt idx="48">
                  <c:v>0.16666666666666666</c:v>
                </c:pt>
                <c:pt idx="49">
                  <c:v>0.17013888888888887</c:v>
                </c:pt>
                <c:pt idx="50">
                  <c:v>0.17361111111111113</c:v>
                </c:pt>
                <c:pt idx="51">
                  <c:v>0.17708333333333334</c:v>
                </c:pt>
                <c:pt idx="52">
                  <c:v>0.18055555555555555</c:v>
                </c:pt>
                <c:pt idx="53">
                  <c:v>0.18402777777777779</c:v>
                </c:pt>
                <c:pt idx="54">
                  <c:v>0.1875</c:v>
                </c:pt>
                <c:pt idx="55">
                  <c:v>0.19097222222222221</c:v>
                </c:pt>
                <c:pt idx="56">
                  <c:v>0.19444444444444445</c:v>
                </c:pt>
                <c:pt idx="57">
                  <c:v>0.19791666666666666</c:v>
                </c:pt>
                <c:pt idx="58">
                  <c:v>0.20138888888888887</c:v>
                </c:pt>
                <c:pt idx="59">
                  <c:v>0.20486111111111113</c:v>
                </c:pt>
                <c:pt idx="60">
                  <c:v>0.20833333333333334</c:v>
                </c:pt>
                <c:pt idx="61">
                  <c:v>0.21180555555555555</c:v>
                </c:pt>
                <c:pt idx="62">
                  <c:v>0.21527777777777779</c:v>
                </c:pt>
                <c:pt idx="63">
                  <c:v>0.21875</c:v>
                </c:pt>
                <c:pt idx="64">
                  <c:v>0.22222222222222221</c:v>
                </c:pt>
                <c:pt idx="65">
                  <c:v>0.22569444444444445</c:v>
                </c:pt>
                <c:pt idx="66">
                  <c:v>0.22916666666666666</c:v>
                </c:pt>
                <c:pt idx="67">
                  <c:v>0.23263888888888887</c:v>
                </c:pt>
                <c:pt idx="68">
                  <c:v>0.23611111111111113</c:v>
                </c:pt>
                <c:pt idx="69">
                  <c:v>0.23958333333333334</c:v>
                </c:pt>
                <c:pt idx="70">
                  <c:v>0.24305555555555555</c:v>
                </c:pt>
                <c:pt idx="71">
                  <c:v>0.24652777777777779</c:v>
                </c:pt>
                <c:pt idx="72">
                  <c:v>0.25</c:v>
                </c:pt>
                <c:pt idx="73">
                  <c:v>0.25347222222222221</c:v>
                </c:pt>
                <c:pt idx="74">
                  <c:v>0.25694444444444448</c:v>
                </c:pt>
                <c:pt idx="75">
                  <c:v>0.26041666666666669</c:v>
                </c:pt>
                <c:pt idx="76">
                  <c:v>0.2638888888888889</c:v>
                </c:pt>
                <c:pt idx="77">
                  <c:v>0.2673611111111111</c:v>
                </c:pt>
                <c:pt idx="78">
                  <c:v>0.27083333333333331</c:v>
                </c:pt>
                <c:pt idx="79">
                  <c:v>0.27430555555555552</c:v>
                </c:pt>
                <c:pt idx="80">
                  <c:v>0.27777777777777779</c:v>
                </c:pt>
                <c:pt idx="81">
                  <c:v>0.28125</c:v>
                </c:pt>
                <c:pt idx="82">
                  <c:v>0.28472222222222221</c:v>
                </c:pt>
                <c:pt idx="83">
                  <c:v>0.28819444444444448</c:v>
                </c:pt>
                <c:pt idx="84">
                  <c:v>0.29166666666666669</c:v>
                </c:pt>
                <c:pt idx="85">
                  <c:v>0.2951388888888889</c:v>
                </c:pt>
                <c:pt idx="86">
                  <c:v>0.2986111111111111</c:v>
                </c:pt>
                <c:pt idx="87">
                  <c:v>0.30208333333333331</c:v>
                </c:pt>
                <c:pt idx="88">
                  <c:v>0.30555555555555552</c:v>
                </c:pt>
                <c:pt idx="89">
                  <c:v>0.30902777777777779</c:v>
                </c:pt>
                <c:pt idx="90">
                  <c:v>0.3125</c:v>
                </c:pt>
                <c:pt idx="91">
                  <c:v>0.31597222222222221</c:v>
                </c:pt>
                <c:pt idx="92">
                  <c:v>0.31944444444444448</c:v>
                </c:pt>
                <c:pt idx="93">
                  <c:v>0.32291666666666669</c:v>
                </c:pt>
                <c:pt idx="94">
                  <c:v>0.3263888888888889</c:v>
                </c:pt>
                <c:pt idx="95">
                  <c:v>0.3298611111111111</c:v>
                </c:pt>
                <c:pt idx="96">
                  <c:v>0.33333333333333331</c:v>
                </c:pt>
                <c:pt idx="97">
                  <c:v>0.33680555555555558</c:v>
                </c:pt>
                <c:pt idx="98">
                  <c:v>0.34027777777777773</c:v>
                </c:pt>
                <c:pt idx="99">
                  <c:v>0.34375</c:v>
                </c:pt>
                <c:pt idx="100">
                  <c:v>0.34722222222222227</c:v>
                </c:pt>
                <c:pt idx="101">
                  <c:v>0.35069444444444442</c:v>
                </c:pt>
                <c:pt idx="102">
                  <c:v>0.35416666666666669</c:v>
                </c:pt>
                <c:pt idx="103">
                  <c:v>0.3576388888888889</c:v>
                </c:pt>
                <c:pt idx="104">
                  <c:v>0.3611111111111111</c:v>
                </c:pt>
                <c:pt idx="105">
                  <c:v>0.36458333333333331</c:v>
                </c:pt>
                <c:pt idx="106">
                  <c:v>0.36805555555555558</c:v>
                </c:pt>
                <c:pt idx="107">
                  <c:v>0.37152777777777773</c:v>
                </c:pt>
                <c:pt idx="108">
                  <c:v>0.375</c:v>
                </c:pt>
                <c:pt idx="109">
                  <c:v>0.37847222222222227</c:v>
                </c:pt>
                <c:pt idx="110">
                  <c:v>0.38194444444444442</c:v>
                </c:pt>
                <c:pt idx="111">
                  <c:v>0.38541666666666669</c:v>
                </c:pt>
                <c:pt idx="112">
                  <c:v>0.3888888888888889</c:v>
                </c:pt>
                <c:pt idx="113">
                  <c:v>0.3923611111111111</c:v>
                </c:pt>
                <c:pt idx="114">
                  <c:v>0.39583333333333331</c:v>
                </c:pt>
                <c:pt idx="115">
                  <c:v>0.39930555555555558</c:v>
                </c:pt>
                <c:pt idx="116">
                  <c:v>0.40277777777777773</c:v>
                </c:pt>
                <c:pt idx="117">
                  <c:v>0.40625</c:v>
                </c:pt>
                <c:pt idx="118">
                  <c:v>0.40972222222222227</c:v>
                </c:pt>
                <c:pt idx="119">
                  <c:v>0.41319444444444442</c:v>
                </c:pt>
                <c:pt idx="120">
                  <c:v>0.41666666666666669</c:v>
                </c:pt>
                <c:pt idx="121">
                  <c:v>0.4201388888888889</c:v>
                </c:pt>
                <c:pt idx="122">
                  <c:v>0.4236111111111111</c:v>
                </c:pt>
                <c:pt idx="123">
                  <c:v>0.42708333333333331</c:v>
                </c:pt>
                <c:pt idx="124">
                  <c:v>0.43055555555555558</c:v>
                </c:pt>
                <c:pt idx="125">
                  <c:v>0.43402777777777773</c:v>
                </c:pt>
                <c:pt idx="126">
                  <c:v>0.4375</c:v>
                </c:pt>
                <c:pt idx="127">
                  <c:v>0.44097222222222227</c:v>
                </c:pt>
                <c:pt idx="128">
                  <c:v>0.44444444444444442</c:v>
                </c:pt>
                <c:pt idx="129">
                  <c:v>0.44791666666666669</c:v>
                </c:pt>
                <c:pt idx="130">
                  <c:v>0.4513888888888889</c:v>
                </c:pt>
                <c:pt idx="131">
                  <c:v>0.4548611111111111</c:v>
                </c:pt>
                <c:pt idx="132">
                  <c:v>0.45833333333333331</c:v>
                </c:pt>
                <c:pt idx="133">
                  <c:v>0.46180555555555558</c:v>
                </c:pt>
                <c:pt idx="134">
                  <c:v>0.46527777777777773</c:v>
                </c:pt>
                <c:pt idx="135">
                  <c:v>0.46875</c:v>
                </c:pt>
                <c:pt idx="136">
                  <c:v>0.47222222222222227</c:v>
                </c:pt>
                <c:pt idx="137">
                  <c:v>0.47569444444444442</c:v>
                </c:pt>
                <c:pt idx="138">
                  <c:v>0.47916666666666669</c:v>
                </c:pt>
                <c:pt idx="139">
                  <c:v>0.4826388888888889</c:v>
                </c:pt>
                <c:pt idx="140">
                  <c:v>0.4861111111111111</c:v>
                </c:pt>
                <c:pt idx="141">
                  <c:v>0.48958333333333331</c:v>
                </c:pt>
                <c:pt idx="142">
                  <c:v>0.49305555555555558</c:v>
                </c:pt>
                <c:pt idx="143">
                  <c:v>0.49652777777777773</c:v>
                </c:pt>
                <c:pt idx="144">
                  <c:v>0.5</c:v>
                </c:pt>
                <c:pt idx="145">
                  <c:v>0.50347222222222221</c:v>
                </c:pt>
                <c:pt idx="146">
                  <c:v>0.50694444444444442</c:v>
                </c:pt>
                <c:pt idx="147">
                  <c:v>0.51041666666666663</c:v>
                </c:pt>
                <c:pt idx="148">
                  <c:v>0.51388888888888895</c:v>
                </c:pt>
                <c:pt idx="149">
                  <c:v>0.51736111111111105</c:v>
                </c:pt>
                <c:pt idx="150">
                  <c:v>0.52083333333333337</c:v>
                </c:pt>
                <c:pt idx="151">
                  <c:v>0.52430555555555558</c:v>
                </c:pt>
                <c:pt idx="152">
                  <c:v>0.52777777777777779</c:v>
                </c:pt>
                <c:pt idx="153">
                  <c:v>0.53125</c:v>
                </c:pt>
                <c:pt idx="154">
                  <c:v>0.53472222222222221</c:v>
                </c:pt>
                <c:pt idx="155">
                  <c:v>0.53819444444444442</c:v>
                </c:pt>
                <c:pt idx="156">
                  <c:v>0.54166666666666663</c:v>
                </c:pt>
                <c:pt idx="157">
                  <c:v>0.54513888888888895</c:v>
                </c:pt>
                <c:pt idx="158">
                  <c:v>0.54861111111111105</c:v>
                </c:pt>
                <c:pt idx="159">
                  <c:v>0.55208333333333337</c:v>
                </c:pt>
                <c:pt idx="160">
                  <c:v>0.55555555555555558</c:v>
                </c:pt>
                <c:pt idx="161">
                  <c:v>0.55902777777777779</c:v>
                </c:pt>
                <c:pt idx="162">
                  <c:v>0.5625</c:v>
                </c:pt>
                <c:pt idx="163">
                  <c:v>0.56597222222222221</c:v>
                </c:pt>
                <c:pt idx="164">
                  <c:v>0.56944444444444442</c:v>
                </c:pt>
                <c:pt idx="165">
                  <c:v>0.57291666666666663</c:v>
                </c:pt>
                <c:pt idx="166">
                  <c:v>0.57638888888888895</c:v>
                </c:pt>
                <c:pt idx="167">
                  <c:v>0.57986111111111105</c:v>
                </c:pt>
                <c:pt idx="168">
                  <c:v>0.58333333333333337</c:v>
                </c:pt>
                <c:pt idx="169">
                  <c:v>0.58680555555555558</c:v>
                </c:pt>
                <c:pt idx="170">
                  <c:v>0.59027777777777779</c:v>
                </c:pt>
                <c:pt idx="171">
                  <c:v>0.59375</c:v>
                </c:pt>
                <c:pt idx="172">
                  <c:v>0.59722222222222221</c:v>
                </c:pt>
                <c:pt idx="173">
                  <c:v>0.60069444444444442</c:v>
                </c:pt>
                <c:pt idx="174">
                  <c:v>0.60416666666666663</c:v>
                </c:pt>
                <c:pt idx="175">
                  <c:v>0.60763888888888895</c:v>
                </c:pt>
                <c:pt idx="176">
                  <c:v>0.61111111111111105</c:v>
                </c:pt>
                <c:pt idx="177">
                  <c:v>0.61458333333333337</c:v>
                </c:pt>
                <c:pt idx="178">
                  <c:v>0.61805555555555558</c:v>
                </c:pt>
                <c:pt idx="179">
                  <c:v>0.62152777777777779</c:v>
                </c:pt>
                <c:pt idx="180">
                  <c:v>0.625</c:v>
                </c:pt>
                <c:pt idx="181">
                  <c:v>0.62847222222222221</c:v>
                </c:pt>
                <c:pt idx="182">
                  <c:v>0.63194444444444442</c:v>
                </c:pt>
                <c:pt idx="183">
                  <c:v>0.63541666666666663</c:v>
                </c:pt>
                <c:pt idx="184">
                  <c:v>0.63888888888888895</c:v>
                </c:pt>
                <c:pt idx="185">
                  <c:v>0.64236111111111105</c:v>
                </c:pt>
                <c:pt idx="186">
                  <c:v>0.64583333333333337</c:v>
                </c:pt>
                <c:pt idx="187">
                  <c:v>0.64930555555555558</c:v>
                </c:pt>
                <c:pt idx="188">
                  <c:v>0.65277777777777779</c:v>
                </c:pt>
                <c:pt idx="189">
                  <c:v>0.65625</c:v>
                </c:pt>
                <c:pt idx="190">
                  <c:v>0.65972222222222221</c:v>
                </c:pt>
                <c:pt idx="191">
                  <c:v>0.66319444444444442</c:v>
                </c:pt>
                <c:pt idx="192">
                  <c:v>0.66666666666666663</c:v>
                </c:pt>
                <c:pt idx="193">
                  <c:v>0.67013888888888884</c:v>
                </c:pt>
                <c:pt idx="194">
                  <c:v>0.67361111111111116</c:v>
                </c:pt>
                <c:pt idx="195">
                  <c:v>0.67708333333333337</c:v>
                </c:pt>
                <c:pt idx="196">
                  <c:v>0.68055555555555547</c:v>
                </c:pt>
                <c:pt idx="197">
                  <c:v>0.68402777777777779</c:v>
                </c:pt>
                <c:pt idx="198">
                  <c:v>0.6875</c:v>
                </c:pt>
                <c:pt idx="199">
                  <c:v>0.69097222222222221</c:v>
                </c:pt>
                <c:pt idx="200">
                  <c:v>0.69444444444444453</c:v>
                </c:pt>
                <c:pt idx="201">
                  <c:v>0.69791666666666663</c:v>
                </c:pt>
                <c:pt idx="202">
                  <c:v>0.70138888888888884</c:v>
                </c:pt>
                <c:pt idx="203">
                  <c:v>0.70486111111111116</c:v>
                </c:pt>
                <c:pt idx="204">
                  <c:v>0.70833333333333337</c:v>
                </c:pt>
                <c:pt idx="205">
                  <c:v>0.71180555555555547</c:v>
                </c:pt>
                <c:pt idx="206">
                  <c:v>0.71527777777777779</c:v>
                </c:pt>
                <c:pt idx="207">
                  <c:v>0.71875</c:v>
                </c:pt>
                <c:pt idx="208">
                  <c:v>0.72222222222222221</c:v>
                </c:pt>
                <c:pt idx="209">
                  <c:v>0.72569444444444453</c:v>
                </c:pt>
                <c:pt idx="210">
                  <c:v>0.72916666666666663</c:v>
                </c:pt>
                <c:pt idx="211">
                  <c:v>0.73263888888888884</c:v>
                </c:pt>
                <c:pt idx="212">
                  <c:v>0.73611111111111116</c:v>
                </c:pt>
                <c:pt idx="213">
                  <c:v>0.73958333333333337</c:v>
                </c:pt>
                <c:pt idx="214">
                  <c:v>0.74305555555555547</c:v>
                </c:pt>
                <c:pt idx="215">
                  <c:v>0.74652777777777779</c:v>
                </c:pt>
                <c:pt idx="216">
                  <c:v>0.75</c:v>
                </c:pt>
                <c:pt idx="217">
                  <c:v>0.75347222222222221</c:v>
                </c:pt>
                <c:pt idx="218">
                  <c:v>0.75694444444444453</c:v>
                </c:pt>
                <c:pt idx="219">
                  <c:v>0.76041666666666663</c:v>
                </c:pt>
                <c:pt idx="220">
                  <c:v>0.76388888888888884</c:v>
                </c:pt>
                <c:pt idx="221">
                  <c:v>0.76736111111111116</c:v>
                </c:pt>
                <c:pt idx="222">
                  <c:v>0.77083333333333337</c:v>
                </c:pt>
                <c:pt idx="223">
                  <c:v>0.77430555555555547</c:v>
                </c:pt>
                <c:pt idx="224">
                  <c:v>0.77777777777777779</c:v>
                </c:pt>
                <c:pt idx="225">
                  <c:v>0.78125</c:v>
                </c:pt>
                <c:pt idx="226">
                  <c:v>0.78472222222222221</c:v>
                </c:pt>
                <c:pt idx="227">
                  <c:v>0.78819444444444453</c:v>
                </c:pt>
                <c:pt idx="228">
                  <c:v>0.79166666666666663</c:v>
                </c:pt>
                <c:pt idx="229">
                  <c:v>0.79513888888888884</c:v>
                </c:pt>
                <c:pt idx="230">
                  <c:v>0.79861111111111116</c:v>
                </c:pt>
                <c:pt idx="231">
                  <c:v>0.80208333333333337</c:v>
                </c:pt>
                <c:pt idx="232">
                  <c:v>0.80555555555555547</c:v>
                </c:pt>
                <c:pt idx="233">
                  <c:v>0.80902777777777779</c:v>
                </c:pt>
                <c:pt idx="234">
                  <c:v>0.8125</c:v>
                </c:pt>
                <c:pt idx="235">
                  <c:v>0.81597222222222221</c:v>
                </c:pt>
                <c:pt idx="236">
                  <c:v>0.81944444444444453</c:v>
                </c:pt>
                <c:pt idx="237">
                  <c:v>0.82291666666666663</c:v>
                </c:pt>
                <c:pt idx="238">
                  <c:v>0.82638888888888884</c:v>
                </c:pt>
                <c:pt idx="239">
                  <c:v>0.82986111111111116</c:v>
                </c:pt>
                <c:pt idx="240">
                  <c:v>0.83333333333333337</c:v>
                </c:pt>
                <c:pt idx="241">
                  <c:v>0.83680555555555547</c:v>
                </c:pt>
                <c:pt idx="242">
                  <c:v>0.84027777777777779</c:v>
                </c:pt>
                <c:pt idx="243">
                  <c:v>0.84375</c:v>
                </c:pt>
                <c:pt idx="244">
                  <c:v>0.84722222222222221</c:v>
                </c:pt>
                <c:pt idx="245">
                  <c:v>0.85069444444444453</c:v>
                </c:pt>
                <c:pt idx="246">
                  <c:v>0.85416666666666663</c:v>
                </c:pt>
                <c:pt idx="247">
                  <c:v>0.85763888888888884</c:v>
                </c:pt>
                <c:pt idx="248">
                  <c:v>0.86111111111111116</c:v>
                </c:pt>
                <c:pt idx="249">
                  <c:v>0.86458333333333337</c:v>
                </c:pt>
                <c:pt idx="250">
                  <c:v>0.86805555555555547</c:v>
                </c:pt>
                <c:pt idx="251">
                  <c:v>0.87152777777777779</c:v>
                </c:pt>
                <c:pt idx="252">
                  <c:v>0.875</c:v>
                </c:pt>
                <c:pt idx="253">
                  <c:v>0.87847222222222221</c:v>
                </c:pt>
                <c:pt idx="254">
                  <c:v>0.88194444444444453</c:v>
                </c:pt>
                <c:pt idx="255">
                  <c:v>0.88541666666666663</c:v>
                </c:pt>
                <c:pt idx="256">
                  <c:v>0.88888888888888884</c:v>
                </c:pt>
                <c:pt idx="257">
                  <c:v>0.89236111111111116</c:v>
                </c:pt>
                <c:pt idx="258">
                  <c:v>0.89583333333333337</c:v>
                </c:pt>
                <c:pt idx="259">
                  <c:v>0.89930555555555547</c:v>
                </c:pt>
                <c:pt idx="260">
                  <c:v>0.90277777777777779</c:v>
                </c:pt>
                <c:pt idx="261">
                  <c:v>0.90625</c:v>
                </c:pt>
                <c:pt idx="262">
                  <c:v>0.90972222222222221</c:v>
                </c:pt>
                <c:pt idx="263">
                  <c:v>0.91319444444444453</c:v>
                </c:pt>
                <c:pt idx="264">
                  <c:v>0.91666666666666663</c:v>
                </c:pt>
                <c:pt idx="265">
                  <c:v>0.92013888888888884</c:v>
                </c:pt>
                <c:pt idx="266">
                  <c:v>0.92361111111111116</c:v>
                </c:pt>
                <c:pt idx="267">
                  <c:v>0.92708333333333337</c:v>
                </c:pt>
                <c:pt idx="268">
                  <c:v>0.93055555555555547</c:v>
                </c:pt>
                <c:pt idx="269">
                  <c:v>0.93402777777777779</c:v>
                </c:pt>
                <c:pt idx="270">
                  <c:v>0.9375</c:v>
                </c:pt>
                <c:pt idx="271">
                  <c:v>0.94097222222222221</c:v>
                </c:pt>
                <c:pt idx="272">
                  <c:v>0.94444444444444453</c:v>
                </c:pt>
                <c:pt idx="273">
                  <c:v>0.94791666666666663</c:v>
                </c:pt>
                <c:pt idx="274">
                  <c:v>0.95138888888888884</c:v>
                </c:pt>
                <c:pt idx="275">
                  <c:v>0.95486111111111116</c:v>
                </c:pt>
                <c:pt idx="276">
                  <c:v>0.95833333333333337</c:v>
                </c:pt>
                <c:pt idx="277">
                  <c:v>0.96180555555555547</c:v>
                </c:pt>
                <c:pt idx="278">
                  <c:v>0.96527777777777779</c:v>
                </c:pt>
                <c:pt idx="279">
                  <c:v>0.96875</c:v>
                </c:pt>
                <c:pt idx="280">
                  <c:v>0.97222222222222221</c:v>
                </c:pt>
                <c:pt idx="281">
                  <c:v>0.97569444444444453</c:v>
                </c:pt>
                <c:pt idx="282">
                  <c:v>0.97916666666666663</c:v>
                </c:pt>
                <c:pt idx="283">
                  <c:v>0.98263888888888884</c:v>
                </c:pt>
                <c:pt idx="284">
                  <c:v>0.98611111111111116</c:v>
                </c:pt>
                <c:pt idx="285">
                  <c:v>0.98958333333333337</c:v>
                </c:pt>
                <c:pt idx="286">
                  <c:v>0.99305555555555547</c:v>
                </c:pt>
                <c:pt idx="287">
                  <c:v>0.99652777777777779</c:v>
                </c:pt>
              </c:numCache>
            </c:numRef>
          </c:cat>
          <c:val>
            <c:numRef>
              <c:f>'Figure 4.4'!$F$5:$F$292</c:f>
              <c:numCache>
                <c:formatCode>General</c:formatCode>
                <c:ptCount val="288"/>
                <c:pt idx="0">
                  <c:v>2001.3617099071</c:v>
                </c:pt>
                <c:pt idx="1">
                  <c:v>2004.72729292896</c:v>
                </c:pt>
                <c:pt idx="2">
                  <c:v>2004.9123442349701</c:v>
                </c:pt>
                <c:pt idx="3">
                  <c:v>2004.8850156912599</c:v>
                </c:pt>
                <c:pt idx="4">
                  <c:v>2005.42354004098</c:v>
                </c:pt>
                <c:pt idx="5">
                  <c:v>2005.9619702595601</c:v>
                </c:pt>
                <c:pt idx="6">
                  <c:v>2006.37675507377</c:v>
                </c:pt>
                <c:pt idx="7">
                  <c:v>2006.5459912158501</c:v>
                </c:pt>
                <c:pt idx="8">
                  <c:v>2006.42666275683</c:v>
                </c:pt>
                <c:pt idx="9">
                  <c:v>2006.8619787103801</c:v>
                </c:pt>
                <c:pt idx="10">
                  <c:v>2006.9241591448099</c:v>
                </c:pt>
                <c:pt idx="11">
                  <c:v>2007.5845794890699</c:v>
                </c:pt>
                <c:pt idx="12">
                  <c:v>2007.7560402623001</c:v>
                </c:pt>
                <c:pt idx="13">
                  <c:v>2008.6188853907099</c:v>
                </c:pt>
                <c:pt idx="14">
                  <c:v>2008.4374907950801</c:v>
                </c:pt>
                <c:pt idx="15">
                  <c:v>2008.9468976366099</c:v>
                </c:pt>
                <c:pt idx="16">
                  <c:v>2009.39523181148</c:v>
                </c:pt>
                <c:pt idx="17">
                  <c:v>2009.42049971858</c:v>
                </c:pt>
                <c:pt idx="18">
                  <c:v>2009.6507812295099</c:v>
                </c:pt>
                <c:pt idx="19">
                  <c:v>2010.70226185519</c:v>
                </c:pt>
                <c:pt idx="20">
                  <c:v>2010.4564288579199</c:v>
                </c:pt>
                <c:pt idx="21">
                  <c:v>2010.6450401366101</c:v>
                </c:pt>
                <c:pt idx="22">
                  <c:v>2010.6669302295099</c:v>
                </c:pt>
                <c:pt idx="23">
                  <c:v>2011.31373739891</c:v>
                </c:pt>
                <c:pt idx="24">
                  <c:v>2011.49223075137</c:v>
                </c:pt>
                <c:pt idx="25">
                  <c:v>2011.3513542021899</c:v>
                </c:pt>
                <c:pt idx="26">
                  <c:v>2011.2748393961699</c:v>
                </c:pt>
                <c:pt idx="27">
                  <c:v>2011.3918493470001</c:v>
                </c:pt>
                <c:pt idx="28">
                  <c:v>2006.3403221584699</c:v>
                </c:pt>
                <c:pt idx="29">
                  <c:v>2006.7757461830599</c:v>
                </c:pt>
                <c:pt idx="30">
                  <c:v>2006.5598830956301</c:v>
                </c:pt>
                <c:pt idx="31">
                  <c:v>2006.9698051038199</c:v>
                </c:pt>
                <c:pt idx="32">
                  <c:v>2006.89553296175</c:v>
                </c:pt>
                <c:pt idx="33">
                  <c:v>2007.0908143333299</c:v>
                </c:pt>
                <c:pt idx="34">
                  <c:v>2006.8947855409799</c:v>
                </c:pt>
                <c:pt idx="35">
                  <c:v>2007.4281337759601</c:v>
                </c:pt>
                <c:pt idx="36">
                  <c:v>2007.9897725437199</c:v>
                </c:pt>
                <c:pt idx="37">
                  <c:v>2012.4025592923499</c:v>
                </c:pt>
                <c:pt idx="38">
                  <c:v>2012.2278818934401</c:v>
                </c:pt>
                <c:pt idx="39">
                  <c:v>2012.58041326229</c:v>
                </c:pt>
                <c:pt idx="40">
                  <c:v>2012.17019715027</c:v>
                </c:pt>
                <c:pt idx="41">
                  <c:v>2012.0343225245899</c:v>
                </c:pt>
                <c:pt idx="42">
                  <c:v>2012.56473206284</c:v>
                </c:pt>
                <c:pt idx="43">
                  <c:v>2012.40071106557</c:v>
                </c:pt>
                <c:pt idx="44">
                  <c:v>2012.3530211147499</c:v>
                </c:pt>
                <c:pt idx="45">
                  <c:v>2012.99241690437</c:v>
                </c:pt>
                <c:pt idx="46">
                  <c:v>2013.27517551913</c:v>
                </c:pt>
                <c:pt idx="47">
                  <c:v>2013.98161574863</c:v>
                </c:pt>
                <c:pt idx="48">
                  <c:v>2013.9865275054599</c:v>
                </c:pt>
                <c:pt idx="49">
                  <c:v>2011.4099321694</c:v>
                </c:pt>
                <c:pt idx="50">
                  <c:v>2011.5609547868901</c:v>
                </c:pt>
                <c:pt idx="51">
                  <c:v>2011.7328677349699</c:v>
                </c:pt>
                <c:pt idx="52">
                  <c:v>2012.2900375765</c:v>
                </c:pt>
                <c:pt idx="53">
                  <c:v>2013.0849207404401</c:v>
                </c:pt>
                <c:pt idx="54">
                  <c:v>2012.87326807923</c:v>
                </c:pt>
                <c:pt idx="55">
                  <c:v>2013.1818130765</c:v>
                </c:pt>
                <c:pt idx="56">
                  <c:v>2013.30854334426</c:v>
                </c:pt>
                <c:pt idx="57">
                  <c:v>2013.56633446721</c:v>
                </c:pt>
                <c:pt idx="58">
                  <c:v>2013.5025801694001</c:v>
                </c:pt>
                <c:pt idx="59">
                  <c:v>2013.98695332241</c:v>
                </c:pt>
                <c:pt idx="60">
                  <c:v>2014.27190678688</c:v>
                </c:pt>
                <c:pt idx="61">
                  <c:v>2018.8832376584701</c:v>
                </c:pt>
                <c:pt idx="62">
                  <c:v>2018.39078218033</c:v>
                </c:pt>
                <c:pt idx="63">
                  <c:v>2017.87659012568</c:v>
                </c:pt>
                <c:pt idx="64">
                  <c:v>2015.9361107622899</c:v>
                </c:pt>
                <c:pt idx="65">
                  <c:v>2013.43270074317</c:v>
                </c:pt>
                <c:pt idx="66">
                  <c:v>2011.1326555082001</c:v>
                </c:pt>
                <c:pt idx="67">
                  <c:v>2008.4519922541001</c:v>
                </c:pt>
                <c:pt idx="68">
                  <c:v>2002.50564151913</c:v>
                </c:pt>
                <c:pt idx="69">
                  <c:v>1997.2894161557399</c:v>
                </c:pt>
                <c:pt idx="70">
                  <c:v>1990.2569839207699</c:v>
                </c:pt>
                <c:pt idx="71">
                  <c:v>1982.35770042896</c:v>
                </c:pt>
                <c:pt idx="72">
                  <c:v>1974.7929524071001</c:v>
                </c:pt>
                <c:pt idx="73">
                  <c:v>1968.9034007431701</c:v>
                </c:pt>
                <c:pt idx="74">
                  <c:v>1956.9734553360699</c:v>
                </c:pt>
                <c:pt idx="75">
                  <c:v>1947.15635066393</c:v>
                </c:pt>
                <c:pt idx="76">
                  <c:v>1935.9182726630099</c:v>
                </c:pt>
                <c:pt idx="77">
                  <c:v>1924.95028526849</c:v>
                </c:pt>
                <c:pt idx="78">
                  <c:v>1914.05997771233</c:v>
                </c:pt>
                <c:pt idx="79">
                  <c:v>1904.65670950137</c:v>
                </c:pt>
                <c:pt idx="80">
                  <c:v>1892.5205038415299</c:v>
                </c:pt>
                <c:pt idx="81">
                  <c:v>1880.4337525929</c:v>
                </c:pt>
                <c:pt idx="82">
                  <c:v>1867.2087303589001</c:v>
                </c:pt>
                <c:pt idx="83">
                  <c:v>1855.67662147541</c:v>
                </c:pt>
                <c:pt idx="84">
                  <c:v>1844.3429032322399</c:v>
                </c:pt>
                <c:pt idx="85">
                  <c:v>1830.19084208493</c:v>
                </c:pt>
                <c:pt idx="86">
                  <c:v>1819.0361214918</c:v>
                </c:pt>
                <c:pt idx="87">
                  <c:v>1807.0702595355201</c:v>
                </c:pt>
                <c:pt idx="88">
                  <c:v>1794.9377526338801</c:v>
                </c:pt>
                <c:pt idx="89">
                  <c:v>1780.2614286284199</c:v>
                </c:pt>
                <c:pt idx="90">
                  <c:v>1765.8414657076501</c:v>
                </c:pt>
                <c:pt idx="91">
                  <c:v>1755.1750941174901</c:v>
                </c:pt>
                <c:pt idx="92">
                  <c:v>1741.74820951366</c:v>
                </c:pt>
                <c:pt idx="93">
                  <c:v>1731.3905260710401</c:v>
                </c:pt>
                <c:pt idx="94">
                  <c:v>1720.5121931065601</c:v>
                </c:pt>
                <c:pt idx="95">
                  <c:v>1709.28240672677</c:v>
                </c:pt>
                <c:pt idx="96">
                  <c:v>1698.2825410082</c:v>
                </c:pt>
                <c:pt idx="97">
                  <c:v>1686.4126531721299</c:v>
                </c:pt>
                <c:pt idx="98">
                  <c:v>1676.0662702786899</c:v>
                </c:pt>
                <c:pt idx="99">
                  <c:v>1667.4097500519099</c:v>
                </c:pt>
                <c:pt idx="100">
                  <c:v>1658.59749114481</c:v>
                </c:pt>
                <c:pt idx="101">
                  <c:v>1651.0401251502699</c:v>
                </c:pt>
                <c:pt idx="102">
                  <c:v>1645.32430315027</c:v>
                </c:pt>
                <c:pt idx="103">
                  <c:v>1639.4515158142101</c:v>
                </c:pt>
                <c:pt idx="104">
                  <c:v>1633.9014477322401</c:v>
                </c:pt>
                <c:pt idx="105">
                  <c:v>1629.60534495355</c:v>
                </c:pt>
                <c:pt idx="106">
                  <c:v>1625.76202085246</c:v>
                </c:pt>
                <c:pt idx="107">
                  <c:v>1622.14764384153</c:v>
                </c:pt>
                <c:pt idx="108">
                  <c:v>1618.5208774180301</c:v>
                </c:pt>
                <c:pt idx="109">
                  <c:v>1614.23632634973</c:v>
                </c:pt>
                <c:pt idx="110">
                  <c:v>1611.57651516393</c:v>
                </c:pt>
                <c:pt idx="111">
                  <c:v>1609.4792430628399</c:v>
                </c:pt>
                <c:pt idx="112">
                  <c:v>1606.12324935519</c:v>
                </c:pt>
                <c:pt idx="113">
                  <c:v>1603.05424507104</c:v>
                </c:pt>
                <c:pt idx="114">
                  <c:v>1600.81191165574</c:v>
                </c:pt>
                <c:pt idx="115">
                  <c:v>1596.92813764481</c:v>
                </c:pt>
                <c:pt idx="116">
                  <c:v>1595.08707610383</c:v>
                </c:pt>
                <c:pt idx="117">
                  <c:v>1593.9534374071</c:v>
                </c:pt>
                <c:pt idx="118">
                  <c:v>1593.2000668360699</c:v>
                </c:pt>
                <c:pt idx="119">
                  <c:v>1591.9014713633901</c:v>
                </c:pt>
                <c:pt idx="120">
                  <c:v>1591.5448461311501</c:v>
                </c:pt>
                <c:pt idx="121">
                  <c:v>1587.5067825163901</c:v>
                </c:pt>
                <c:pt idx="122">
                  <c:v>1587.8966647595601</c:v>
                </c:pt>
                <c:pt idx="123">
                  <c:v>1586.12457412295</c:v>
                </c:pt>
                <c:pt idx="124">
                  <c:v>1585.6473919617499</c:v>
                </c:pt>
                <c:pt idx="125">
                  <c:v>1584.25544330874</c:v>
                </c:pt>
                <c:pt idx="126">
                  <c:v>1583.3447119590201</c:v>
                </c:pt>
                <c:pt idx="127">
                  <c:v>1581.11666960656</c:v>
                </c:pt>
                <c:pt idx="128">
                  <c:v>1580.4644537322399</c:v>
                </c:pt>
                <c:pt idx="129">
                  <c:v>1581.2873805300501</c:v>
                </c:pt>
                <c:pt idx="130">
                  <c:v>1580.8612327076501</c:v>
                </c:pt>
                <c:pt idx="131">
                  <c:v>1580.5512533224</c:v>
                </c:pt>
                <c:pt idx="132">
                  <c:v>1581.6523739945401</c:v>
                </c:pt>
                <c:pt idx="133">
                  <c:v>1578.55030230328</c:v>
                </c:pt>
                <c:pt idx="134">
                  <c:v>1579.7674127185801</c:v>
                </c:pt>
                <c:pt idx="135">
                  <c:v>1578.1560537021901</c:v>
                </c:pt>
                <c:pt idx="136">
                  <c:v>1578.73763323771</c:v>
                </c:pt>
                <c:pt idx="137">
                  <c:v>1579.54516470765</c:v>
                </c:pt>
                <c:pt idx="138">
                  <c:v>1579.05270182514</c:v>
                </c:pt>
                <c:pt idx="139">
                  <c:v>1579.6610527677601</c:v>
                </c:pt>
                <c:pt idx="140">
                  <c:v>1579.8102383251401</c:v>
                </c:pt>
                <c:pt idx="141">
                  <c:v>1580.2343890054599</c:v>
                </c:pt>
                <c:pt idx="142">
                  <c:v>1579.3230157677599</c:v>
                </c:pt>
                <c:pt idx="143">
                  <c:v>1580.2395298169399</c:v>
                </c:pt>
                <c:pt idx="144">
                  <c:v>1580.8516829918001</c:v>
                </c:pt>
                <c:pt idx="145">
                  <c:v>1581.0088868770499</c:v>
                </c:pt>
                <c:pt idx="146">
                  <c:v>1580.47901642077</c:v>
                </c:pt>
                <c:pt idx="147">
                  <c:v>1581.54026362842</c:v>
                </c:pt>
                <c:pt idx="148">
                  <c:v>1582.5277751694</c:v>
                </c:pt>
                <c:pt idx="149">
                  <c:v>1581.8456102021901</c:v>
                </c:pt>
                <c:pt idx="150">
                  <c:v>1582.28303702732</c:v>
                </c:pt>
                <c:pt idx="151">
                  <c:v>1581.98538996448</c:v>
                </c:pt>
                <c:pt idx="152">
                  <c:v>1583.52111095902</c:v>
                </c:pt>
                <c:pt idx="153">
                  <c:v>1583.5967571612</c:v>
                </c:pt>
                <c:pt idx="154">
                  <c:v>1583.3955486147499</c:v>
                </c:pt>
                <c:pt idx="155">
                  <c:v>1585.0396294371601</c:v>
                </c:pt>
                <c:pt idx="156">
                  <c:v>1585.52547668852</c:v>
                </c:pt>
                <c:pt idx="157">
                  <c:v>1586.65994470492</c:v>
                </c:pt>
                <c:pt idx="158">
                  <c:v>1587.96582329235</c:v>
                </c:pt>
                <c:pt idx="159">
                  <c:v>1588.0800583196699</c:v>
                </c:pt>
                <c:pt idx="160">
                  <c:v>1588.9678301694</c:v>
                </c:pt>
                <c:pt idx="161">
                  <c:v>1589.3382509098401</c:v>
                </c:pt>
                <c:pt idx="162">
                  <c:v>1590.52734806284</c:v>
                </c:pt>
                <c:pt idx="163">
                  <c:v>1591.29222165027</c:v>
                </c:pt>
                <c:pt idx="164">
                  <c:v>1592.4059097732199</c:v>
                </c:pt>
                <c:pt idx="165">
                  <c:v>1593.0805428415299</c:v>
                </c:pt>
                <c:pt idx="166">
                  <c:v>1594.36816526503</c:v>
                </c:pt>
                <c:pt idx="167">
                  <c:v>1597.0512149180299</c:v>
                </c:pt>
                <c:pt idx="168">
                  <c:v>1600.0030100628401</c:v>
                </c:pt>
                <c:pt idx="169">
                  <c:v>1601.1693381530099</c:v>
                </c:pt>
                <c:pt idx="170">
                  <c:v>1602.1142050027299</c:v>
                </c:pt>
                <c:pt idx="171">
                  <c:v>1604.79880653552</c:v>
                </c:pt>
                <c:pt idx="172">
                  <c:v>1608.2923864043701</c:v>
                </c:pt>
                <c:pt idx="173">
                  <c:v>1610.43056900546</c:v>
                </c:pt>
                <c:pt idx="174">
                  <c:v>1612.1604868305999</c:v>
                </c:pt>
                <c:pt idx="175">
                  <c:v>1612.8688102349699</c:v>
                </c:pt>
                <c:pt idx="176">
                  <c:v>1614.62469651366</c:v>
                </c:pt>
                <c:pt idx="177">
                  <c:v>1616.5741833442601</c:v>
                </c:pt>
                <c:pt idx="178">
                  <c:v>1619.53337769672</c:v>
                </c:pt>
                <c:pt idx="179">
                  <c:v>1620.9909203060099</c:v>
                </c:pt>
                <c:pt idx="180">
                  <c:v>1623.33514325683</c:v>
                </c:pt>
                <c:pt idx="181">
                  <c:v>1625.1663391967199</c:v>
                </c:pt>
                <c:pt idx="182">
                  <c:v>1627.51773412022</c:v>
                </c:pt>
                <c:pt idx="183">
                  <c:v>1630.55301678962</c:v>
                </c:pt>
                <c:pt idx="184">
                  <c:v>1635.01430128689</c:v>
                </c:pt>
                <c:pt idx="185">
                  <c:v>1637.82423839071</c:v>
                </c:pt>
                <c:pt idx="186">
                  <c:v>1642.0760574480901</c:v>
                </c:pt>
                <c:pt idx="187">
                  <c:v>1645.84230539891</c:v>
                </c:pt>
                <c:pt idx="188">
                  <c:v>1650.0742831038301</c:v>
                </c:pt>
                <c:pt idx="189">
                  <c:v>1655.9206591366101</c:v>
                </c:pt>
                <c:pt idx="190">
                  <c:v>1663.47758439071</c:v>
                </c:pt>
                <c:pt idx="191">
                  <c:v>1671.9312680819701</c:v>
                </c:pt>
                <c:pt idx="192">
                  <c:v>1680.00197676776</c:v>
                </c:pt>
                <c:pt idx="193">
                  <c:v>1687.98384689618</c:v>
                </c:pt>
                <c:pt idx="194">
                  <c:v>1697.24718398087</c:v>
                </c:pt>
                <c:pt idx="195">
                  <c:v>1705.8532682185801</c:v>
                </c:pt>
                <c:pt idx="196">
                  <c:v>1718.07706002186</c:v>
                </c:pt>
                <c:pt idx="197">
                  <c:v>1730.6707035792299</c:v>
                </c:pt>
                <c:pt idx="198">
                  <c:v>1739.79727601639</c:v>
                </c:pt>
                <c:pt idx="199">
                  <c:v>1753.9064409289599</c:v>
                </c:pt>
                <c:pt idx="200">
                  <c:v>1767.4822669125699</c:v>
                </c:pt>
                <c:pt idx="201">
                  <c:v>1781.01710255738</c:v>
                </c:pt>
                <c:pt idx="202">
                  <c:v>1797.8622997759601</c:v>
                </c:pt>
                <c:pt idx="203">
                  <c:v>1810.3490470792401</c:v>
                </c:pt>
                <c:pt idx="204">
                  <c:v>1823.1765489125701</c:v>
                </c:pt>
                <c:pt idx="205">
                  <c:v>1835.9943032185799</c:v>
                </c:pt>
                <c:pt idx="206">
                  <c:v>1846.72715781694</c:v>
                </c:pt>
                <c:pt idx="207">
                  <c:v>1857.89213775137</c:v>
                </c:pt>
                <c:pt idx="208">
                  <c:v>1871.4712669180301</c:v>
                </c:pt>
                <c:pt idx="209">
                  <c:v>1883.95904671585</c:v>
                </c:pt>
                <c:pt idx="210">
                  <c:v>1896.7287865519099</c:v>
                </c:pt>
                <c:pt idx="211">
                  <c:v>1904.6292198989099</c:v>
                </c:pt>
                <c:pt idx="212">
                  <c:v>1914.2964797923501</c:v>
                </c:pt>
                <c:pt idx="213">
                  <c:v>1923.0646638579201</c:v>
                </c:pt>
                <c:pt idx="214">
                  <c:v>1932.1144425082</c:v>
                </c:pt>
                <c:pt idx="215">
                  <c:v>1940.9358027978101</c:v>
                </c:pt>
                <c:pt idx="216">
                  <c:v>1949.4982572786901</c:v>
                </c:pt>
                <c:pt idx="217">
                  <c:v>1956.0204277431701</c:v>
                </c:pt>
                <c:pt idx="218">
                  <c:v>1962.6906807185801</c:v>
                </c:pt>
                <c:pt idx="219">
                  <c:v>1968.9115387541001</c:v>
                </c:pt>
                <c:pt idx="220">
                  <c:v>1975.9447164071</c:v>
                </c:pt>
                <c:pt idx="221">
                  <c:v>1982.11685091803</c:v>
                </c:pt>
                <c:pt idx="222">
                  <c:v>1987.1138603142099</c:v>
                </c:pt>
                <c:pt idx="223">
                  <c:v>1991.5944551502701</c:v>
                </c:pt>
                <c:pt idx="224">
                  <c:v>1995.2300921803301</c:v>
                </c:pt>
                <c:pt idx="225">
                  <c:v>1998.8752255054601</c:v>
                </c:pt>
                <c:pt idx="226">
                  <c:v>2001.60668006831</c:v>
                </c:pt>
                <c:pt idx="227">
                  <c:v>2003.9814838278701</c:v>
                </c:pt>
                <c:pt idx="228">
                  <c:v>2006.0301399235</c:v>
                </c:pt>
                <c:pt idx="229">
                  <c:v>2005.9975320027299</c:v>
                </c:pt>
                <c:pt idx="230">
                  <c:v>2006.2554051229499</c:v>
                </c:pt>
                <c:pt idx="231">
                  <c:v>2007.4635642595599</c:v>
                </c:pt>
                <c:pt idx="232">
                  <c:v>2006.89528617213</c:v>
                </c:pt>
                <c:pt idx="233">
                  <c:v>2007.21023729781</c:v>
                </c:pt>
                <c:pt idx="234">
                  <c:v>2007.74468520492</c:v>
                </c:pt>
                <c:pt idx="235">
                  <c:v>2007.8054056584699</c:v>
                </c:pt>
                <c:pt idx="236">
                  <c:v>2007.0117278907101</c:v>
                </c:pt>
                <c:pt idx="237">
                  <c:v>2007.13509710109</c:v>
                </c:pt>
                <c:pt idx="238">
                  <c:v>2007.3739749918</c:v>
                </c:pt>
                <c:pt idx="239">
                  <c:v>2006.59479288493</c:v>
                </c:pt>
                <c:pt idx="240">
                  <c:v>2006.92908703288</c:v>
                </c:pt>
                <c:pt idx="241">
                  <c:v>1999.51075193716</c:v>
                </c:pt>
                <c:pt idx="242">
                  <c:v>1999.33053451093</c:v>
                </c:pt>
                <c:pt idx="243">
                  <c:v>1999.97781110656</c:v>
                </c:pt>
                <c:pt idx="244">
                  <c:v>2000.17539829781</c:v>
                </c:pt>
                <c:pt idx="245">
                  <c:v>2000.3560565764999</c:v>
                </c:pt>
                <c:pt idx="246">
                  <c:v>2000.14528267486</c:v>
                </c:pt>
                <c:pt idx="247">
                  <c:v>1999.7827398524601</c:v>
                </c:pt>
                <c:pt idx="248">
                  <c:v>1999.70202651913</c:v>
                </c:pt>
                <c:pt idx="249">
                  <c:v>1999.2465534344301</c:v>
                </c:pt>
                <c:pt idx="250">
                  <c:v>1999.2887674562801</c:v>
                </c:pt>
                <c:pt idx="251">
                  <c:v>1999.4690872240401</c:v>
                </c:pt>
                <c:pt idx="252">
                  <c:v>1999.19828676776</c:v>
                </c:pt>
                <c:pt idx="253">
                  <c:v>1995.1152501803299</c:v>
                </c:pt>
                <c:pt idx="254">
                  <c:v>1995.2096679316901</c:v>
                </c:pt>
                <c:pt idx="255">
                  <c:v>1995.29952341803</c:v>
                </c:pt>
                <c:pt idx="256">
                  <c:v>1995.3010317431699</c:v>
                </c:pt>
                <c:pt idx="257">
                  <c:v>1995.77443742077</c:v>
                </c:pt>
                <c:pt idx="258">
                  <c:v>1995.8217820136599</c:v>
                </c:pt>
                <c:pt idx="259">
                  <c:v>1996.4023124590201</c:v>
                </c:pt>
                <c:pt idx="260">
                  <c:v>1996.2119310409801</c:v>
                </c:pt>
                <c:pt idx="261">
                  <c:v>1997.1302127978099</c:v>
                </c:pt>
                <c:pt idx="262">
                  <c:v>1997.34852607377</c:v>
                </c:pt>
                <c:pt idx="263">
                  <c:v>1996.99532067213</c:v>
                </c:pt>
                <c:pt idx="264">
                  <c:v>1997.1071894863401</c:v>
                </c:pt>
                <c:pt idx="265">
                  <c:v>1998.0213469071</c:v>
                </c:pt>
                <c:pt idx="266">
                  <c:v>1997.5887812759599</c:v>
                </c:pt>
                <c:pt idx="267">
                  <c:v>1997.8988714863401</c:v>
                </c:pt>
                <c:pt idx="268">
                  <c:v>1998.2157182377</c:v>
                </c:pt>
                <c:pt idx="269">
                  <c:v>1998.1362302458999</c:v>
                </c:pt>
                <c:pt idx="270">
                  <c:v>1998.97538756831</c:v>
                </c:pt>
                <c:pt idx="271">
                  <c:v>1999.42716316667</c:v>
                </c:pt>
                <c:pt idx="272">
                  <c:v>1999.66025869945</c:v>
                </c:pt>
                <c:pt idx="273">
                  <c:v>2000.10200491257</c:v>
                </c:pt>
                <c:pt idx="274">
                  <c:v>2000.1181807431699</c:v>
                </c:pt>
                <c:pt idx="275">
                  <c:v>1999.7343418251401</c:v>
                </c:pt>
                <c:pt idx="276">
                  <c:v>1999.8113650027301</c:v>
                </c:pt>
                <c:pt idx="277">
                  <c:v>1999.0804170737699</c:v>
                </c:pt>
                <c:pt idx="278">
                  <c:v>1998.1212480765</c:v>
                </c:pt>
                <c:pt idx="279">
                  <c:v>1998.27091921858</c:v>
                </c:pt>
                <c:pt idx="280">
                  <c:v>1998.1982876284201</c:v>
                </c:pt>
                <c:pt idx="281">
                  <c:v>1998.3615960956299</c:v>
                </c:pt>
                <c:pt idx="282">
                  <c:v>1998.4027086065601</c:v>
                </c:pt>
                <c:pt idx="283">
                  <c:v>2000.0648421338799</c:v>
                </c:pt>
                <c:pt idx="284">
                  <c:v>2000.33112628142</c:v>
                </c:pt>
                <c:pt idx="285">
                  <c:v>2000.82787334973</c:v>
                </c:pt>
                <c:pt idx="286">
                  <c:v>2000.63779482514</c:v>
                </c:pt>
                <c:pt idx="287">
                  <c:v>2000.9739772349701</c:v>
                </c:pt>
              </c:numCache>
            </c:numRef>
          </c:val>
          <c:smooth val="0"/>
          <c:extLst>
            <c:ext xmlns:c16="http://schemas.microsoft.com/office/drawing/2014/chart" uri="{C3380CC4-5D6E-409C-BE32-E72D297353CC}">
              <c16:uniqueId val="{00000004-3EF5-4A70-911C-F3BADBB7AA07}"/>
            </c:ext>
          </c:extLst>
        </c:ser>
        <c:dLbls>
          <c:showLegendKey val="0"/>
          <c:showVal val="0"/>
          <c:showCatName val="0"/>
          <c:showSerName val="0"/>
          <c:showPercent val="0"/>
          <c:showBubbleSize val="0"/>
        </c:dLbls>
        <c:smooth val="0"/>
        <c:axId val="788094784"/>
        <c:axId val="788095144"/>
      </c:lineChart>
      <c:catAx>
        <c:axId val="788094784"/>
        <c:scaling>
          <c:orientation val="minMax"/>
        </c:scaling>
        <c:delete val="0"/>
        <c:axPos val="b"/>
        <c:numFmt formatCode="h\ AM/PM" sourceLinked="0"/>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788095144"/>
        <c:crossesAt val="1500"/>
        <c:auto val="1"/>
        <c:lblAlgn val="ctr"/>
        <c:lblOffset val="100"/>
        <c:tickLblSkip val="12"/>
        <c:noMultiLvlLbl val="0"/>
      </c:catAx>
      <c:valAx>
        <c:axId val="788095144"/>
        <c:scaling>
          <c:orientation val="minMax"/>
          <c:max val="2400"/>
          <c:min val="1500"/>
        </c:scaling>
        <c:delete val="0"/>
        <c:axPos val="l"/>
        <c:majorGridlines>
          <c:spPr>
            <a:ln w="9525" cap="flat" cmpd="sng" algn="ctr">
              <a:solidFill>
                <a:schemeClr val="bg1"/>
              </a:solidFill>
              <a:round/>
            </a:ln>
            <a:effectLst/>
          </c:spPr>
        </c:majorGridlines>
        <c:title>
          <c:tx>
            <c:rich>
              <a:bodyPr rot="-5400000" spcFirstLastPara="1" vertOverflow="ellipsis" vert="horz" wrap="square" anchor="ctr" anchorCtr="1"/>
              <a:lstStyle/>
              <a:p>
                <a:pPr>
                  <a:defRPr sz="9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AU" sz="900" b="1" i="0" baseline="0"/>
                  <a:t>HHI</a:t>
                </a:r>
              </a:p>
            </c:rich>
          </c:tx>
          <c:overlay val="0"/>
          <c:spPr>
            <a:noFill/>
            <a:ln>
              <a:noFill/>
            </a:ln>
            <a:effectLst/>
          </c:spPr>
          <c:txPr>
            <a:bodyPr rot="-5400000" spcFirstLastPara="1" vertOverflow="ellipsis" vert="horz" wrap="square" anchor="ctr" anchorCtr="1"/>
            <a:lstStyle/>
            <a:p>
              <a:pPr>
                <a:defRPr sz="9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788094784"/>
        <c:crosses val="autoZero"/>
        <c:crossBetween val="between"/>
      </c:valAx>
      <c:spPr>
        <a:solidFill>
          <a:schemeClr val="bg1">
            <a:lumMod val="95000"/>
          </a:schemeClr>
        </a:solidFill>
        <a:ln>
          <a:solidFill>
            <a:schemeClr val="bg1">
              <a:lumMod val="95000"/>
            </a:schemeClr>
          </a:solidFill>
        </a:ln>
        <a:effectLst/>
      </c:spPr>
    </c:plotArea>
    <c:legend>
      <c:legendPos val="b"/>
      <c:layout>
        <c:manualLayout>
          <c:xMode val="edge"/>
          <c:yMode val="edge"/>
          <c:x val="0.11213440352533836"/>
          <c:y val="0.9320919837790429"/>
          <c:w val="0.81374598677998111"/>
          <c:h val="3.5278526877368196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baseline="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hyperlink" Target="#Contents!A1"/><Relationship Id="rId1" Type="http://schemas.openxmlformats.org/officeDocument/2006/relationships/chart" Target="../charts/chart17.xml"/></Relationships>
</file>

<file path=xl/drawings/_rels/drawing11.xml.rels><?xml version="1.0" encoding="UTF-8" standalone="yes"?>
<Relationships xmlns="http://schemas.openxmlformats.org/package/2006/relationships"><Relationship Id="rId2" Type="http://schemas.openxmlformats.org/officeDocument/2006/relationships/hyperlink" Target="#Contents!A1"/><Relationship Id="rId1" Type="http://schemas.openxmlformats.org/officeDocument/2006/relationships/chart" Target="../charts/chart18.xml"/></Relationships>
</file>

<file path=xl/drawings/_rels/drawing12.xml.rels><?xml version="1.0" encoding="UTF-8" standalone="yes"?>
<Relationships xmlns="http://schemas.openxmlformats.org/package/2006/relationships"><Relationship Id="rId2" Type="http://schemas.openxmlformats.org/officeDocument/2006/relationships/hyperlink" Target="#Contents!A1"/><Relationship Id="rId1" Type="http://schemas.openxmlformats.org/officeDocument/2006/relationships/image" Target="../media/image2.jpeg"/></Relationships>
</file>

<file path=xl/drawings/_rels/drawing13.xml.rels><?xml version="1.0" encoding="UTF-8" standalone="yes"?>
<Relationships xmlns="http://schemas.openxmlformats.org/package/2006/relationships"><Relationship Id="rId3" Type="http://schemas.openxmlformats.org/officeDocument/2006/relationships/chart" Target="../charts/chart21.xml"/><Relationship Id="rId7" Type="http://schemas.openxmlformats.org/officeDocument/2006/relationships/hyperlink" Target="#Contents!A1"/><Relationship Id="rId2" Type="http://schemas.openxmlformats.org/officeDocument/2006/relationships/chart" Target="../charts/chart20.xml"/><Relationship Id="rId1" Type="http://schemas.openxmlformats.org/officeDocument/2006/relationships/chart" Target="../charts/chart19.xml"/><Relationship Id="rId6" Type="http://schemas.openxmlformats.org/officeDocument/2006/relationships/chart" Target="../charts/chart24.xml"/><Relationship Id="rId5" Type="http://schemas.openxmlformats.org/officeDocument/2006/relationships/chart" Target="../charts/chart23.xml"/><Relationship Id="rId4" Type="http://schemas.openxmlformats.org/officeDocument/2006/relationships/chart" Target="../charts/chart22.xml"/></Relationships>
</file>

<file path=xl/drawings/_rels/drawing14.xml.rels><?xml version="1.0" encoding="UTF-8" standalone="yes"?>
<Relationships xmlns="http://schemas.openxmlformats.org/package/2006/relationships"><Relationship Id="rId2" Type="http://schemas.openxmlformats.org/officeDocument/2006/relationships/hyperlink" Target="#Contents!A1"/><Relationship Id="rId1" Type="http://schemas.openxmlformats.org/officeDocument/2006/relationships/chart" Target="../charts/chart25.xml"/></Relationships>
</file>

<file path=xl/drawings/_rels/drawing2.xml.rels><?xml version="1.0" encoding="UTF-8" standalone="yes"?>
<Relationships xmlns="http://schemas.openxmlformats.org/package/2006/relationships"><Relationship Id="rId2" Type="http://schemas.openxmlformats.org/officeDocument/2006/relationships/hyperlink" Target="#Contents!A1"/><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3" Type="http://schemas.openxmlformats.org/officeDocument/2006/relationships/chart" Target="../charts/chart4.xml"/><Relationship Id="rId7" Type="http://schemas.openxmlformats.org/officeDocument/2006/relationships/hyperlink" Target="#Contents!A1"/><Relationship Id="rId2" Type="http://schemas.openxmlformats.org/officeDocument/2006/relationships/chart" Target="../charts/chart3.xml"/><Relationship Id="rId1" Type="http://schemas.openxmlformats.org/officeDocument/2006/relationships/chart" Target="../charts/chart2.xml"/><Relationship Id="rId6" Type="http://schemas.openxmlformats.org/officeDocument/2006/relationships/chart" Target="../charts/chart7.xml"/><Relationship Id="rId5" Type="http://schemas.openxmlformats.org/officeDocument/2006/relationships/chart" Target="../charts/chart6.xml"/><Relationship Id="rId4" Type="http://schemas.openxmlformats.org/officeDocument/2006/relationships/chart" Target="../charts/chart5.xml"/></Relationships>
</file>

<file path=xl/drawings/_rels/drawing4.xml.rels><?xml version="1.0" encoding="UTF-8" standalone="yes"?>
<Relationships xmlns="http://schemas.openxmlformats.org/package/2006/relationships"><Relationship Id="rId2" Type="http://schemas.openxmlformats.org/officeDocument/2006/relationships/hyperlink" Target="#Contents!A1"/><Relationship Id="rId1" Type="http://schemas.openxmlformats.org/officeDocument/2006/relationships/chart" Target="../charts/chart8.xml"/></Relationships>
</file>

<file path=xl/drawings/_rels/drawing5.xml.rels><?xml version="1.0" encoding="UTF-8" standalone="yes"?>
<Relationships xmlns="http://schemas.openxmlformats.org/package/2006/relationships"><Relationship Id="rId2" Type="http://schemas.openxmlformats.org/officeDocument/2006/relationships/hyperlink" Target="#Contents!A1"/><Relationship Id="rId1" Type="http://schemas.openxmlformats.org/officeDocument/2006/relationships/chart" Target="../charts/chart9.xml"/></Relationships>
</file>

<file path=xl/drawings/_rels/drawing6.xml.rels><?xml version="1.0" encoding="UTF-8" standalone="yes"?>
<Relationships xmlns="http://schemas.openxmlformats.org/package/2006/relationships"><Relationship Id="rId3" Type="http://schemas.openxmlformats.org/officeDocument/2006/relationships/chart" Target="../charts/chart12.xml"/><Relationship Id="rId2" Type="http://schemas.openxmlformats.org/officeDocument/2006/relationships/chart" Target="../charts/chart11.xml"/><Relationship Id="rId1" Type="http://schemas.openxmlformats.org/officeDocument/2006/relationships/chart" Target="../charts/chart10.xml"/><Relationship Id="rId5" Type="http://schemas.openxmlformats.org/officeDocument/2006/relationships/hyperlink" Target="#Contents!A1"/><Relationship Id="rId4" Type="http://schemas.openxmlformats.org/officeDocument/2006/relationships/chart" Target="../charts/chart13.xml"/></Relationships>
</file>

<file path=xl/drawings/_rels/drawing7.xml.rels><?xml version="1.0" encoding="UTF-8" standalone="yes"?>
<Relationships xmlns="http://schemas.openxmlformats.org/package/2006/relationships"><Relationship Id="rId2" Type="http://schemas.openxmlformats.org/officeDocument/2006/relationships/hyperlink" Target="#Contents!A1"/><Relationship Id="rId1" Type="http://schemas.openxmlformats.org/officeDocument/2006/relationships/chart" Target="../charts/chart14.xml"/></Relationships>
</file>

<file path=xl/drawings/_rels/drawing8.xml.rels><?xml version="1.0" encoding="UTF-8" standalone="yes"?>
<Relationships xmlns="http://schemas.openxmlformats.org/package/2006/relationships"><Relationship Id="rId2" Type="http://schemas.openxmlformats.org/officeDocument/2006/relationships/hyperlink" Target="#Contents!A1"/><Relationship Id="rId1" Type="http://schemas.openxmlformats.org/officeDocument/2006/relationships/chart" Target="../charts/chart15.xml"/></Relationships>
</file>

<file path=xl/drawings/_rels/drawing9.xml.rels><?xml version="1.0" encoding="UTF-8" standalone="yes"?>
<Relationships xmlns="http://schemas.openxmlformats.org/package/2006/relationships"><Relationship Id="rId2" Type="http://schemas.openxmlformats.org/officeDocument/2006/relationships/hyperlink" Target="#Contents!A1"/><Relationship Id="rId1" Type="http://schemas.openxmlformats.org/officeDocument/2006/relationships/chart" Target="../charts/chart16.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10934</xdr:colOff>
      <xdr:row>6</xdr:row>
      <xdr:rowOff>11533</xdr:rowOff>
    </xdr:to>
    <xdr:pic>
      <xdr:nvPicPr>
        <xdr:cNvPr id="2" name="Picture 1">
          <a:extLst>
            <a:ext uri="{FF2B5EF4-FFF2-40B4-BE49-F238E27FC236}">
              <a16:creationId xmlns:a16="http://schemas.microsoft.com/office/drawing/2014/main" id="{AF07864B-6618-43F4-B1D4-8FC6B8D190A7}"/>
            </a:ext>
          </a:extLst>
        </xdr:cNvPr>
        <xdr:cNvPicPr>
          <a:picLocks noChangeAspect="1"/>
        </xdr:cNvPicPr>
      </xdr:nvPicPr>
      <xdr:blipFill>
        <a:blip xmlns:r="http://schemas.openxmlformats.org/officeDocument/2006/relationships" r:embed="rId1"/>
        <a:stretch>
          <a:fillRect/>
        </a:stretch>
      </xdr:blipFill>
      <xdr:spPr>
        <a:xfrm>
          <a:off x="0" y="0"/>
          <a:ext cx="6040259" cy="1202158"/>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6</xdr:col>
      <xdr:colOff>28573</xdr:colOff>
      <xdr:row>2</xdr:row>
      <xdr:rowOff>9525</xdr:rowOff>
    </xdr:from>
    <xdr:to>
      <xdr:col>16</xdr:col>
      <xdr:colOff>286573</xdr:colOff>
      <xdr:row>22</xdr:row>
      <xdr:rowOff>106525</xdr:rowOff>
    </xdr:to>
    <xdr:graphicFrame macro="">
      <xdr:nvGraphicFramePr>
        <xdr:cNvPr id="2" name="Chart 1">
          <a:extLst>
            <a:ext uri="{FF2B5EF4-FFF2-40B4-BE49-F238E27FC236}">
              <a16:creationId xmlns:a16="http://schemas.microsoft.com/office/drawing/2014/main" id="{A77B2B29-1559-4691-8D4B-F589C81EBB4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0</xdr:colOff>
      <xdr:row>0</xdr:row>
      <xdr:rowOff>0</xdr:rowOff>
    </xdr:from>
    <xdr:to>
      <xdr:col>10</xdr:col>
      <xdr:colOff>600075</xdr:colOff>
      <xdr:row>1</xdr:row>
      <xdr:rowOff>66675</xdr:rowOff>
    </xdr:to>
    <xdr:sp macro="" textlink="">
      <xdr:nvSpPr>
        <xdr:cNvPr id="4" name="Rectangle: Rounded Corners 3">
          <a:hlinkClick xmlns:r="http://schemas.openxmlformats.org/officeDocument/2006/relationships" r:id="rId2"/>
          <a:extLst>
            <a:ext uri="{FF2B5EF4-FFF2-40B4-BE49-F238E27FC236}">
              <a16:creationId xmlns:a16="http://schemas.microsoft.com/office/drawing/2014/main" id="{B854A0CD-C17F-470A-A9D0-D910CC2E1D5B}"/>
            </a:ext>
          </a:extLst>
        </xdr:cNvPr>
        <xdr:cNvSpPr/>
      </xdr:nvSpPr>
      <xdr:spPr>
        <a:xfrm>
          <a:off x="6115050" y="0"/>
          <a:ext cx="1209675" cy="250825"/>
        </a:xfrm>
        <a:prstGeom prst="roundRect">
          <a:avLst/>
        </a:prstGeom>
        <a:solidFill>
          <a:schemeClr val="accent2"/>
        </a:solidFill>
        <a:ln>
          <a:solidFill>
            <a:schemeClr val="accent2"/>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100"/>
            <a:t>To contents page</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200025</xdr:colOff>
      <xdr:row>7</xdr:row>
      <xdr:rowOff>47625</xdr:rowOff>
    </xdr:from>
    <xdr:to>
      <xdr:col>10</xdr:col>
      <xdr:colOff>458025</xdr:colOff>
      <xdr:row>27</xdr:row>
      <xdr:rowOff>17625</xdr:rowOff>
    </xdr:to>
    <xdr:graphicFrame macro="">
      <xdr:nvGraphicFramePr>
        <xdr:cNvPr id="3" name="Chart 2">
          <a:extLst>
            <a:ext uri="{FF2B5EF4-FFF2-40B4-BE49-F238E27FC236}">
              <a16:creationId xmlns:a16="http://schemas.microsoft.com/office/drawing/2014/main" id="{89A8FF90-A2B9-4D7B-87F6-A2D6A04BB29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400050</xdr:colOff>
      <xdr:row>0</xdr:row>
      <xdr:rowOff>76200</xdr:rowOff>
    </xdr:from>
    <xdr:to>
      <xdr:col>17</xdr:col>
      <xdr:colOff>390525</xdr:colOff>
      <xdr:row>1</xdr:row>
      <xdr:rowOff>142875</xdr:rowOff>
    </xdr:to>
    <xdr:sp macro="" textlink="">
      <xdr:nvSpPr>
        <xdr:cNvPr id="4" name="Rectangle: Rounded Corners 3">
          <a:hlinkClick xmlns:r="http://schemas.openxmlformats.org/officeDocument/2006/relationships" r:id="rId2"/>
          <a:extLst>
            <a:ext uri="{FF2B5EF4-FFF2-40B4-BE49-F238E27FC236}">
              <a16:creationId xmlns:a16="http://schemas.microsoft.com/office/drawing/2014/main" id="{D1DE71AE-3718-42F7-A88C-F4F91F57826E}"/>
            </a:ext>
          </a:extLst>
        </xdr:cNvPr>
        <xdr:cNvSpPr/>
      </xdr:nvSpPr>
      <xdr:spPr>
        <a:xfrm>
          <a:off x="9544050" y="76200"/>
          <a:ext cx="1209675" cy="257175"/>
        </a:xfrm>
        <a:prstGeom prst="roundRect">
          <a:avLst/>
        </a:prstGeom>
        <a:solidFill>
          <a:schemeClr val="accent2"/>
        </a:solidFill>
        <a:ln>
          <a:solidFill>
            <a:schemeClr val="accent2"/>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100"/>
            <a:t>To contents page</a:t>
          </a:r>
        </a:p>
      </xdr:txBody>
    </xdr:sp>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276226</xdr:colOff>
      <xdr:row>2</xdr:row>
      <xdr:rowOff>76199</xdr:rowOff>
    </xdr:from>
    <xdr:to>
      <xdr:col>6</xdr:col>
      <xdr:colOff>150104</xdr:colOff>
      <xdr:row>21</xdr:row>
      <xdr:rowOff>15161</xdr:rowOff>
    </xdr:to>
    <xdr:pic>
      <xdr:nvPicPr>
        <xdr:cNvPr id="2" name="Picture 1">
          <a:extLst>
            <a:ext uri="{FF2B5EF4-FFF2-40B4-BE49-F238E27FC236}">
              <a16:creationId xmlns:a16="http://schemas.microsoft.com/office/drawing/2014/main" id="{296D0350-4038-A8F5-905F-C950FCBD0B6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6226" y="457199"/>
          <a:ext cx="3747378" cy="3437812"/>
        </a:xfrm>
        <a:prstGeom prst="rect">
          <a:avLst/>
        </a:prstGeom>
        <a:noFill/>
        <a:ln>
          <a:noFill/>
        </a:ln>
      </xdr:spPr>
    </xdr:pic>
    <xdr:clientData/>
  </xdr:twoCellAnchor>
  <xdr:twoCellAnchor>
    <xdr:from>
      <xdr:col>5</xdr:col>
      <xdr:colOff>0</xdr:colOff>
      <xdr:row>0</xdr:row>
      <xdr:rowOff>0</xdr:rowOff>
    </xdr:from>
    <xdr:to>
      <xdr:col>6</xdr:col>
      <xdr:colOff>600075</xdr:colOff>
      <xdr:row>1</xdr:row>
      <xdr:rowOff>53975</xdr:rowOff>
    </xdr:to>
    <xdr:sp macro="" textlink="">
      <xdr:nvSpPr>
        <xdr:cNvPr id="4" name="Rectangle: Rounded Corners 3">
          <a:hlinkClick xmlns:r="http://schemas.openxmlformats.org/officeDocument/2006/relationships" r:id="rId2"/>
          <a:extLst>
            <a:ext uri="{FF2B5EF4-FFF2-40B4-BE49-F238E27FC236}">
              <a16:creationId xmlns:a16="http://schemas.microsoft.com/office/drawing/2014/main" id="{6A3AF947-FAF6-4728-A22E-0086F8612051}"/>
            </a:ext>
          </a:extLst>
        </xdr:cNvPr>
        <xdr:cNvSpPr/>
      </xdr:nvSpPr>
      <xdr:spPr>
        <a:xfrm>
          <a:off x="3263900" y="0"/>
          <a:ext cx="1209675" cy="250825"/>
        </a:xfrm>
        <a:prstGeom prst="roundRect">
          <a:avLst/>
        </a:prstGeom>
        <a:solidFill>
          <a:schemeClr val="accent2"/>
        </a:solidFill>
        <a:ln>
          <a:solidFill>
            <a:schemeClr val="accent2"/>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100"/>
            <a:t>To contents page</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8</xdr:col>
      <xdr:colOff>600075</xdr:colOff>
      <xdr:row>6</xdr:row>
      <xdr:rowOff>0</xdr:rowOff>
    </xdr:from>
    <xdr:to>
      <xdr:col>24</xdr:col>
      <xdr:colOff>235000</xdr:colOff>
      <xdr:row>53</xdr:row>
      <xdr:rowOff>27569</xdr:rowOff>
    </xdr:to>
    <xdr:grpSp>
      <xdr:nvGrpSpPr>
        <xdr:cNvPr id="5" name="Group 4">
          <a:extLst>
            <a:ext uri="{FF2B5EF4-FFF2-40B4-BE49-F238E27FC236}">
              <a16:creationId xmlns:a16="http://schemas.microsoft.com/office/drawing/2014/main" id="{CE025998-ED25-88FF-5841-D89266F77C12}"/>
            </a:ext>
          </a:extLst>
        </xdr:cNvPr>
        <xdr:cNvGrpSpPr/>
      </xdr:nvGrpSpPr>
      <xdr:grpSpPr>
        <a:xfrm>
          <a:off x="9410700" y="1352550"/>
          <a:ext cx="9388525" cy="9171569"/>
          <a:chOff x="9769475" y="1295400"/>
          <a:chExt cx="9394875" cy="8727069"/>
        </a:xfrm>
      </xdr:grpSpPr>
      <xdr:graphicFrame macro="">
        <xdr:nvGraphicFramePr>
          <xdr:cNvPr id="9" name="Chart 1">
            <a:extLst>
              <a:ext uri="{FF2B5EF4-FFF2-40B4-BE49-F238E27FC236}">
                <a16:creationId xmlns:a16="http://schemas.microsoft.com/office/drawing/2014/main" id="{E1064AF0-6CBE-4084-B907-BC4EB8329806}"/>
              </a:ext>
            </a:extLst>
          </xdr:cNvPr>
          <xdr:cNvGraphicFramePr>
            <a:graphicFrameLocks/>
          </xdr:cNvGraphicFramePr>
        </xdr:nvGraphicFramePr>
        <xdr:xfrm>
          <a:off x="9769475" y="1306020"/>
          <a:ext cx="4686350" cy="2886350"/>
        </xdr:xfrm>
        <a:graphic>
          <a:graphicData uri="http://schemas.openxmlformats.org/drawingml/2006/chart">
            <c:chart xmlns:c="http://schemas.openxmlformats.org/drawingml/2006/chart" xmlns:r="http://schemas.openxmlformats.org/officeDocument/2006/relationships" r:id="rId1"/>
          </a:graphicData>
        </a:graphic>
      </xdr:graphicFrame>
      <xdr:graphicFrame macro="">
        <xdr:nvGraphicFramePr>
          <xdr:cNvPr id="10" name="Chart 9">
            <a:extLst>
              <a:ext uri="{FF2B5EF4-FFF2-40B4-BE49-F238E27FC236}">
                <a16:creationId xmlns:a16="http://schemas.microsoft.com/office/drawing/2014/main" id="{2C2D076C-5353-4233-A87C-6715FE26854B}"/>
              </a:ext>
            </a:extLst>
          </xdr:cNvPr>
          <xdr:cNvGraphicFramePr>
            <a:graphicFrameLocks/>
          </xdr:cNvGraphicFramePr>
        </xdr:nvGraphicFramePr>
        <xdr:xfrm>
          <a:off x="14436725" y="1295400"/>
          <a:ext cx="4680000" cy="2883175"/>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11" name="Chart 10">
            <a:extLst>
              <a:ext uri="{FF2B5EF4-FFF2-40B4-BE49-F238E27FC236}">
                <a16:creationId xmlns:a16="http://schemas.microsoft.com/office/drawing/2014/main" id="{0DDE5D91-2F43-42BC-B8E1-8AA85B4077E3}"/>
              </a:ext>
            </a:extLst>
          </xdr:cNvPr>
          <xdr:cNvGraphicFramePr>
            <a:graphicFrameLocks/>
          </xdr:cNvGraphicFramePr>
        </xdr:nvGraphicFramePr>
        <xdr:xfrm>
          <a:off x="9798050" y="4170473"/>
          <a:ext cx="4686350" cy="2880000"/>
        </xdr:xfrm>
        <a:graphic>
          <a:graphicData uri="http://schemas.openxmlformats.org/drawingml/2006/chart">
            <c:chart xmlns:c="http://schemas.openxmlformats.org/drawingml/2006/chart" xmlns:r="http://schemas.openxmlformats.org/officeDocument/2006/relationships" r:id="rId3"/>
          </a:graphicData>
        </a:graphic>
      </xdr:graphicFrame>
      <xdr:graphicFrame macro="">
        <xdr:nvGraphicFramePr>
          <xdr:cNvPr id="12" name="Chart 11">
            <a:extLst>
              <a:ext uri="{FF2B5EF4-FFF2-40B4-BE49-F238E27FC236}">
                <a16:creationId xmlns:a16="http://schemas.microsoft.com/office/drawing/2014/main" id="{0040ED70-1DD9-4F83-99F0-BB9BF0C76891}"/>
              </a:ext>
            </a:extLst>
          </xdr:cNvPr>
          <xdr:cNvGraphicFramePr>
            <a:graphicFrameLocks/>
          </xdr:cNvGraphicFramePr>
        </xdr:nvGraphicFramePr>
        <xdr:xfrm>
          <a:off x="14436725" y="4191697"/>
          <a:ext cx="4686350" cy="2873650"/>
        </xdr:xfrm>
        <a:graphic>
          <a:graphicData uri="http://schemas.openxmlformats.org/drawingml/2006/chart">
            <c:chart xmlns:c="http://schemas.openxmlformats.org/drawingml/2006/chart" xmlns:r="http://schemas.openxmlformats.org/officeDocument/2006/relationships" r:id="rId4"/>
          </a:graphicData>
        </a:graphic>
      </xdr:graphicFrame>
      <xdr:graphicFrame macro="">
        <xdr:nvGraphicFramePr>
          <xdr:cNvPr id="13" name="Chart 12">
            <a:extLst>
              <a:ext uri="{FF2B5EF4-FFF2-40B4-BE49-F238E27FC236}">
                <a16:creationId xmlns:a16="http://schemas.microsoft.com/office/drawing/2014/main" id="{417D805D-3C91-48AF-8079-558C82B2B736}"/>
              </a:ext>
            </a:extLst>
          </xdr:cNvPr>
          <xdr:cNvGraphicFramePr>
            <a:graphicFrameLocks/>
          </xdr:cNvGraphicFramePr>
        </xdr:nvGraphicFramePr>
        <xdr:xfrm>
          <a:off x="9820275" y="7142469"/>
          <a:ext cx="4686350" cy="2880000"/>
        </xdr:xfrm>
        <a:graphic>
          <a:graphicData uri="http://schemas.openxmlformats.org/drawingml/2006/chart">
            <c:chart xmlns:c="http://schemas.openxmlformats.org/drawingml/2006/chart" xmlns:r="http://schemas.openxmlformats.org/officeDocument/2006/relationships" r:id="rId5"/>
          </a:graphicData>
        </a:graphic>
      </xdr:graphicFrame>
      <xdr:graphicFrame macro="">
        <xdr:nvGraphicFramePr>
          <xdr:cNvPr id="14" name="Chart 13">
            <a:extLst>
              <a:ext uri="{FF2B5EF4-FFF2-40B4-BE49-F238E27FC236}">
                <a16:creationId xmlns:a16="http://schemas.microsoft.com/office/drawing/2014/main" id="{3B95A7D7-BA1C-4519-917F-04AED7FF9A00}"/>
              </a:ext>
            </a:extLst>
          </xdr:cNvPr>
          <xdr:cNvGraphicFramePr>
            <a:graphicFrameLocks/>
          </xdr:cNvGraphicFramePr>
        </xdr:nvGraphicFramePr>
        <xdr:xfrm>
          <a:off x="14478000" y="7114395"/>
          <a:ext cx="4686350" cy="2880000"/>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4</xdr:col>
      <xdr:colOff>495300</xdr:colOff>
      <xdr:row>0</xdr:row>
      <xdr:rowOff>50800</xdr:rowOff>
    </xdr:from>
    <xdr:to>
      <xdr:col>5</xdr:col>
      <xdr:colOff>152401</xdr:colOff>
      <xdr:row>1</xdr:row>
      <xdr:rowOff>142875</xdr:rowOff>
    </xdr:to>
    <xdr:sp macro="" textlink="">
      <xdr:nvSpPr>
        <xdr:cNvPr id="2" name="Rectangle: Rounded Corners 1">
          <a:hlinkClick xmlns:r="http://schemas.openxmlformats.org/officeDocument/2006/relationships" r:id="rId7"/>
          <a:extLst>
            <a:ext uri="{FF2B5EF4-FFF2-40B4-BE49-F238E27FC236}">
              <a16:creationId xmlns:a16="http://schemas.microsoft.com/office/drawing/2014/main" id="{57B20C11-6D3E-46C0-A6D8-1A89B4BD1192}"/>
            </a:ext>
          </a:extLst>
        </xdr:cNvPr>
        <xdr:cNvSpPr/>
      </xdr:nvSpPr>
      <xdr:spPr>
        <a:xfrm>
          <a:off x="4714875" y="50800"/>
          <a:ext cx="1190626" cy="282575"/>
        </a:xfrm>
        <a:prstGeom prst="roundRect">
          <a:avLst/>
        </a:prstGeom>
        <a:solidFill>
          <a:schemeClr val="accent2"/>
        </a:solidFill>
        <a:ln>
          <a:solidFill>
            <a:schemeClr val="accent2"/>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100"/>
            <a:t>To contents page</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581025</xdr:colOff>
      <xdr:row>7</xdr:row>
      <xdr:rowOff>63499</xdr:rowOff>
    </xdr:from>
    <xdr:to>
      <xdr:col>9</xdr:col>
      <xdr:colOff>57975</xdr:colOff>
      <xdr:row>27</xdr:row>
      <xdr:rowOff>33499</xdr:rowOff>
    </xdr:to>
    <xdr:graphicFrame macro="">
      <xdr:nvGraphicFramePr>
        <xdr:cNvPr id="2" name="Chart 1">
          <a:extLst>
            <a:ext uri="{FF2B5EF4-FFF2-40B4-BE49-F238E27FC236}">
              <a16:creationId xmlns:a16="http://schemas.microsoft.com/office/drawing/2014/main" id="{89D192A4-EAAC-4E51-B317-8D39476F54B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114300</xdr:colOff>
      <xdr:row>0</xdr:row>
      <xdr:rowOff>57150</xdr:rowOff>
    </xdr:from>
    <xdr:to>
      <xdr:col>7</xdr:col>
      <xdr:colOff>19050</xdr:colOff>
      <xdr:row>1</xdr:row>
      <xdr:rowOff>123825</xdr:rowOff>
    </xdr:to>
    <xdr:sp macro="" textlink="">
      <xdr:nvSpPr>
        <xdr:cNvPr id="4" name="Rectangle: Rounded Corners 3">
          <a:hlinkClick xmlns:r="http://schemas.openxmlformats.org/officeDocument/2006/relationships" r:id="rId2"/>
          <a:extLst>
            <a:ext uri="{FF2B5EF4-FFF2-40B4-BE49-F238E27FC236}">
              <a16:creationId xmlns:a16="http://schemas.microsoft.com/office/drawing/2014/main" id="{42917EC4-405C-474B-8D59-C39D2198142B}"/>
            </a:ext>
          </a:extLst>
        </xdr:cNvPr>
        <xdr:cNvSpPr/>
      </xdr:nvSpPr>
      <xdr:spPr>
        <a:xfrm>
          <a:off x="4457700" y="57150"/>
          <a:ext cx="1219200" cy="257175"/>
        </a:xfrm>
        <a:prstGeom prst="roundRect">
          <a:avLst/>
        </a:prstGeom>
        <a:solidFill>
          <a:schemeClr val="accent2"/>
        </a:solidFill>
        <a:ln>
          <a:solidFill>
            <a:schemeClr val="accent2"/>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100"/>
            <a:t>To contents page</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600075</xdr:colOff>
      <xdr:row>6</xdr:row>
      <xdr:rowOff>63500</xdr:rowOff>
    </xdr:from>
    <xdr:to>
      <xdr:col>17</xdr:col>
      <xdr:colOff>248475</xdr:colOff>
      <xdr:row>26</xdr:row>
      <xdr:rowOff>33500</xdr:rowOff>
    </xdr:to>
    <xdr:graphicFrame macro="">
      <xdr:nvGraphicFramePr>
        <xdr:cNvPr id="2" name="Chart 1">
          <a:extLst>
            <a:ext uri="{FF2B5EF4-FFF2-40B4-BE49-F238E27FC236}">
              <a16:creationId xmlns:a16="http://schemas.microsoft.com/office/drawing/2014/main" id="{576B1DB6-A156-4F87-84CC-0D45118428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0</xdr:colOff>
      <xdr:row>0</xdr:row>
      <xdr:rowOff>0</xdr:rowOff>
    </xdr:from>
    <xdr:to>
      <xdr:col>6</xdr:col>
      <xdr:colOff>625475</xdr:colOff>
      <xdr:row>1</xdr:row>
      <xdr:rowOff>57150</xdr:rowOff>
    </xdr:to>
    <xdr:sp macro="" textlink="">
      <xdr:nvSpPr>
        <xdr:cNvPr id="4" name="Rectangle: Rounded Corners 3">
          <a:hlinkClick xmlns:r="http://schemas.openxmlformats.org/officeDocument/2006/relationships" r:id="rId2"/>
          <a:extLst>
            <a:ext uri="{FF2B5EF4-FFF2-40B4-BE49-F238E27FC236}">
              <a16:creationId xmlns:a16="http://schemas.microsoft.com/office/drawing/2014/main" id="{72B0AD0D-1972-449F-9903-DF8E135F92AD}"/>
            </a:ext>
          </a:extLst>
        </xdr:cNvPr>
        <xdr:cNvSpPr/>
      </xdr:nvSpPr>
      <xdr:spPr>
        <a:xfrm>
          <a:off x="5772150" y="0"/>
          <a:ext cx="1273175" cy="254000"/>
        </a:xfrm>
        <a:prstGeom prst="roundRect">
          <a:avLst/>
        </a:prstGeom>
        <a:solidFill>
          <a:schemeClr val="accent2"/>
        </a:solidFill>
        <a:ln>
          <a:solidFill>
            <a:schemeClr val="accent2"/>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100"/>
            <a:t>To contents page</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228600</xdr:colOff>
      <xdr:row>4</xdr:row>
      <xdr:rowOff>24849</xdr:rowOff>
    </xdr:from>
    <xdr:to>
      <xdr:col>20</xdr:col>
      <xdr:colOff>21486</xdr:colOff>
      <xdr:row>25</xdr:row>
      <xdr:rowOff>106571</xdr:rowOff>
    </xdr:to>
    <xdr:grpSp>
      <xdr:nvGrpSpPr>
        <xdr:cNvPr id="9" name="Group 8">
          <a:extLst>
            <a:ext uri="{FF2B5EF4-FFF2-40B4-BE49-F238E27FC236}">
              <a16:creationId xmlns:a16="http://schemas.microsoft.com/office/drawing/2014/main" id="{827048C8-82FE-9C05-ACEF-1E41896526BE}"/>
            </a:ext>
          </a:extLst>
        </xdr:cNvPr>
        <xdr:cNvGrpSpPr/>
      </xdr:nvGrpSpPr>
      <xdr:grpSpPr>
        <a:xfrm>
          <a:off x="7315200" y="796374"/>
          <a:ext cx="8127261" cy="4082222"/>
          <a:chOff x="7645400" y="774149"/>
          <a:chExt cx="8530486" cy="3948872"/>
        </a:xfrm>
      </xdr:grpSpPr>
      <xdr:graphicFrame macro="">
        <xdr:nvGraphicFramePr>
          <xdr:cNvPr id="2" name="Chart 1">
            <a:extLst>
              <a:ext uri="{FF2B5EF4-FFF2-40B4-BE49-F238E27FC236}">
                <a16:creationId xmlns:a16="http://schemas.microsoft.com/office/drawing/2014/main" id="{3121D73F-4465-4ACA-9029-8F301E1B5E68}"/>
              </a:ext>
            </a:extLst>
          </xdr:cNvPr>
          <xdr:cNvGraphicFramePr>
            <a:graphicFrameLocks/>
          </xdr:cNvGraphicFramePr>
        </xdr:nvGraphicFramePr>
        <xdr:xfrm>
          <a:off x="14204121" y="780499"/>
          <a:ext cx="1971765" cy="3882634"/>
        </xdr:xfrm>
        <a:graphic>
          <a:graphicData uri="http://schemas.openxmlformats.org/drawingml/2006/chart">
            <c:chart xmlns:c="http://schemas.openxmlformats.org/drawingml/2006/chart" xmlns:r="http://schemas.openxmlformats.org/officeDocument/2006/relationships" r:id="rId1"/>
          </a:graphicData>
        </a:graphic>
      </xdr:graphicFrame>
      <xdr:graphicFrame macro="">
        <xdr:nvGraphicFramePr>
          <xdr:cNvPr id="3" name="Chart 2">
            <a:extLst>
              <a:ext uri="{FF2B5EF4-FFF2-40B4-BE49-F238E27FC236}">
                <a16:creationId xmlns:a16="http://schemas.microsoft.com/office/drawing/2014/main" id="{F80B672A-6D65-4EF0-8E8F-961A6340BB22}"/>
              </a:ext>
            </a:extLst>
          </xdr:cNvPr>
          <xdr:cNvGraphicFramePr>
            <a:graphicFrameLocks/>
          </xdr:cNvGraphicFramePr>
        </xdr:nvGraphicFramePr>
        <xdr:xfrm>
          <a:off x="12955656" y="779254"/>
          <a:ext cx="1995923" cy="3888984"/>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4" name="Chart 3">
            <a:extLst>
              <a:ext uri="{FF2B5EF4-FFF2-40B4-BE49-F238E27FC236}">
                <a16:creationId xmlns:a16="http://schemas.microsoft.com/office/drawing/2014/main" id="{F022B6B9-3ED2-4F6B-97A1-0BDA44B4A524}"/>
              </a:ext>
            </a:extLst>
          </xdr:cNvPr>
          <xdr:cNvGraphicFramePr>
            <a:graphicFrameLocks/>
          </xdr:cNvGraphicFramePr>
        </xdr:nvGraphicFramePr>
        <xdr:xfrm>
          <a:off x="11726379" y="779255"/>
          <a:ext cx="1983223" cy="3888984"/>
        </xdr:xfrm>
        <a:graphic>
          <a:graphicData uri="http://schemas.openxmlformats.org/drawingml/2006/chart">
            <c:chart xmlns:c="http://schemas.openxmlformats.org/drawingml/2006/chart" xmlns:r="http://schemas.openxmlformats.org/officeDocument/2006/relationships" r:id="rId3"/>
          </a:graphicData>
        </a:graphic>
      </xdr:graphicFrame>
      <xdr:graphicFrame macro="">
        <xdr:nvGraphicFramePr>
          <xdr:cNvPr id="5" name="Chart 4">
            <a:extLst>
              <a:ext uri="{FF2B5EF4-FFF2-40B4-BE49-F238E27FC236}">
                <a16:creationId xmlns:a16="http://schemas.microsoft.com/office/drawing/2014/main" id="{74E46238-A8E1-4B3E-B87D-3AEF3ED0A5C7}"/>
              </a:ext>
            </a:extLst>
          </xdr:cNvPr>
          <xdr:cNvGraphicFramePr>
            <a:graphicFrameLocks/>
          </xdr:cNvGraphicFramePr>
        </xdr:nvGraphicFramePr>
        <xdr:xfrm>
          <a:off x="10507593" y="776080"/>
          <a:ext cx="1977839" cy="3888984"/>
        </xdr:xfrm>
        <a:graphic>
          <a:graphicData uri="http://schemas.openxmlformats.org/drawingml/2006/chart">
            <c:chart xmlns:c="http://schemas.openxmlformats.org/drawingml/2006/chart" xmlns:r="http://schemas.openxmlformats.org/officeDocument/2006/relationships" r:id="rId4"/>
          </a:graphicData>
        </a:graphic>
      </xdr:graphicFrame>
      <xdr:graphicFrame macro="">
        <xdr:nvGraphicFramePr>
          <xdr:cNvPr id="6" name="Chart 5">
            <a:extLst>
              <a:ext uri="{FF2B5EF4-FFF2-40B4-BE49-F238E27FC236}">
                <a16:creationId xmlns:a16="http://schemas.microsoft.com/office/drawing/2014/main" id="{5B84B80F-8B77-4D47-B1CC-A7CC3A91E091}"/>
              </a:ext>
            </a:extLst>
          </xdr:cNvPr>
          <xdr:cNvGraphicFramePr>
            <a:graphicFrameLocks/>
          </xdr:cNvGraphicFramePr>
        </xdr:nvGraphicFramePr>
        <xdr:xfrm>
          <a:off x="9294744" y="774149"/>
          <a:ext cx="1970736" cy="3892159"/>
        </xdr:xfrm>
        <a:graphic>
          <a:graphicData uri="http://schemas.openxmlformats.org/drawingml/2006/chart">
            <c:chart xmlns:c="http://schemas.openxmlformats.org/drawingml/2006/chart" xmlns:r="http://schemas.openxmlformats.org/officeDocument/2006/relationships" r:id="rId5"/>
          </a:graphicData>
        </a:graphic>
      </xdr:graphicFrame>
      <xdr:graphicFrame macro="">
        <xdr:nvGraphicFramePr>
          <xdr:cNvPr id="7" name="Chart 6">
            <a:extLst>
              <a:ext uri="{FF2B5EF4-FFF2-40B4-BE49-F238E27FC236}">
                <a16:creationId xmlns:a16="http://schemas.microsoft.com/office/drawing/2014/main" id="{3E4A2214-A146-42DE-896F-9776CDFCEE41}"/>
              </a:ext>
            </a:extLst>
          </xdr:cNvPr>
          <xdr:cNvGraphicFramePr>
            <a:graphicFrameLocks/>
          </xdr:cNvGraphicFramePr>
        </xdr:nvGraphicFramePr>
        <xdr:xfrm>
          <a:off x="7645400" y="787400"/>
          <a:ext cx="2440424" cy="3935621"/>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5</xdr:col>
      <xdr:colOff>0</xdr:colOff>
      <xdr:row>0</xdr:row>
      <xdr:rowOff>0</xdr:rowOff>
    </xdr:from>
    <xdr:to>
      <xdr:col>6</xdr:col>
      <xdr:colOff>177800</xdr:colOff>
      <xdr:row>1</xdr:row>
      <xdr:rowOff>53975</xdr:rowOff>
    </xdr:to>
    <xdr:sp macro="" textlink="">
      <xdr:nvSpPr>
        <xdr:cNvPr id="10" name="Rectangle: Rounded Corners 9">
          <a:hlinkClick xmlns:r="http://schemas.openxmlformats.org/officeDocument/2006/relationships" r:id="rId7"/>
          <a:extLst>
            <a:ext uri="{FF2B5EF4-FFF2-40B4-BE49-F238E27FC236}">
              <a16:creationId xmlns:a16="http://schemas.microsoft.com/office/drawing/2014/main" id="{1C0F0AC0-7F0D-4C10-AD01-72A141FBBB25}"/>
            </a:ext>
          </a:extLst>
        </xdr:cNvPr>
        <xdr:cNvSpPr/>
      </xdr:nvSpPr>
      <xdr:spPr>
        <a:xfrm>
          <a:off x="5283200" y="0"/>
          <a:ext cx="1244600" cy="250825"/>
        </a:xfrm>
        <a:prstGeom prst="roundRect">
          <a:avLst/>
        </a:prstGeom>
        <a:solidFill>
          <a:schemeClr val="accent2"/>
        </a:solidFill>
        <a:ln>
          <a:solidFill>
            <a:schemeClr val="accent2"/>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100"/>
            <a:t>To contents page</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7</xdr:col>
      <xdr:colOff>419100</xdr:colOff>
      <xdr:row>4</xdr:row>
      <xdr:rowOff>104775</xdr:rowOff>
    </xdr:from>
    <xdr:to>
      <xdr:col>18</xdr:col>
      <xdr:colOff>67500</xdr:colOff>
      <xdr:row>24</xdr:row>
      <xdr:rowOff>74775</xdr:rowOff>
    </xdr:to>
    <xdr:graphicFrame macro="">
      <xdr:nvGraphicFramePr>
        <xdr:cNvPr id="2" name="Chart 1">
          <a:extLst>
            <a:ext uri="{FF2B5EF4-FFF2-40B4-BE49-F238E27FC236}">
              <a16:creationId xmlns:a16="http://schemas.microsoft.com/office/drawing/2014/main" id="{C65BAE8E-4671-4035-B24F-E60D39CD4E3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0</xdr:colOff>
      <xdr:row>0</xdr:row>
      <xdr:rowOff>0</xdr:rowOff>
    </xdr:from>
    <xdr:to>
      <xdr:col>7</xdr:col>
      <xdr:colOff>600075</xdr:colOff>
      <xdr:row>1</xdr:row>
      <xdr:rowOff>53975</xdr:rowOff>
    </xdr:to>
    <xdr:sp macro="" textlink="">
      <xdr:nvSpPr>
        <xdr:cNvPr id="4" name="Rectangle: Rounded Corners 3">
          <a:hlinkClick xmlns:r="http://schemas.openxmlformats.org/officeDocument/2006/relationships" r:id="rId2"/>
          <a:extLst>
            <a:ext uri="{FF2B5EF4-FFF2-40B4-BE49-F238E27FC236}">
              <a16:creationId xmlns:a16="http://schemas.microsoft.com/office/drawing/2014/main" id="{7090E942-9964-4025-A03A-C5CABC255567}"/>
            </a:ext>
          </a:extLst>
        </xdr:cNvPr>
        <xdr:cNvSpPr/>
      </xdr:nvSpPr>
      <xdr:spPr>
        <a:xfrm>
          <a:off x="5137150" y="0"/>
          <a:ext cx="1209675" cy="250825"/>
        </a:xfrm>
        <a:prstGeom prst="roundRect">
          <a:avLst/>
        </a:prstGeom>
        <a:solidFill>
          <a:schemeClr val="accent2"/>
        </a:solidFill>
        <a:ln>
          <a:solidFill>
            <a:schemeClr val="accent2"/>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100"/>
            <a:t>To contents page</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7</xdr:col>
      <xdr:colOff>59607</xdr:colOff>
      <xdr:row>6</xdr:row>
      <xdr:rowOff>30148</xdr:rowOff>
    </xdr:from>
    <xdr:to>
      <xdr:col>17</xdr:col>
      <xdr:colOff>277308</xdr:colOff>
      <xdr:row>25</xdr:row>
      <xdr:rowOff>155846</xdr:rowOff>
    </xdr:to>
    <xdr:graphicFrame macro="">
      <xdr:nvGraphicFramePr>
        <xdr:cNvPr id="2" name="Chart 1">
          <a:extLst>
            <a:ext uri="{FF2B5EF4-FFF2-40B4-BE49-F238E27FC236}">
              <a16:creationId xmlns:a16="http://schemas.microsoft.com/office/drawing/2014/main" id="{FDAB6CED-737B-46C2-A750-DC8CFFEDE26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0</xdr:colOff>
      <xdr:row>0</xdr:row>
      <xdr:rowOff>0</xdr:rowOff>
    </xdr:from>
    <xdr:to>
      <xdr:col>11</xdr:col>
      <xdr:colOff>596045</xdr:colOff>
      <xdr:row>1</xdr:row>
      <xdr:rowOff>52631</xdr:rowOff>
    </xdr:to>
    <xdr:sp macro="" textlink="">
      <xdr:nvSpPr>
        <xdr:cNvPr id="4" name="Rectangle: Rounded Corners 3">
          <a:hlinkClick xmlns:r="http://schemas.openxmlformats.org/officeDocument/2006/relationships" r:id="rId2"/>
          <a:extLst>
            <a:ext uri="{FF2B5EF4-FFF2-40B4-BE49-F238E27FC236}">
              <a16:creationId xmlns:a16="http://schemas.microsoft.com/office/drawing/2014/main" id="{5254FB63-60DC-4DF9-9CF7-CFBCEA6828D3}"/>
            </a:ext>
          </a:extLst>
        </xdr:cNvPr>
        <xdr:cNvSpPr/>
      </xdr:nvSpPr>
      <xdr:spPr>
        <a:xfrm>
          <a:off x="6105769" y="0"/>
          <a:ext cx="1206622" cy="248016"/>
        </a:xfrm>
        <a:prstGeom prst="roundRect">
          <a:avLst/>
        </a:prstGeom>
        <a:solidFill>
          <a:schemeClr val="accent2"/>
        </a:solidFill>
        <a:ln>
          <a:solidFill>
            <a:schemeClr val="accent2"/>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100"/>
            <a:t>To contents page</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3</xdr:col>
      <xdr:colOff>117475</xdr:colOff>
      <xdr:row>10</xdr:row>
      <xdr:rowOff>187997</xdr:rowOff>
    </xdr:from>
    <xdr:to>
      <xdr:col>17</xdr:col>
      <xdr:colOff>583075</xdr:colOff>
      <xdr:row>30</xdr:row>
      <xdr:rowOff>157997</xdr:rowOff>
    </xdr:to>
    <xdr:grpSp>
      <xdr:nvGrpSpPr>
        <xdr:cNvPr id="12" name="Group 11">
          <a:extLst>
            <a:ext uri="{FF2B5EF4-FFF2-40B4-BE49-F238E27FC236}">
              <a16:creationId xmlns:a16="http://schemas.microsoft.com/office/drawing/2014/main" id="{1B95D2F0-5C19-A217-D522-127F3D1F604B}"/>
            </a:ext>
          </a:extLst>
        </xdr:cNvPr>
        <xdr:cNvGrpSpPr/>
      </xdr:nvGrpSpPr>
      <xdr:grpSpPr>
        <a:xfrm>
          <a:off x="1946275" y="2092997"/>
          <a:ext cx="9000000" cy="3780000"/>
          <a:chOff x="1946275" y="1657200"/>
          <a:chExt cx="8850953" cy="4187160"/>
        </a:xfrm>
      </xdr:grpSpPr>
      <xdr:grpSp>
        <xdr:nvGrpSpPr>
          <xdr:cNvPr id="2" name="Group 1">
            <a:extLst>
              <a:ext uri="{FF2B5EF4-FFF2-40B4-BE49-F238E27FC236}">
                <a16:creationId xmlns:a16="http://schemas.microsoft.com/office/drawing/2014/main" id="{C32D950E-7EF2-47F1-9EAA-0A41FB7FD14F}"/>
              </a:ext>
            </a:extLst>
          </xdr:cNvPr>
          <xdr:cNvGrpSpPr/>
        </xdr:nvGrpSpPr>
        <xdr:grpSpPr>
          <a:xfrm>
            <a:off x="1946275" y="1657200"/>
            <a:ext cx="8850953" cy="4187160"/>
            <a:chOff x="4527547" y="2353837"/>
            <a:chExt cx="8850953" cy="3979055"/>
          </a:xfrm>
        </xdr:grpSpPr>
        <xdr:graphicFrame macro="">
          <xdr:nvGraphicFramePr>
            <xdr:cNvPr id="3" name="Chart 2">
              <a:extLst>
                <a:ext uri="{FF2B5EF4-FFF2-40B4-BE49-F238E27FC236}">
                  <a16:creationId xmlns:a16="http://schemas.microsoft.com/office/drawing/2014/main" id="{C31980EB-1971-09B9-BAC2-EB1DADB81866}"/>
                </a:ext>
              </a:extLst>
            </xdr:cNvPr>
            <xdr:cNvGraphicFramePr>
              <a:graphicFrameLocks/>
            </xdr:cNvGraphicFramePr>
          </xdr:nvGraphicFramePr>
          <xdr:xfrm>
            <a:off x="10858500" y="2353837"/>
            <a:ext cx="2520000" cy="3960000"/>
          </xdr:xfrm>
          <a:graphic>
            <a:graphicData uri="http://schemas.openxmlformats.org/drawingml/2006/chart">
              <c:chart xmlns:c="http://schemas.openxmlformats.org/drawingml/2006/chart" xmlns:r="http://schemas.openxmlformats.org/officeDocument/2006/relationships" r:id="rId1"/>
            </a:graphicData>
          </a:graphic>
        </xdr:graphicFrame>
        <xdr:graphicFrame macro="">
          <xdr:nvGraphicFramePr>
            <xdr:cNvPr id="4" name="Chart 3">
              <a:extLst>
                <a:ext uri="{FF2B5EF4-FFF2-40B4-BE49-F238E27FC236}">
                  <a16:creationId xmlns:a16="http://schemas.microsoft.com/office/drawing/2014/main" id="{89F07CA9-8739-7C66-C49C-5BFA04C30C56}"/>
                </a:ext>
              </a:extLst>
            </xdr:cNvPr>
            <xdr:cNvGraphicFramePr>
              <a:graphicFrameLocks/>
            </xdr:cNvGraphicFramePr>
          </xdr:nvGraphicFramePr>
          <xdr:xfrm>
            <a:off x="8791575" y="2372891"/>
            <a:ext cx="2520000" cy="3960001"/>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5" name="Chart 4">
              <a:extLst>
                <a:ext uri="{FF2B5EF4-FFF2-40B4-BE49-F238E27FC236}">
                  <a16:creationId xmlns:a16="http://schemas.microsoft.com/office/drawing/2014/main" id="{C0975DF8-F6F6-44D9-CB6F-9677E361A5C0}"/>
                </a:ext>
              </a:extLst>
            </xdr:cNvPr>
            <xdr:cNvGraphicFramePr>
              <a:graphicFrameLocks/>
            </xdr:cNvGraphicFramePr>
          </xdr:nvGraphicFramePr>
          <xdr:xfrm>
            <a:off x="6661149" y="2360187"/>
            <a:ext cx="2520000" cy="3960001"/>
          </xdr:xfrm>
          <a:graphic>
            <a:graphicData uri="http://schemas.openxmlformats.org/drawingml/2006/chart">
              <c:chart xmlns:c="http://schemas.openxmlformats.org/drawingml/2006/chart" xmlns:r="http://schemas.openxmlformats.org/officeDocument/2006/relationships" r:id="rId3"/>
            </a:graphicData>
          </a:graphic>
        </xdr:graphicFrame>
        <xdr:graphicFrame macro="">
          <xdr:nvGraphicFramePr>
            <xdr:cNvPr id="6" name="Chart 5">
              <a:extLst>
                <a:ext uri="{FF2B5EF4-FFF2-40B4-BE49-F238E27FC236}">
                  <a16:creationId xmlns:a16="http://schemas.microsoft.com/office/drawing/2014/main" id="{CDF66BCC-250A-3F8E-985D-A5970CD480DA}"/>
                </a:ext>
              </a:extLst>
            </xdr:cNvPr>
            <xdr:cNvGraphicFramePr/>
          </xdr:nvGraphicFramePr>
          <xdr:xfrm>
            <a:off x="4527547" y="2364175"/>
            <a:ext cx="2520000" cy="3960001"/>
          </xdr:xfrm>
          <a:graphic>
            <a:graphicData uri="http://schemas.openxmlformats.org/drawingml/2006/chart">
              <c:chart xmlns:c="http://schemas.openxmlformats.org/drawingml/2006/chart" xmlns:r="http://schemas.openxmlformats.org/officeDocument/2006/relationships" r:id="rId4"/>
            </a:graphicData>
          </a:graphic>
        </xdr:graphicFrame>
      </xdr:grpSp>
      <xdr:grpSp>
        <xdr:nvGrpSpPr>
          <xdr:cNvPr id="11" name="Group 10">
            <a:extLst>
              <a:ext uri="{FF2B5EF4-FFF2-40B4-BE49-F238E27FC236}">
                <a16:creationId xmlns:a16="http://schemas.microsoft.com/office/drawing/2014/main" id="{F290C122-56B1-3A48-60C2-0C19FE69349F}"/>
              </a:ext>
            </a:extLst>
          </xdr:cNvPr>
          <xdr:cNvGrpSpPr/>
        </xdr:nvGrpSpPr>
        <xdr:grpSpPr>
          <a:xfrm>
            <a:off x="5654675" y="5613538"/>
            <a:ext cx="1854200" cy="215900"/>
            <a:chOff x="3692525" y="5899657"/>
            <a:chExt cx="1854200" cy="209550"/>
          </a:xfrm>
        </xdr:grpSpPr>
        <xdr:sp macro="" textlink="">
          <xdr:nvSpPr>
            <xdr:cNvPr id="7" name="TextBox 6">
              <a:extLst>
                <a:ext uri="{FF2B5EF4-FFF2-40B4-BE49-F238E27FC236}">
                  <a16:creationId xmlns:a16="http://schemas.microsoft.com/office/drawing/2014/main" id="{AD698466-E2C8-8B14-800C-725DC812DB66}"/>
                </a:ext>
              </a:extLst>
            </xdr:cNvPr>
            <xdr:cNvSpPr txBox="1"/>
          </xdr:nvSpPr>
          <xdr:spPr>
            <a:xfrm>
              <a:off x="3952875" y="5899657"/>
              <a:ext cx="609600" cy="2095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n-AU" sz="900">
                  <a:latin typeface="Arial" panose="020B0604020202020204" pitchFamily="34" charset="0"/>
                  <a:cs typeface="Arial" panose="020B0604020202020204" pitchFamily="34" charset="0"/>
                </a:rPr>
                <a:t>Range</a:t>
              </a:r>
              <a:endParaRPr lang="en-AU" sz="1100">
                <a:latin typeface="Arial" panose="020B0604020202020204" pitchFamily="34" charset="0"/>
                <a:cs typeface="Arial" panose="020B0604020202020204" pitchFamily="34" charset="0"/>
              </a:endParaRPr>
            </a:p>
          </xdr:txBody>
        </xdr:sp>
        <xdr:sp macro="" textlink="">
          <xdr:nvSpPr>
            <xdr:cNvPr id="8" name="Rectangle 7">
              <a:extLst>
                <a:ext uri="{FF2B5EF4-FFF2-40B4-BE49-F238E27FC236}">
                  <a16:creationId xmlns:a16="http://schemas.microsoft.com/office/drawing/2014/main" id="{9055C851-C3A0-95B4-03CC-CBA2732D9A8B}"/>
                </a:ext>
              </a:extLst>
            </xdr:cNvPr>
            <xdr:cNvSpPr/>
          </xdr:nvSpPr>
          <xdr:spPr>
            <a:xfrm>
              <a:off x="3692525" y="5947282"/>
              <a:ext cx="260350" cy="114300"/>
            </a:xfrm>
            <a:prstGeom prst="rect">
              <a:avLst/>
            </a:prstGeom>
            <a:noFill/>
            <a:ln w="1270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sp macro="" textlink="">
          <xdr:nvSpPr>
            <xdr:cNvPr id="9" name="TextBox 8">
              <a:extLst>
                <a:ext uri="{FF2B5EF4-FFF2-40B4-BE49-F238E27FC236}">
                  <a16:creationId xmlns:a16="http://schemas.microsoft.com/office/drawing/2014/main" id="{121ADA52-74B7-483F-ADD5-FD4FEC987508}"/>
                </a:ext>
              </a:extLst>
            </xdr:cNvPr>
            <xdr:cNvSpPr txBox="1"/>
          </xdr:nvSpPr>
          <xdr:spPr>
            <a:xfrm>
              <a:off x="4937125" y="5899657"/>
              <a:ext cx="609600" cy="2095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n-AU" sz="900">
                  <a:latin typeface="Arial" panose="020B0604020202020204" pitchFamily="34" charset="0"/>
                  <a:cs typeface="Arial" panose="020B0604020202020204" pitchFamily="34" charset="0"/>
                </a:rPr>
                <a:t>Average</a:t>
              </a:r>
              <a:endParaRPr lang="en-AU" sz="1100">
                <a:latin typeface="Arial" panose="020B0604020202020204" pitchFamily="34" charset="0"/>
                <a:cs typeface="Arial" panose="020B0604020202020204" pitchFamily="34" charset="0"/>
              </a:endParaRPr>
            </a:p>
          </xdr:txBody>
        </xdr:sp>
        <xdr:sp macro="" textlink="">
          <xdr:nvSpPr>
            <xdr:cNvPr id="10" name="Diamond 9">
              <a:extLst>
                <a:ext uri="{FF2B5EF4-FFF2-40B4-BE49-F238E27FC236}">
                  <a16:creationId xmlns:a16="http://schemas.microsoft.com/office/drawing/2014/main" id="{44F9878A-5BFA-C7A3-89A2-DAB963A7D64D}"/>
                </a:ext>
              </a:extLst>
            </xdr:cNvPr>
            <xdr:cNvSpPr/>
          </xdr:nvSpPr>
          <xdr:spPr>
            <a:xfrm>
              <a:off x="4746625" y="5932995"/>
              <a:ext cx="158750" cy="142875"/>
            </a:xfrm>
            <a:prstGeom prst="diamond">
              <a:avLst/>
            </a:prstGeom>
            <a:noFill/>
            <a:ln w="1270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grpSp>
    </xdr:grpSp>
    <xdr:clientData/>
  </xdr:twoCellAnchor>
  <xdr:twoCellAnchor>
    <xdr:from>
      <xdr:col>5</xdr:col>
      <xdr:colOff>0</xdr:colOff>
      <xdr:row>0</xdr:row>
      <xdr:rowOff>0</xdr:rowOff>
    </xdr:from>
    <xdr:to>
      <xdr:col>6</xdr:col>
      <xdr:colOff>600075</xdr:colOff>
      <xdr:row>1</xdr:row>
      <xdr:rowOff>66675</xdr:rowOff>
    </xdr:to>
    <xdr:sp macro="" textlink="">
      <xdr:nvSpPr>
        <xdr:cNvPr id="14" name="Rectangle: Rounded Corners 13">
          <a:hlinkClick xmlns:r="http://schemas.openxmlformats.org/officeDocument/2006/relationships" r:id="rId5"/>
          <a:extLst>
            <a:ext uri="{FF2B5EF4-FFF2-40B4-BE49-F238E27FC236}">
              <a16:creationId xmlns:a16="http://schemas.microsoft.com/office/drawing/2014/main" id="{8AFAE65A-801F-462B-8281-861AE5102CA4}"/>
            </a:ext>
          </a:extLst>
        </xdr:cNvPr>
        <xdr:cNvSpPr/>
      </xdr:nvSpPr>
      <xdr:spPr>
        <a:xfrm>
          <a:off x="3048000" y="0"/>
          <a:ext cx="1209675" cy="250825"/>
        </a:xfrm>
        <a:prstGeom prst="roundRect">
          <a:avLst/>
        </a:prstGeom>
        <a:solidFill>
          <a:schemeClr val="accent2"/>
        </a:solidFill>
        <a:ln>
          <a:solidFill>
            <a:schemeClr val="accent2"/>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100"/>
            <a:t>To contents page</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8</xdr:col>
      <xdr:colOff>6350</xdr:colOff>
      <xdr:row>3</xdr:row>
      <xdr:rowOff>6350</xdr:rowOff>
    </xdr:from>
    <xdr:to>
      <xdr:col>18</xdr:col>
      <xdr:colOff>267525</xdr:colOff>
      <xdr:row>23</xdr:row>
      <xdr:rowOff>166850</xdr:rowOff>
    </xdr:to>
    <xdr:graphicFrame macro="">
      <xdr:nvGraphicFramePr>
        <xdr:cNvPr id="2" name="Chart 1">
          <a:extLst>
            <a:ext uri="{FF2B5EF4-FFF2-40B4-BE49-F238E27FC236}">
              <a16:creationId xmlns:a16="http://schemas.microsoft.com/office/drawing/2014/main" id="{3BFA6581-F9E4-4956-869E-28FBA4CCEA7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0</xdr:colOff>
      <xdr:row>0</xdr:row>
      <xdr:rowOff>0</xdr:rowOff>
    </xdr:from>
    <xdr:to>
      <xdr:col>10</xdr:col>
      <xdr:colOff>600075</xdr:colOff>
      <xdr:row>1</xdr:row>
      <xdr:rowOff>57150</xdr:rowOff>
    </xdr:to>
    <xdr:sp macro="" textlink="">
      <xdr:nvSpPr>
        <xdr:cNvPr id="4" name="Rectangle: Rounded Corners 3">
          <a:hlinkClick xmlns:r="http://schemas.openxmlformats.org/officeDocument/2006/relationships" r:id="rId2"/>
          <a:extLst>
            <a:ext uri="{FF2B5EF4-FFF2-40B4-BE49-F238E27FC236}">
              <a16:creationId xmlns:a16="http://schemas.microsoft.com/office/drawing/2014/main" id="{6D5B4BC0-FB77-46AF-AC59-A6399DA3F0A6}"/>
            </a:ext>
          </a:extLst>
        </xdr:cNvPr>
        <xdr:cNvSpPr/>
      </xdr:nvSpPr>
      <xdr:spPr>
        <a:xfrm>
          <a:off x="6826250" y="0"/>
          <a:ext cx="1209675" cy="254000"/>
        </a:xfrm>
        <a:prstGeom prst="roundRect">
          <a:avLst/>
        </a:prstGeom>
        <a:solidFill>
          <a:schemeClr val="accent2"/>
        </a:solidFill>
        <a:ln>
          <a:solidFill>
            <a:schemeClr val="accent2"/>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100"/>
            <a:t>To contents page</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9</xdr:col>
      <xdr:colOff>0</xdr:colOff>
      <xdr:row>2</xdr:row>
      <xdr:rowOff>19049</xdr:rowOff>
    </xdr:from>
    <xdr:to>
      <xdr:col>19</xdr:col>
      <xdr:colOff>258000</xdr:colOff>
      <xdr:row>21</xdr:row>
      <xdr:rowOff>179549</xdr:rowOff>
    </xdr:to>
    <xdr:graphicFrame macro="">
      <xdr:nvGraphicFramePr>
        <xdr:cNvPr id="4" name="Chart 3">
          <a:extLst>
            <a:ext uri="{FF2B5EF4-FFF2-40B4-BE49-F238E27FC236}">
              <a16:creationId xmlns:a16="http://schemas.microsoft.com/office/drawing/2014/main" id="{3CC1C8F8-3B22-41EB-8BC9-936B007D569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0</xdr:colOff>
      <xdr:row>0</xdr:row>
      <xdr:rowOff>0</xdr:rowOff>
    </xdr:from>
    <xdr:to>
      <xdr:col>10</xdr:col>
      <xdr:colOff>600075</xdr:colOff>
      <xdr:row>1</xdr:row>
      <xdr:rowOff>53975</xdr:rowOff>
    </xdr:to>
    <xdr:sp macro="" textlink="">
      <xdr:nvSpPr>
        <xdr:cNvPr id="3" name="Rectangle: Rounded Corners 2">
          <a:hlinkClick xmlns:r="http://schemas.openxmlformats.org/officeDocument/2006/relationships" r:id="rId2"/>
          <a:extLst>
            <a:ext uri="{FF2B5EF4-FFF2-40B4-BE49-F238E27FC236}">
              <a16:creationId xmlns:a16="http://schemas.microsoft.com/office/drawing/2014/main" id="{B49B2EF9-29F3-45CF-BF0C-2D5CB79F37D6}"/>
            </a:ext>
          </a:extLst>
        </xdr:cNvPr>
        <xdr:cNvSpPr/>
      </xdr:nvSpPr>
      <xdr:spPr>
        <a:xfrm>
          <a:off x="6311900" y="0"/>
          <a:ext cx="1209675" cy="250825"/>
        </a:xfrm>
        <a:prstGeom prst="roundRect">
          <a:avLst/>
        </a:prstGeom>
        <a:solidFill>
          <a:schemeClr val="accent2"/>
        </a:solidFill>
        <a:ln>
          <a:solidFill>
            <a:schemeClr val="accent2"/>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100"/>
            <a:t>To contents page</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8</xdr:col>
      <xdr:colOff>9525</xdr:colOff>
      <xdr:row>1</xdr:row>
      <xdr:rowOff>180975</xdr:rowOff>
    </xdr:from>
    <xdr:to>
      <xdr:col>18</xdr:col>
      <xdr:colOff>267525</xdr:colOff>
      <xdr:row>21</xdr:row>
      <xdr:rowOff>150975</xdr:rowOff>
    </xdr:to>
    <xdr:graphicFrame macro="">
      <xdr:nvGraphicFramePr>
        <xdr:cNvPr id="2" name="Chart 1">
          <a:extLst>
            <a:ext uri="{FF2B5EF4-FFF2-40B4-BE49-F238E27FC236}">
              <a16:creationId xmlns:a16="http://schemas.microsoft.com/office/drawing/2014/main" id="{F327670C-B4F8-414B-8094-25D29DBEDE2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0</xdr:colOff>
      <xdr:row>0</xdr:row>
      <xdr:rowOff>0</xdr:rowOff>
    </xdr:from>
    <xdr:to>
      <xdr:col>10</xdr:col>
      <xdr:colOff>600075</xdr:colOff>
      <xdr:row>1</xdr:row>
      <xdr:rowOff>53975</xdr:rowOff>
    </xdr:to>
    <xdr:sp macro="" textlink="">
      <xdr:nvSpPr>
        <xdr:cNvPr id="4" name="Rectangle: Rounded Corners 3">
          <a:hlinkClick xmlns:r="http://schemas.openxmlformats.org/officeDocument/2006/relationships" r:id="rId2"/>
          <a:extLst>
            <a:ext uri="{FF2B5EF4-FFF2-40B4-BE49-F238E27FC236}">
              <a16:creationId xmlns:a16="http://schemas.microsoft.com/office/drawing/2014/main" id="{89358EA7-ED9A-419E-B10E-BEC02DCDA421}"/>
            </a:ext>
          </a:extLst>
        </xdr:cNvPr>
        <xdr:cNvSpPr/>
      </xdr:nvSpPr>
      <xdr:spPr>
        <a:xfrm>
          <a:off x="6578600" y="0"/>
          <a:ext cx="1209675" cy="250825"/>
        </a:xfrm>
        <a:prstGeom prst="roundRect">
          <a:avLst/>
        </a:prstGeom>
        <a:solidFill>
          <a:schemeClr val="accent2"/>
        </a:solidFill>
        <a:ln>
          <a:solidFill>
            <a:schemeClr val="accent2"/>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100"/>
            <a:t>To contents page</a:t>
          </a:r>
        </a:p>
      </xdr:txBody>
    </xdr:sp>
    <xdr:clientData/>
  </xdr:twoCellAnchor>
</xdr:wsDr>
</file>

<file path=xl/theme/theme1.xml><?xml version="1.0" encoding="utf-8"?>
<a:theme xmlns:a="http://schemas.openxmlformats.org/drawingml/2006/main" name="AER Theme">
  <a:themeElements>
    <a:clrScheme name="WMQ theme colours">
      <a:dk1>
        <a:sysClr val="windowText" lastClr="000000"/>
      </a:dk1>
      <a:lt1>
        <a:sysClr val="window" lastClr="FFFFFF"/>
      </a:lt1>
      <a:dk2>
        <a:srgbClr val="C0C1BB"/>
      </a:dk2>
      <a:lt2>
        <a:srgbClr val="C0C1BB"/>
      </a:lt2>
      <a:accent1>
        <a:srgbClr val="2F3F51"/>
      </a:accent1>
      <a:accent2>
        <a:srgbClr val="89B3CE"/>
      </a:accent2>
      <a:accent3>
        <a:srgbClr val="5F9E88"/>
      </a:accent3>
      <a:accent4>
        <a:srgbClr val="554741"/>
      </a:accent4>
      <a:accent5>
        <a:srgbClr val="E0601F"/>
      </a:accent5>
      <a:accent6>
        <a:srgbClr val="FBA927"/>
      </a:accent6>
      <a:hlink>
        <a:srgbClr val="000000"/>
      </a:hlink>
      <a:folHlink>
        <a:srgbClr val="00000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A1BE15-CE5A-47B5-801E-C8BB98D867F8}">
  <sheetPr>
    <tabColor theme="4"/>
  </sheetPr>
  <dimension ref="A1:G40"/>
  <sheetViews>
    <sheetView tabSelected="1" zoomScaleNormal="100" workbookViewId="0"/>
  </sheetViews>
  <sheetFormatPr defaultColWidth="8.7109375" defaultRowHeight="15" x14ac:dyDescent="0.25"/>
  <cols>
    <col min="1" max="1" width="90.42578125" style="12" customWidth="1"/>
    <col min="2" max="2" width="10.28515625" style="12" customWidth="1"/>
    <col min="3" max="3" width="11.85546875" style="12" customWidth="1"/>
    <col min="4" max="4" width="13.5703125" style="12" bestFit="1" customWidth="1"/>
    <col min="5" max="16384" width="8.7109375" style="12"/>
  </cols>
  <sheetData>
    <row r="1" spans="1:7" ht="18.75" customHeight="1" x14ac:dyDescent="0.25"/>
    <row r="9" spans="1:7" ht="21" x14ac:dyDescent="0.35">
      <c r="A9" s="47" t="s">
        <v>100</v>
      </c>
    </row>
    <row r="10" spans="1:7" ht="18.75" x14ac:dyDescent="0.3">
      <c r="A10" s="48" t="s">
        <v>101</v>
      </c>
    </row>
    <row r="12" spans="1:7" x14ac:dyDescent="0.25">
      <c r="A12" s="56" t="s">
        <v>102</v>
      </c>
      <c r="B12" s="56"/>
      <c r="C12" s="56"/>
      <c r="D12" s="56"/>
      <c r="E12" s="56"/>
      <c r="F12" s="56"/>
      <c r="G12" s="56"/>
    </row>
    <row r="14" spans="1:7" x14ac:dyDescent="0.25">
      <c r="A14" s="53" t="str">
        <f>'Figure 4.1'!_Ref181079426</f>
        <v>Figure 4.1 Market share by registered capacity, by region, 30 June 2024</v>
      </c>
    </row>
    <row r="15" spans="1:7" x14ac:dyDescent="0.25">
      <c r="A15" s="54" t="str">
        <f>'Figure 4.2'!$A$1</f>
        <v>Figure 4.2: Market share by generation output, by region, 2023–24</v>
      </c>
    </row>
    <row r="16" spans="1:7" x14ac:dyDescent="0.25">
      <c r="A16" s="54" t="str">
        <f>'Figure 4.3'!_Ref181087818</f>
        <v>Figure 4.3 Quarterly rolling average HHI by bid availability</v>
      </c>
    </row>
    <row r="17" spans="1:1" x14ac:dyDescent="0.25">
      <c r="A17" s="54" t="str">
        <f>'Figure 4.4'!$A$1</f>
        <v>Figure 4.4 NSW financial year average HHI by time of day, 2019–20 to 2023–24</v>
      </c>
    </row>
    <row r="18" spans="1:1" x14ac:dyDescent="0.25">
      <c r="A18" s="54" t="str">
        <f>'Figure 4.5'!_Ref183084019</f>
        <v>Figure 4.5 Variability in bid HHI by region</v>
      </c>
    </row>
    <row r="19" spans="1:1" x14ac:dyDescent="0.25">
      <c r="A19" s="54" t="str">
        <f>'Figure 4.6'!_Ref182575817</f>
        <v>Figure 4.6 Queensland market share by registered capacity, by fuel type, 30 June 2024</v>
      </c>
    </row>
    <row r="20" spans="1:1" x14ac:dyDescent="0.25">
      <c r="A20" s="54" t="str">
        <f>'Figure 4.7'!_Ref181100940</f>
        <v>Figure 4.7 NSW market share by registered capacity, by fuel type, 30 June 2024</v>
      </c>
    </row>
    <row r="21" spans="1:1" x14ac:dyDescent="0.25">
      <c r="A21" s="54" t="str">
        <f>'Figure 4.8'!_Ref181101681</f>
        <v>Figure 4.8 Victoria market share by registered capacity, by fuel type, 30 June 2024</v>
      </c>
    </row>
    <row r="22" spans="1:1" x14ac:dyDescent="0.25">
      <c r="A22" s="54" t="str">
        <f>'Figure 4.9'!$A$1</f>
        <v>Figure 4.9 South Australia market share by registered capacity, by fuel type, June 2024</v>
      </c>
    </row>
    <row r="23" spans="1:1" x14ac:dyDescent="0.25">
      <c r="A23" s="54" t="str">
        <f>'Figure 4.10'!_Ref180484596</f>
        <v>Figure 4.10 Proportion of time some generation from the largest one or 2 participants was needed to meet demand in 2021–22 and 2023–24</v>
      </c>
    </row>
    <row r="24" spans="1:1" x14ac:dyDescent="0.25">
      <c r="A24" s="54" t="str">
        <f>'Figure 4.11'!_Ref181259266</f>
        <v>Figure 4.11 Interconnection in the NEM</v>
      </c>
    </row>
    <row r="25" spans="1:1" x14ac:dyDescent="0.25">
      <c r="A25" s="54" t="str">
        <f>'Figure 4.12'!A1</f>
        <v>Figure 4.12 Average binding capacity and duration by interconnector</v>
      </c>
    </row>
    <row r="26" spans="1:1" x14ac:dyDescent="0.25">
      <c r="A26" s="55" t="str">
        <f>'Figure 4.13'!$A$1</f>
        <v>Figure 4.13 Negative settlement residue management impact</v>
      </c>
    </row>
    <row r="27" spans="1:1" x14ac:dyDescent="0.25">
      <c r="A27" s="50"/>
    </row>
    <row r="28" spans="1:1" x14ac:dyDescent="0.25">
      <c r="A28" s="49"/>
    </row>
    <row r="29" spans="1:1" x14ac:dyDescent="0.25">
      <c r="A29" s="50"/>
    </row>
    <row r="30" spans="1:1" x14ac:dyDescent="0.25">
      <c r="A30" s="51"/>
    </row>
    <row r="31" spans="1:1" x14ac:dyDescent="0.25">
      <c r="A31" s="50"/>
    </row>
    <row r="32" spans="1:1" x14ac:dyDescent="0.25">
      <c r="A32" s="50"/>
    </row>
    <row r="33" spans="1:1" x14ac:dyDescent="0.25">
      <c r="A33" s="50"/>
    </row>
    <row r="34" spans="1:1" x14ac:dyDescent="0.25">
      <c r="A34" s="50"/>
    </row>
    <row r="35" spans="1:1" x14ac:dyDescent="0.25">
      <c r="A35" s="50"/>
    </row>
    <row r="36" spans="1:1" x14ac:dyDescent="0.25">
      <c r="A36" s="51"/>
    </row>
    <row r="37" spans="1:1" x14ac:dyDescent="0.25">
      <c r="A37" s="49"/>
    </row>
    <row r="38" spans="1:1" x14ac:dyDescent="0.25">
      <c r="A38" s="50"/>
    </row>
    <row r="39" spans="1:1" x14ac:dyDescent="0.25">
      <c r="A39" s="50"/>
    </row>
    <row r="40" spans="1:1" x14ac:dyDescent="0.25">
      <c r="A40" s="52"/>
    </row>
  </sheetData>
  <mergeCells count="1">
    <mergeCell ref="A12:G12"/>
  </mergeCells>
  <hyperlinks>
    <hyperlink ref="A14" location="'Figure 4.1'!A1" display="Figure 4.1 Market share by registered capacity, by region, 30 June 2024" xr:uid="{40385EF1-AC0C-4A47-A9DF-4D91BD75EFB6}"/>
    <hyperlink ref="A15" location="'Figure 4.2'!A1" display="Figure 4.2: Market share by generation output, by region, 2023–24" xr:uid="{B0D2BDCB-4069-496B-9464-2430C3153D83}"/>
    <hyperlink ref="A16" location="'Figure 4.3'!A1" display="Figure 4.3 Quarterly rolling average HHI by bid availability" xr:uid="{C91667B9-D63C-4CEA-8F49-EF65CFB158B1}"/>
    <hyperlink ref="A17" location="'Figure 4.4'!A1" display="Figure 4.4 NSW financial year average HHI by time of day, 2019–20 to 2023–24" xr:uid="{92E2FFA5-DE12-479B-B25E-8F854A862BA7}"/>
    <hyperlink ref="A18" location="'Figure 4.5'!A1" display="Figure 4.5 Variability in bid HHI by region" xr:uid="{0CAD8750-99D0-4DEA-95EB-A5CB4484C45C}"/>
    <hyperlink ref="A19" location="'Figure 4.6'!A1" display="Figure 4.6 Queensland market share by registered capacity, by fuel type, 30 June 2024" xr:uid="{FAE4E095-5D5C-408B-96A0-713B9B72CEE3}"/>
    <hyperlink ref="A20" location="'Figure 4.7'!A1" display="Figure 4.7 NSW market share by registered capacity, by fuel type, 30 June 2024" xr:uid="{2CC95E7A-643B-4576-B503-5386C6CBC5F5}"/>
    <hyperlink ref="A21" location="'Figure 4.8'!A1" display="Figure 4.8 Victoria market share by registered capacity, by fuel type, 30 June 2024" xr:uid="{7B3CA643-F093-40CD-AF2B-F283C2A755CF}"/>
    <hyperlink ref="A22" location="'Figure 4.9'!A1" display="Figure 4.9 South Australia market share by registered capacity, by fuel type, June 2024" xr:uid="{51708473-5415-403A-B2CE-0623A6F69F59}"/>
    <hyperlink ref="A23" location="'Figure 4.10'!A1" display="Figure 4.10 Proportion of time some generation from the largest one or 2 participants was needed to meet demand in 2021–22 and 2023–24" xr:uid="{047D0A6F-B00E-4EB7-856D-82ECB1A5CAF0}"/>
    <hyperlink ref="A24" location="'Figure 4.11'!A1" display="Figure 4.11 Interconnection in the NEM" xr:uid="{9CB83F91-871D-42C4-821A-262CF2ABC179}"/>
    <hyperlink ref="A25" location="'Figure 4.12'!A1" display="Figure 4.12 Average binding capacity and duration by interconnector" xr:uid="{1A45A77B-E618-4F94-AFDA-8F4D01D710EE}"/>
    <hyperlink ref="A26" location="'Figure 4.13'!A1" display="Figure 4.13 Negative settlement residue management impact" xr:uid="{BEEB647C-BB46-444D-8572-AB50AB9BF3CD}"/>
  </hyperlink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4322A6-70F3-4941-98E3-147505F46118}">
  <dimension ref="A1:Q28"/>
  <sheetViews>
    <sheetView showGridLines="0" workbookViewId="0"/>
  </sheetViews>
  <sheetFormatPr defaultRowHeight="15" x14ac:dyDescent="0.25"/>
  <cols>
    <col min="1" max="1" width="17.7109375" bestFit="1" customWidth="1"/>
  </cols>
  <sheetData>
    <row r="1" spans="1:11" x14ac:dyDescent="0.25">
      <c r="A1" s="7" t="s">
        <v>103</v>
      </c>
      <c r="B1" s="7"/>
      <c r="K1" s="46"/>
    </row>
    <row r="3" spans="1:11" x14ac:dyDescent="0.25">
      <c r="A3" s="23" t="s">
        <v>22</v>
      </c>
      <c r="B3" s="23" t="s">
        <v>3</v>
      </c>
      <c r="C3" s="23" t="s">
        <v>5</v>
      </c>
      <c r="D3" s="23" t="s">
        <v>18</v>
      </c>
      <c r="E3" s="23" t="s">
        <v>6</v>
      </c>
    </row>
    <row r="4" spans="1:11" x14ac:dyDescent="0.25">
      <c r="A4" s="23" t="s">
        <v>23</v>
      </c>
      <c r="B4" s="21">
        <v>1011</v>
      </c>
      <c r="C4" s="21">
        <v>442</v>
      </c>
      <c r="D4" s="21">
        <v>0</v>
      </c>
      <c r="E4" s="21">
        <v>280</v>
      </c>
    </row>
    <row r="5" spans="1:11" x14ac:dyDescent="0.25">
      <c r="A5" s="23" t="s">
        <v>24</v>
      </c>
      <c r="B5" s="21">
        <v>728</v>
      </c>
      <c r="C5" s="21">
        <v>358.11</v>
      </c>
      <c r="D5" s="21">
        <v>220</v>
      </c>
      <c r="E5" s="21">
        <v>0</v>
      </c>
    </row>
    <row r="6" spans="1:11" x14ac:dyDescent="0.25">
      <c r="A6" s="23" t="s">
        <v>99</v>
      </c>
      <c r="B6" s="21">
        <v>128</v>
      </c>
      <c r="C6" s="21">
        <v>489</v>
      </c>
      <c r="D6" s="21">
        <v>77</v>
      </c>
      <c r="E6" s="21">
        <v>25</v>
      </c>
    </row>
    <row r="7" spans="1:11" x14ac:dyDescent="0.25">
      <c r="A7" s="23" t="s">
        <v>25</v>
      </c>
      <c r="B7" s="21">
        <v>0</v>
      </c>
      <c r="C7" s="21">
        <v>412</v>
      </c>
      <c r="D7" s="21">
        <v>0</v>
      </c>
      <c r="E7" s="21">
        <v>150</v>
      </c>
    </row>
    <row r="8" spans="1:11" x14ac:dyDescent="0.25">
      <c r="A8" s="23" t="s">
        <v>26</v>
      </c>
      <c r="B8" s="21">
        <v>548</v>
      </c>
      <c r="C8" s="21">
        <v>165</v>
      </c>
      <c r="D8" s="21">
        <v>0</v>
      </c>
      <c r="E8" s="21">
        <v>0</v>
      </c>
    </row>
    <row r="9" spans="1:11" x14ac:dyDescent="0.25">
      <c r="A9" s="23" t="s">
        <v>13</v>
      </c>
      <c r="B9" s="21">
        <v>217</v>
      </c>
      <c r="C9" s="21">
        <v>98</v>
      </c>
      <c r="D9" s="21">
        <v>0</v>
      </c>
      <c r="E9" s="21">
        <v>0</v>
      </c>
    </row>
    <row r="10" spans="1:11" x14ac:dyDescent="0.25">
      <c r="A10" s="23" t="s">
        <v>27</v>
      </c>
      <c r="B10" s="21">
        <v>0</v>
      </c>
      <c r="C10" s="21">
        <v>247</v>
      </c>
      <c r="D10" s="21">
        <v>0</v>
      </c>
      <c r="E10" s="21">
        <v>0</v>
      </c>
    </row>
    <row r="11" spans="1:11" x14ac:dyDescent="0.25">
      <c r="A11" s="23" t="s">
        <v>28</v>
      </c>
      <c r="B11" s="21">
        <v>0</v>
      </c>
      <c r="C11" s="21">
        <v>0</v>
      </c>
      <c r="D11" s="21">
        <v>95</v>
      </c>
      <c r="E11" s="21">
        <v>0</v>
      </c>
    </row>
    <row r="12" spans="1:11" x14ac:dyDescent="0.25">
      <c r="A12" s="23" t="s">
        <v>7</v>
      </c>
      <c r="B12" s="21">
        <v>0</v>
      </c>
      <c r="C12" s="21">
        <v>551.89</v>
      </c>
      <c r="D12" s="21">
        <v>202</v>
      </c>
      <c r="E12" s="21">
        <v>17</v>
      </c>
    </row>
    <row r="24" spans="7:17" ht="14.45" customHeight="1" x14ac:dyDescent="0.25">
      <c r="G24" s="40" t="s">
        <v>58</v>
      </c>
      <c r="H24" s="58" t="s">
        <v>97</v>
      </c>
      <c r="I24" s="58"/>
      <c r="J24" s="58"/>
      <c r="K24" s="58"/>
      <c r="L24" s="58"/>
      <c r="M24" s="58"/>
      <c r="N24" s="58"/>
      <c r="O24" s="58"/>
      <c r="P24" s="58"/>
      <c r="Q24" s="58"/>
    </row>
    <row r="25" spans="7:17" x14ac:dyDescent="0.25">
      <c r="G25" s="40"/>
      <c r="H25" s="58"/>
      <c r="I25" s="58"/>
      <c r="J25" s="58"/>
      <c r="K25" s="58"/>
      <c r="L25" s="58"/>
      <c r="M25" s="58"/>
      <c r="N25" s="58"/>
      <c r="O25" s="58"/>
      <c r="P25" s="58"/>
      <c r="Q25" s="58"/>
    </row>
    <row r="26" spans="7:17" x14ac:dyDescent="0.25">
      <c r="G26" s="40"/>
      <c r="H26" s="58"/>
      <c r="I26" s="58"/>
      <c r="J26" s="58"/>
      <c r="K26" s="58"/>
      <c r="L26" s="58"/>
      <c r="M26" s="58"/>
      <c r="N26" s="58"/>
      <c r="O26" s="58"/>
      <c r="P26" s="58"/>
      <c r="Q26" s="58"/>
    </row>
    <row r="27" spans="7:17" x14ac:dyDescent="0.25">
      <c r="H27" s="58"/>
      <c r="I27" s="58"/>
      <c r="J27" s="58"/>
      <c r="K27" s="58"/>
      <c r="L27" s="58"/>
      <c r="M27" s="58"/>
      <c r="N27" s="58"/>
      <c r="O27" s="58"/>
      <c r="P27" s="58"/>
      <c r="Q27" s="58"/>
    </row>
    <row r="28" spans="7:17" x14ac:dyDescent="0.25">
      <c r="G28" t="s">
        <v>62</v>
      </c>
      <c r="H28" t="s">
        <v>60</v>
      </c>
    </row>
  </sheetData>
  <mergeCells count="1">
    <mergeCell ref="H24:Q27"/>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909E3C-7419-4069-B5C3-351DBFF98531}">
  <dimension ref="A1:K34"/>
  <sheetViews>
    <sheetView showGridLines="0" workbookViewId="0">
      <selection activeCell="O9" sqref="O9"/>
    </sheetView>
  </sheetViews>
  <sheetFormatPr defaultRowHeight="15" x14ac:dyDescent="0.25"/>
  <sheetData>
    <row r="1" spans="1:9" x14ac:dyDescent="0.25">
      <c r="A1" s="7" t="s">
        <v>70</v>
      </c>
    </row>
    <row r="3" spans="1:9" x14ac:dyDescent="0.25">
      <c r="A3" s="2"/>
      <c r="B3" s="61" t="s">
        <v>9</v>
      </c>
      <c r="C3" s="61"/>
      <c r="D3" s="61" t="s">
        <v>0</v>
      </c>
      <c r="E3" s="61"/>
      <c r="F3" s="61" t="s">
        <v>10</v>
      </c>
      <c r="G3" s="61"/>
      <c r="H3" s="61" t="s">
        <v>11</v>
      </c>
      <c r="I3" s="61"/>
    </row>
    <row r="4" spans="1:9" x14ac:dyDescent="0.25">
      <c r="A4" s="2"/>
      <c r="B4" s="2" t="s">
        <v>111</v>
      </c>
      <c r="C4" s="2" t="s">
        <v>112</v>
      </c>
      <c r="D4" s="2" t="s">
        <v>111</v>
      </c>
      <c r="E4" s="2" t="s">
        <v>112</v>
      </c>
      <c r="F4" s="2" t="s">
        <v>111</v>
      </c>
      <c r="G4" s="2" t="s">
        <v>112</v>
      </c>
      <c r="H4" s="2" t="s">
        <v>111</v>
      </c>
      <c r="I4" s="2" t="s">
        <v>112</v>
      </c>
    </row>
    <row r="5" spans="1:9" x14ac:dyDescent="0.25">
      <c r="A5" s="2" t="s">
        <v>29</v>
      </c>
      <c r="B5" s="25">
        <v>0.25173124805477698</v>
      </c>
      <c r="C5" s="26">
        <v>0.16633462355798401</v>
      </c>
      <c r="D5" s="27">
        <v>2.4299999999999999E-2</v>
      </c>
      <c r="E5" s="27">
        <v>1.9400000000000001E-2</v>
      </c>
      <c r="F5" s="26">
        <v>1.0261048863989999E-2</v>
      </c>
      <c r="G5" s="26">
        <v>2.04538554948391E-2</v>
      </c>
      <c r="H5" s="26">
        <v>2.8E-3</v>
      </c>
      <c r="I5" s="26">
        <v>1.5E-3</v>
      </c>
    </row>
    <row r="6" spans="1:9" x14ac:dyDescent="0.25">
      <c r="A6" s="2" t="s">
        <v>30</v>
      </c>
      <c r="B6" s="25">
        <v>0.88549447556800498</v>
      </c>
      <c r="C6" s="26">
        <v>0.78581322100789297</v>
      </c>
      <c r="D6" s="27">
        <v>0.58289999999999997</v>
      </c>
      <c r="E6" s="27">
        <v>0.34439999999999998</v>
      </c>
      <c r="F6" s="25">
        <v>0.33494786803610299</v>
      </c>
      <c r="G6" s="26">
        <v>0.33565763509411101</v>
      </c>
      <c r="H6" s="25">
        <v>0.1057</v>
      </c>
      <c r="I6" s="25">
        <v>6.5100000000000005E-2</v>
      </c>
    </row>
    <row r="30" spans="1:11" ht="15" customHeight="1" x14ac:dyDescent="0.25">
      <c r="A30" s="40" t="s">
        <v>71</v>
      </c>
      <c r="B30" s="58" t="s">
        <v>88</v>
      </c>
      <c r="C30" s="58"/>
      <c r="D30" s="58"/>
      <c r="E30" s="58"/>
      <c r="F30" s="58"/>
      <c r="G30" s="58"/>
      <c r="H30" s="58"/>
      <c r="I30" s="58"/>
      <c r="J30" s="58"/>
      <c r="K30" s="58"/>
    </row>
    <row r="31" spans="1:11" x14ac:dyDescent="0.25">
      <c r="A31" s="40"/>
      <c r="B31" s="58"/>
      <c r="C31" s="58"/>
      <c r="D31" s="58"/>
      <c r="E31" s="58"/>
      <c r="F31" s="58"/>
      <c r="G31" s="58"/>
      <c r="H31" s="58"/>
      <c r="I31" s="58"/>
      <c r="J31" s="58"/>
      <c r="K31" s="58"/>
    </row>
    <row r="32" spans="1:11" x14ac:dyDescent="0.25">
      <c r="A32" s="40"/>
      <c r="B32" s="58"/>
      <c r="C32" s="58"/>
      <c r="D32" s="58"/>
      <c r="E32" s="58"/>
      <c r="F32" s="58"/>
      <c r="G32" s="58"/>
      <c r="H32" s="58"/>
      <c r="I32" s="58"/>
      <c r="J32" s="58"/>
      <c r="K32" s="58"/>
    </row>
    <row r="33" spans="1:11" x14ac:dyDescent="0.25">
      <c r="B33" s="58"/>
      <c r="C33" s="58"/>
      <c r="D33" s="58"/>
      <c r="E33" s="58"/>
      <c r="F33" s="58"/>
      <c r="G33" s="58"/>
      <c r="H33" s="58"/>
      <c r="I33" s="58"/>
      <c r="J33" s="58"/>
      <c r="K33" s="58"/>
    </row>
    <row r="34" spans="1:11" x14ac:dyDescent="0.25">
      <c r="A34" t="s">
        <v>59</v>
      </c>
      <c r="B34" t="s">
        <v>60</v>
      </c>
    </row>
  </sheetData>
  <mergeCells count="5">
    <mergeCell ref="B3:C3"/>
    <mergeCell ref="D3:E3"/>
    <mergeCell ref="F3:G3"/>
    <mergeCell ref="H3:I3"/>
    <mergeCell ref="B30:K33"/>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8F5162-72B5-4404-9E9C-EB28BC9656BA}">
  <dimension ref="A1:E25"/>
  <sheetViews>
    <sheetView showGridLines="0" workbookViewId="0"/>
  </sheetViews>
  <sheetFormatPr defaultRowHeight="15" x14ac:dyDescent="0.25"/>
  <cols>
    <col min="1" max="1" width="11.85546875" customWidth="1"/>
  </cols>
  <sheetData>
    <row r="1" spans="1:5" ht="15.75" x14ac:dyDescent="0.25">
      <c r="A1" s="7" t="s">
        <v>104</v>
      </c>
      <c r="B1" s="28"/>
      <c r="C1" s="28"/>
      <c r="D1" s="28"/>
      <c r="E1" s="28"/>
    </row>
    <row r="24" spans="1:2" x14ac:dyDescent="0.25">
      <c r="A24" t="s">
        <v>58</v>
      </c>
      <c r="B24" t="s">
        <v>74</v>
      </c>
    </row>
    <row r="25" spans="1:2" x14ac:dyDescent="0.25">
      <c r="A25" t="s">
        <v>59</v>
      </c>
      <c r="B25" t="s">
        <v>60</v>
      </c>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FE43B2-64B6-4264-8B73-A06AFD0E8C06}">
  <dimension ref="A1:Q158"/>
  <sheetViews>
    <sheetView showGridLines="0" workbookViewId="0">
      <selection activeCell="E4" sqref="E4"/>
    </sheetView>
  </sheetViews>
  <sheetFormatPr defaultRowHeight="15" x14ac:dyDescent="0.25"/>
  <cols>
    <col min="1" max="1" width="12.140625" bestFit="1" customWidth="1"/>
    <col min="3" max="3" width="22.7109375" customWidth="1"/>
    <col min="4" max="4" width="19.28515625" customWidth="1"/>
    <col min="5" max="5" width="23" customWidth="1"/>
    <col min="6" max="6" width="24" customWidth="1"/>
    <col min="7" max="7" width="12.7109375" customWidth="1"/>
  </cols>
  <sheetData>
    <row r="1" spans="1:17" x14ac:dyDescent="0.25">
      <c r="A1" s="7" t="s">
        <v>105</v>
      </c>
      <c r="B1" s="7"/>
    </row>
    <row r="2" spans="1:17" x14ac:dyDescent="0.25">
      <c r="A2" s="7"/>
      <c r="B2" s="7"/>
    </row>
    <row r="3" spans="1:17" x14ac:dyDescent="0.25">
      <c r="A3" s="7"/>
      <c r="B3" s="7"/>
    </row>
    <row r="4" spans="1:17" x14ac:dyDescent="0.25">
      <c r="A4" s="7"/>
      <c r="B4" s="7"/>
    </row>
    <row r="5" spans="1:17" x14ac:dyDescent="0.25">
      <c r="A5" s="43" t="s">
        <v>89</v>
      </c>
    </row>
    <row r="6" spans="1:17" ht="31.5" x14ac:dyDescent="0.35">
      <c r="C6" s="29" t="s">
        <v>53</v>
      </c>
      <c r="D6" s="29" t="s">
        <v>35</v>
      </c>
      <c r="E6" s="29" t="s">
        <v>51</v>
      </c>
      <c r="F6" s="29" t="s">
        <v>48</v>
      </c>
      <c r="G6" s="31"/>
      <c r="Q6" s="5"/>
    </row>
    <row r="7" spans="1:17" x14ac:dyDescent="0.25">
      <c r="A7" s="1">
        <v>2019</v>
      </c>
      <c r="B7" s="1" t="s">
        <v>33</v>
      </c>
      <c r="C7" s="2">
        <v>61.020485074626862</v>
      </c>
      <c r="D7" s="2">
        <v>-103.99959395035336</v>
      </c>
      <c r="E7" s="3">
        <v>1.0114734299516908E-2</v>
      </c>
      <c r="F7" s="4">
        <v>-0.2295818236714976</v>
      </c>
      <c r="G7" s="13"/>
    </row>
    <row r="8" spans="1:17" x14ac:dyDescent="0.25">
      <c r="A8" s="1"/>
      <c r="B8" s="1" t="s">
        <v>34</v>
      </c>
      <c r="C8" s="2">
        <v>36.933019801980173</v>
      </c>
      <c r="D8" s="2">
        <v>-87.754602925809792</v>
      </c>
      <c r="E8" s="3">
        <v>3.8118961352657008E-2</v>
      </c>
      <c r="F8" s="4">
        <v>-0.21671195652173914</v>
      </c>
      <c r="G8" s="13"/>
    </row>
    <row r="9" spans="1:17" x14ac:dyDescent="0.25">
      <c r="A9" s="1">
        <v>2020</v>
      </c>
      <c r="B9" s="1" t="s">
        <v>31</v>
      </c>
      <c r="C9" s="2">
        <v>28.025972083748705</v>
      </c>
      <c r="D9" s="2">
        <v>-38.466394386469972</v>
      </c>
      <c r="E9" s="3">
        <v>3.8270757020757024E-2</v>
      </c>
      <c r="F9" s="4">
        <v>-0.31810897435897434</v>
      </c>
      <c r="G9" s="13"/>
    </row>
    <row r="10" spans="1:17" x14ac:dyDescent="0.25">
      <c r="A10" s="1"/>
      <c r="B10" s="1" t="s">
        <v>32</v>
      </c>
      <c r="C10" s="2">
        <v>24.310337078651685</v>
      </c>
      <c r="D10" s="2">
        <v>-59.323351637765079</v>
      </c>
      <c r="E10" s="3">
        <v>1.3583638583638584E-2</v>
      </c>
      <c r="F10" s="4">
        <v>-0.39606227106227104</v>
      </c>
      <c r="G10" s="13"/>
    </row>
    <row r="11" spans="1:17" x14ac:dyDescent="0.25">
      <c r="A11" s="1"/>
      <c r="B11" s="1" t="s">
        <v>33</v>
      </c>
      <c r="C11" s="2">
        <v>68.318240165631508</v>
      </c>
      <c r="D11" s="2">
        <v>-64.993800945270436</v>
      </c>
      <c r="E11" s="3">
        <v>3.6458333333333336E-2</v>
      </c>
      <c r="F11" s="4">
        <v>-0.55098882850241548</v>
      </c>
      <c r="G11" s="13"/>
    </row>
    <row r="12" spans="1:17" x14ac:dyDescent="0.25">
      <c r="A12" s="1"/>
      <c r="B12" s="1" t="s">
        <v>34</v>
      </c>
      <c r="C12" s="2">
        <v>36.089425778863827</v>
      </c>
      <c r="D12" s="2">
        <v>-52.825711279953261</v>
      </c>
      <c r="E12" s="3">
        <v>6.178291062801932E-2</v>
      </c>
      <c r="F12" s="4">
        <v>-0.32287892512077293</v>
      </c>
      <c r="G12" s="13"/>
    </row>
    <row r="13" spans="1:17" x14ac:dyDescent="0.25">
      <c r="A13" s="1">
        <v>2021</v>
      </c>
      <c r="B13" s="1" t="s">
        <v>31</v>
      </c>
      <c r="C13" s="2">
        <v>31.254495762711894</v>
      </c>
      <c r="D13" s="2">
        <v>-48.508423883808454</v>
      </c>
      <c r="E13" s="3">
        <v>9.1049382716049385E-2</v>
      </c>
      <c r="F13" s="4">
        <v>-7.1720679012345676E-2</v>
      </c>
      <c r="G13" s="13"/>
    </row>
    <row r="14" spans="1:17" x14ac:dyDescent="0.25">
      <c r="A14" s="1"/>
      <c r="B14" s="1" t="s">
        <v>32</v>
      </c>
      <c r="C14" s="2">
        <v>48.782642089093677</v>
      </c>
      <c r="D14" s="2">
        <v>-65.179829669697398</v>
      </c>
      <c r="E14" s="3">
        <v>4.9679487179487176E-2</v>
      </c>
      <c r="F14" s="4">
        <v>-0.33153998778998778</v>
      </c>
      <c r="G14" s="13"/>
    </row>
    <row r="15" spans="1:17" x14ac:dyDescent="0.25">
      <c r="A15" s="1"/>
      <c r="B15" s="1" t="s">
        <v>33</v>
      </c>
      <c r="C15" s="2">
        <v>67.259379203311042</v>
      </c>
      <c r="D15" s="2">
        <v>-79.272494009584435</v>
      </c>
      <c r="E15" s="3">
        <v>7.2954408212560384E-2</v>
      </c>
      <c r="F15" s="4">
        <v>-0.1890096618357488</v>
      </c>
      <c r="G15" s="13"/>
    </row>
    <row r="16" spans="1:17" x14ac:dyDescent="0.25">
      <c r="A16" s="1"/>
      <c r="B16" s="1" t="s">
        <v>34</v>
      </c>
      <c r="C16" s="2">
        <v>43.63639515151516</v>
      </c>
      <c r="D16" s="2">
        <v>-37.444183761918637</v>
      </c>
      <c r="E16" s="3">
        <v>0.15568387681159421</v>
      </c>
      <c r="F16" s="4">
        <v>-0.26124698067632851</v>
      </c>
      <c r="G16" s="13"/>
    </row>
    <row r="17" spans="1:7" x14ac:dyDescent="0.25">
      <c r="A17" s="1">
        <v>2022</v>
      </c>
      <c r="B17" s="1" t="s">
        <v>31</v>
      </c>
      <c r="C17" s="2">
        <v>27.901803384022301</v>
      </c>
      <c r="D17" s="2">
        <v>-71.436654727258826</v>
      </c>
      <c r="E17" s="3">
        <v>0.18013117283950617</v>
      </c>
      <c r="F17" s="4">
        <v>-0.51701388888888888</v>
      </c>
      <c r="G17" s="13"/>
    </row>
    <row r="18" spans="1:7" x14ac:dyDescent="0.25">
      <c r="A18" s="1"/>
      <c r="B18" s="1" t="s">
        <v>32</v>
      </c>
      <c r="C18" s="2">
        <v>19.134764705882354</v>
      </c>
      <c r="D18" s="2">
        <v>-79.371466223133083</v>
      </c>
      <c r="E18" s="3">
        <v>6.4865689865689869E-3</v>
      </c>
      <c r="F18" s="4">
        <v>-0.74557387057387059</v>
      </c>
      <c r="G18" s="13"/>
    </row>
    <row r="19" spans="1:7" x14ac:dyDescent="0.25">
      <c r="A19" s="1"/>
      <c r="B19" s="1" t="s">
        <v>33</v>
      </c>
      <c r="C19" s="2">
        <v>54.240029175784237</v>
      </c>
      <c r="D19" s="2">
        <v>-88.367047261243073</v>
      </c>
      <c r="E19" s="3">
        <v>5.1743659420289856E-2</v>
      </c>
      <c r="F19" s="4">
        <v>-0.69316123188405798</v>
      </c>
      <c r="G19" s="13"/>
    </row>
    <row r="20" spans="1:7" x14ac:dyDescent="0.25">
      <c r="A20" s="1"/>
      <c r="B20" s="1" t="s">
        <v>34</v>
      </c>
      <c r="C20" s="2">
        <v>52.000459035444578</v>
      </c>
      <c r="D20" s="2">
        <v>-51.114130259196692</v>
      </c>
      <c r="E20" s="3">
        <v>6.4953200483091791E-2</v>
      </c>
      <c r="F20" s="4">
        <v>-0.5140021135265701</v>
      </c>
      <c r="G20" s="13"/>
    </row>
    <row r="21" spans="1:7" x14ac:dyDescent="0.25">
      <c r="A21" s="1">
        <v>2023</v>
      </c>
      <c r="B21" s="1" t="s">
        <v>31</v>
      </c>
      <c r="C21" s="2">
        <v>46.183563829787204</v>
      </c>
      <c r="D21" s="2">
        <v>-65.916257644888688</v>
      </c>
      <c r="E21" s="3">
        <v>5.0771604938271604E-2</v>
      </c>
      <c r="F21" s="4">
        <v>-0.39741512345679014</v>
      </c>
      <c r="G21" s="13"/>
    </row>
    <row r="22" spans="1:7" x14ac:dyDescent="0.25">
      <c r="A22" s="1"/>
      <c r="B22" s="1" t="s">
        <v>32</v>
      </c>
      <c r="C22" s="2">
        <v>55.420855745721276</v>
      </c>
      <c r="D22" s="2">
        <v>-66.516888196337987</v>
      </c>
      <c r="E22" s="3">
        <v>3.1211843711843712E-2</v>
      </c>
      <c r="F22" s="4">
        <v>-0.48973595848595847</v>
      </c>
      <c r="G22" s="13"/>
    </row>
    <row r="23" spans="1:7" x14ac:dyDescent="0.25">
      <c r="A23" s="1"/>
      <c r="B23" s="1" t="s">
        <v>33</v>
      </c>
      <c r="C23" s="2">
        <v>40.152132132132131</v>
      </c>
      <c r="D23" s="2">
        <v>-56.446760283500019</v>
      </c>
      <c r="E23" s="3">
        <v>1.2567934782608696E-2</v>
      </c>
      <c r="F23" s="4">
        <v>-0.56978411835748788</v>
      </c>
      <c r="G23" s="13"/>
    </row>
    <row r="24" spans="1:7" x14ac:dyDescent="0.25">
      <c r="A24" s="1"/>
      <c r="B24" s="1" t="s">
        <v>34</v>
      </c>
      <c r="C24" s="2">
        <v>43.240257490636722</v>
      </c>
      <c r="D24" s="2">
        <v>-67.26774807885063</v>
      </c>
      <c r="E24" s="3">
        <v>8.0615942028985504E-2</v>
      </c>
      <c r="F24" s="4">
        <v>-0.56480223429951693</v>
      </c>
      <c r="G24" s="13"/>
    </row>
    <row r="25" spans="1:7" x14ac:dyDescent="0.25">
      <c r="A25" s="1">
        <v>2024</v>
      </c>
      <c r="B25" s="1" t="s">
        <v>31</v>
      </c>
      <c r="C25" s="2">
        <v>36.061767193412024</v>
      </c>
      <c r="D25" s="2">
        <v>-63.997615571775945</v>
      </c>
      <c r="E25" s="3">
        <v>0.17143620268620269</v>
      </c>
      <c r="F25" s="4">
        <v>-0.29796245421245421</v>
      </c>
      <c r="G25" s="13"/>
    </row>
    <row r="26" spans="1:7" x14ac:dyDescent="0.25">
      <c r="A26" s="1"/>
      <c r="B26" s="1" t="s">
        <v>32</v>
      </c>
      <c r="C26" s="2">
        <v>60.5045023224951</v>
      </c>
      <c r="D26" s="2">
        <v>-45.462962508759681</v>
      </c>
      <c r="E26" s="3">
        <v>0.1150030525030525</v>
      </c>
      <c r="F26" s="4">
        <v>-0.2177960927960928</v>
      </c>
      <c r="G26" s="13"/>
    </row>
    <row r="27" spans="1:7" x14ac:dyDescent="0.25">
      <c r="G27" s="13"/>
    </row>
    <row r="28" spans="1:7" x14ac:dyDescent="0.25">
      <c r="G28" s="13"/>
    </row>
    <row r="31" spans="1:7" x14ac:dyDescent="0.25">
      <c r="A31" s="43" t="s">
        <v>90</v>
      </c>
    </row>
    <row r="32" spans="1:7" ht="30" x14ac:dyDescent="0.25">
      <c r="C32" s="30" t="s">
        <v>56</v>
      </c>
      <c r="D32" s="30" t="s">
        <v>35</v>
      </c>
      <c r="E32" s="30" t="s">
        <v>49</v>
      </c>
      <c r="F32" s="30" t="s">
        <v>48</v>
      </c>
    </row>
    <row r="33" spans="1:6" x14ac:dyDescent="0.25">
      <c r="A33" s="1">
        <v>2019</v>
      </c>
      <c r="B33" s="1" t="s">
        <v>33</v>
      </c>
      <c r="C33" s="2">
        <v>266.41206191045649</v>
      </c>
      <c r="D33" s="2">
        <v>-824.0937045454549</v>
      </c>
      <c r="E33" s="3">
        <v>0.28381642512077293</v>
      </c>
      <c r="F33" s="4">
        <v>-4.9554649758454104E-2</v>
      </c>
    </row>
    <row r="34" spans="1:6" x14ac:dyDescent="0.25">
      <c r="A34" s="1"/>
      <c r="B34" s="1" t="s">
        <v>34</v>
      </c>
      <c r="C34" s="2">
        <v>453.15158882783822</v>
      </c>
      <c r="D34" s="2">
        <v>-813.4234127254166</v>
      </c>
      <c r="E34" s="3">
        <v>8.2427536231884063E-2</v>
      </c>
      <c r="F34" s="4">
        <v>-0.11092240338164251</v>
      </c>
    </row>
    <row r="35" spans="1:6" x14ac:dyDescent="0.25">
      <c r="A35" s="1">
        <v>2020</v>
      </c>
      <c r="B35" s="1" t="s">
        <v>31</v>
      </c>
      <c r="C35" s="2">
        <v>390.1183361921095</v>
      </c>
      <c r="D35" s="2">
        <v>-757.80480911680797</v>
      </c>
      <c r="E35" s="3">
        <v>6.5056471306471311E-2</v>
      </c>
      <c r="F35" s="4">
        <v>-0.1324023199023199</v>
      </c>
    </row>
    <row r="36" spans="1:6" x14ac:dyDescent="0.25">
      <c r="A36" s="1"/>
      <c r="B36" s="1" t="s">
        <v>32</v>
      </c>
      <c r="C36" s="2">
        <v>289.26483636363639</v>
      </c>
      <c r="D36" s="2">
        <v>-867.85839449541356</v>
      </c>
      <c r="E36" s="3">
        <v>5.2464896214896216E-2</v>
      </c>
      <c r="F36" s="4">
        <v>-0.17467948717948717</v>
      </c>
    </row>
    <row r="37" spans="1:6" x14ac:dyDescent="0.25">
      <c r="A37" s="1"/>
      <c r="B37" s="1" t="s">
        <v>33</v>
      </c>
      <c r="C37" s="2">
        <v>343.30653729748991</v>
      </c>
      <c r="D37" s="2">
        <v>-796.3714509970298</v>
      </c>
      <c r="E37" s="3">
        <v>0.21199426328502416</v>
      </c>
      <c r="F37" s="4">
        <v>-8.8956823671497584E-2</v>
      </c>
    </row>
    <row r="38" spans="1:6" x14ac:dyDescent="0.25">
      <c r="A38" s="1"/>
      <c r="B38" s="1" t="s">
        <v>34</v>
      </c>
      <c r="C38" s="2">
        <v>274.30604308390048</v>
      </c>
      <c r="D38" s="2">
        <v>-615.58666440309889</v>
      </c>
      <c r="E38" s="3">
        <v>2.8796799516908212E-2</v>
      </c>
      <c r="F38" s="4">
        <v>-0.27351298309178745</v>
      </c>
    </row>
    <row r="39" spans="1:6" x14ac:dyDescent="0.25">
      <c r="A39" s="1">
        <v>2021</v>
      </c>
      <c r="B39" s="1" t="s">
        <v>31</v>
      </c>
      <c r="C39" s="2">
        <v>283.42836734693873</v>
      </c>
      <c r="D39" s="2">
        <v>-651.64735805330531</v>
      </c>
      <c r="E39" s="3">
        <v>5.4783950617283955E-3</v>
      </c>
      <c r="F39" s="4">
        <v>-0.36604938271604937</v>
      </c>
    </row>
    <row r="40" spans="1:6" x14ac:dyDescent="0.25">
      <c r="A40" s="1"/>
      <c r="B40" s="1" t="s">
        <v>32</v>
      </c>
      <c r="C40" s="2">
        <v>299.7607161125319</v>
      </c>
      <c r="D40" s="2">
        <v>-555.08160646664965</v>
      </c>
      <c r="E40" s="3">
        <v>8.9514652014652016E-2</v>
      </c>
      <c r="F40" s="4">
        <v>-0.26198107448107449</v>
      </c>
    </row>
    <row r="41" spans="1:6" x14ac:dyDescent="0.25">
      <c r="A41" s="1"/>
      <c r="B41" s="1" t="s">
        <v>33</v>
      </c>
      <c r="C41" s="2">
        <v>306.42392920354001</v>
      </c>
      <c r="D41" s="2">
        <v>-629.79537285344497</v>
      </c>
      <c r="E41" s="3">
        <v>6.204710144927536E-2</v>
      </c>
      <c r="F41" s="4">
        <v>-0.31921799516908211</v>
      </c>
    </row>
    <row r="42" spans="1:6" x14ac:dyDescent="0.25">
      <c r="A42" s="1"/>
      <c r="B42" s="1" t="s">
        <v>34</v>
      </c>
      <c r="C42" s="2">
        <v>243.85438461538467</v>
      </c>
      <c r="D42" s="2">
        <v>-585.45321307169263</v>
      </c>
      <c r="E42" s="3">
        <v>1.2454710144927536E-2</v>
      </c>
      <c r="F42" s="4">
        <v>-0.48622433574879226</v>
      </c>
    </row>
    <row r="43" spans="1:6" x14ac:dyDescent="0.25">
      <c r="A43" s="1">
        <v>2022</v>
      </c>
      <c r="B43" s="1" t="s">
        <v>31</v>
      </c>
      <c r="C43" s="2">
        <v>307.89787257019424</v>
      </c>
      <c r="D43" s="2">
        <v>-560.42915261565054</v>
      </c>
      <c r="E43" s="3">
        <v>2.6234567901234566E-2</v>
      </c>
      <c r="F43" s="4">
        <v>-0.3476466049382716</v>
      </c>
    </row>
    <row r="44" spans="1:6" x14ac:dyDescent="0.25">
      <c r="A44" s="1"/>
      <c r="B44" s="1" t="s">
        <v>32</v>
      </c>
      <c r="C44" s="2">
        <v>338.04241254523527</v>
      </c>
      <c r="D44" s="2">
        <v>-667.46017700152208</v>
      </c>
      <c r="E44" s="3">
        <v>2.9113247863247864E-2</v>
      </c>
      <c r="F44" s="4">
        <v>-0.32303113553113555</v>
      </c>
    </row>
    <row r="45" spans="1:6" x14ac:dyDescent="0.25">
      <c r="A45" s="1"/>
      <c r="B45" s="1" t="s">
        <v>33</v>
      </c>
      <c r="C45" s="2">
        <v>356.29969588550921</v>
      </c>
      <c r="D45" s="2">
        <v>-707.83009471871549</v>
      </c>
      <c r="E45" s="3">
        <v>6.204710144927536E-2</v>
      </c>
      <c r="F45" s="4">
        <v>-0.26173762077294688</v>
      </c>
    </row>
    <row r="46" spans="1:6" x14ac:dyDescent="0.25">
      <c r="A46" s="1"/>
      <c r="B46" s="1" t="s">
        <v>34</v>
      </c>
      <c r="C46" s="2">
        <v>370.1908712487903</v>
      </c>
      <c r="D46" s="2">
        <v>-639.9312573731803</v>
      </c>
      <c r="E46" s="3">
        <v>3.3212560386473432E-2</v>
      </c>
      <c r="F46" s="4">
        <v>-0.37817028985507245</v>
      </c>
    </row>
    <row r="47" spans="1:6" x14ac:dyDescent="0.25">
      <c r="A47" s="1">
        <v>2023</v>
      </c>
      <c r="B47" s="1" t="s">
        <v>31</v>
      </c>
      <c r="C47" s="2">
        <v>284.79544461003496</v>
      </c>
      <c r="D47" s="2">
        <v>-567.31704734158961</v>
      </c>
      <c r="E47" s="3">
        <v>6.0648148148148145E-2</v>
      </c>
      <c r="F47" s="4">
        <v>-0.24837962962962962</v>
      </c>
    </row>
    <row r="48" spans="1:6" x14ac:dyDescent="0.25">
      <c r="A48" s="1"/>
      <c r="B48" s="1" t="s">
        <v>32</v>
      </c>
      <c r="C48" s="2">
        <v>346.24357754519468</v>
      </c>
      <c r="D48" s="2">
        <v>-850.90303676552173</v>
      </c>
      <c r="E48" s="3">
        <v>3.8041819291819289E-2</v>
      </c>
      <c r="F48" s="4">
        <v>-0.34130799755799757</v>
      </c>
    </row>
    <row r="49" spans="1:6" x14ac:dyDescent="0.25">
      <c r="A49" s="1"/>
      <c r="B49" s="1" t="s">
        <v>33</v>
      </c>
      <c r="C49" s="2">
        <v>332.5422320117475</v>
      </c>
      <c r="D49" s="2">
        <v>-915.97048577820385</v>
      </c>
      <c r="E49" s="3">
        <v>2.373943236714976E-2</v>
      </c>
      <c r="F49" s="4">
        <v>-0.35231733091787437</v>
      </c>
    </row>
    <row r="50" spans="1:6" x14ac:dyDescent="0.25">
      <c r="A50" s="1"/>
      <c r="B50" s="1" t="s">
        <v>34</v>
      </c>
      <c r="C50" s="2">
        <v>299.49944487577608</v>
      </c>
      <c r="D50" s="2">
        <v>-706.55331747353455</v>
      </c>
      <c r="E50" s="3">
        <v>6.8425422705314015E-2</v>
      </c>
      <c r="F50" s="4">
        <v>-0.28868508454106279</v>
      </c>
    </row>
    <row r="51" spans="1:6" x14ac:dyDescent="0.25">
      <c r="A51" s="1">
        <v>2024</v>
      </c>
      <c r="B51" s="1" t="s">
        <v>31</v>
      </c>
      <c r="C51" s="2">
        <v>278.47766564282563</v>
      </c>
      <c r="D51" s="2">
        <v>-581.85951880094478</v>
      </c>
      <c r="E51" s="3">
        <v>6.4674908424908431E-2</v>
      </c>
      <c r="F51" s="4">
        <v>-0.26793345543345543</v>
      </c>
    </row>
    <row r="52" spans="1:6" x14ac:dyDescent="0.25">
      <c r="A52" s="1"/>
      <c r="B52" s="1" t="s">
        <v>32</v>
      </c>
      <c r="C52" s="2">
        <v>323.12199577410632</v>
      </c>
      <c r="D52" s="2">
        <v>-635.25595219332649</v>
      </c>
      <c r="E52" s="3">
        <v>0.19436813186813187</v>
      </c>
      <c r="F52" s="4">
        <v>-0.1411019536019536</v>
      </c>
    </row>
    <row r="55" spans="1:6" x14ac:dyDescent="0.25">
      <c r="A55" s="43" t="s">
        <v>91</v>
      </c>
    </row>
    <row r="56" spans="1:6" ht="30" x14ac:dyDescent="0.25">
      <c r="C56" s="30" t="s">
        <v>54</v>
      </c>
      <c r="D56" s="30" t="s">
        <v>56</v>
      </c>
      <c r="E56" s="30" t="s">
        <v>50</v>
      </c>
      <c r="F56" s="30" t="s">
        <v>49</v>
      </c>
    </row>
    <row r="57" spans="1:6" x14ac:dyDescent="0.25">
      <c r="A57" s="1">
        <v>2019</v>
      </c>
      <c r="B57" s="1" t="s">
        <v>33</v>
      </c>
      <c r="C57" s="2">
        <v>25.943178170144453</v>
      </c>
      <c r="D57" s="2">
        <v>-108.75612251767082</v>
      </c>
      <c r="E57" s="3">
        <v>2.351298309178744E-2</v>
      </c>
      <c r="F57" s="4">
        <v>-0.2242602657004831</v>
      </c>
    </row>
    <row r="58" spans="1:6" x14ac:dyDescent="0.25">
      <c r="A58" s="1"/>
      <c r="B58" s="1" t="s">
        <v>34</v>
      </c>
      <c r="C58" s="2">
        <v>69.629673704414643</v>
      </c>
      <c r="D58" s="2">
        <v>-106.36636961595592</v>
      </c>
      <c r="E58" s="3">
        <v>5.8990036231884056E-2</v>
      </c>
      <c r="F58" s="4">
        <v>-0.17787590579710144</v>
      </c>
    </row>
    <row r="59" spans="1:6" x14ac:dyDescent="0.25">
      <c r="A59" s="1">
        <v>2020</v>
      </c>
      <c r="B59" s="1" t="s">
        <v>31</v>
      </c>
      <c r="C59" s="2">
        <v>141.04517151379576</v>
      </c>
      <c r="D59" s="2">
        <v>-121.1734687015002</v>
      </c>
      <c r="E59" s="3">
        <v>0.10233516483516483</v>
      </c>
      <c r="F59" s="4">
        <v>-0.14751221001221002</v>
      </c>
    </row>
    <row r="60" spans="1:6" x14ac:dyDescent="0.25">
      <c r="A60" s="1"/>
      <c r="B60" s="1" t="s">
        <v>32</v>
      </c>
      <c r="C60" s="2">
        <v>95.998451063829776</v>
      </c>
      <c r="D60" s="2">
        <v>-112.67536591237379</v>
      </c>
      <c r="E60" s="3">
        <v>8.9667277167277168E-2</v>
      </c>
      <c r="F60" s="4">
        <v>-0.15850122100122099</v>
      </c>
    </row>
    <row r="61" spans="1:6" x14ac:dyDescent="0.25">
      <c r="A61" s="1"/>
      <c r="B61" s="1" t="s">
        <v>33</v>
      </c>
      <c r="C61" s="2">
        <v>50.647484143763165</v>
      </c>
      <c r="D61" s="2">
        <v>-75.692095988001483</v>
      </c>
      <c r="E61" s="3">
        <v>0.16066576086956522</v>
      </c>
      <c r="F61" s="4">
        <v>-0.10065670289855072</v>
      </c>
    </row>
    <row r="62" spans="1:6" x14ac:dyDescent="0.25">
      <c r="A62" s="1"/>
      <c r="B62" s="1" t="s">
        <v>34</v>
      </c>
      <c r="C62" s="2">
        <v>102.99552209705382</v>
      </c>
      <c r="D62" s="2">
        <v>-93.426231980483408</v>
      </c>
      <c r="E62" s="3">
        <v>0.17421497584541062</v>
      </c>
      <c r="F62" s="4">
        <v>-0.17017663043478262</v>
      </c>
    </row>
    <row r="63" spans="1:6" x14ac:dyDescent="0.25">
      <c r="A63" s="1">
        <v>2021</v>
      </c>
      <c r="B63" s="1" t="s">
        <v>31</v>
      </c>
      <c r="C63" s="2">
        <v>140.66574632915908</v>
      </c>
      <c r="D63" s="2">
        <v>-85.964137269938803</v>
      </c>
      <c r="E63" s="3">
        <v>0.42827932098765431</v>
      </c>
      <c r="F63" s="4">
        <v>-0.10061728395061728</v>
      </c>
    </row>
    <row r="64" spans="1:6" x14ac:dyDescent="0.25">
      <c r="A64" s="1"/>
      <c r="B64" s="1" t="s">
        <v>32</v>
      </c>
      <c r="C64" s="2">
        <v>106.18620302072367</v>
      </c>
      <c r="D64" s="2">
        <v>-98.299950350467356</v>
      </c>
      <c r="E64" s="3">
        <v>0.21726190476190477</v>
      </c>
      <c r="F64" s="4">
        <v>-0.13064713064713065</v>
      </c>
    </row>
    <row r="65" spans="1:11" x14ac:dyDescent="0.25">
      <c r="A65" s="1"/>
      <c r="B65" s="1" t="s">
        <v>33</v>
      </c>
      <c r="C65" s="2">
        <v>122.263001053463</v>
      </c>
      <c r="D65" s="2">
        <v>-99.934025667889046</v>
      </c>
      <c r="E65" s="3">
        <v>0.28660929951690822</v>
      </c>
      <c r="F65" s="4">
        <v>-0.14409722222222221</v>
      </c>
    </row>
    <row r="66" spans="1:11" x14ac:dyDescent="0.25">
      <c r="A66" s="1"/>
      <c r="B66" s="1" t="s">
        <v>34</v>
      </c>
      <c r="C66" s="2">
        <v>139.87739796528984</v>
      </c>
      <c r="D66" s="2">
        <v>-89.631404093288822</v>
      </c>
      <c r="E66" s="3">
        <v>0.31533061594202899</v>
      </c>
      <c r="F66" s="4">
        <v>-7.9294987922705312E-2</v>
      </c>
    </row>
    <row r="67" spans="1:11" x14ac:dyDescent="0.25">
      <c r="A67" s="1">
        <v>2022</v>
      </c>
      <c r="B67" s="1" t="s">
        <v>31</v>
      </c>
      <c r="C67" s="2">
        <v>146.93682105453206</v>
      </c>
      <c r="D67" s="2">
        <v>-99.058004056794999</v>
      </c>
      <c r="E67" s="3">
        <v>0.42731481481481481</v>
      </c>
      <c r="F67" s="4">
        <v>-9.5100308641975315E-2</v>
      </c>
    </row>
    <row r="68" spans="1:11" x14ac:dyDescent="0.25">
      <c r="A68" s="1"/>
      <c r="B68" s="1" t="s">
        <v>32</v>
      </c>
      <c r="C68" s="2">
        <v>114.81482674199631</v>
      </c>
      <c r="D68" s="2">
        <v>-104.34941006501322</v>
      </c>
      <c r="E68" s="3">
        <v>0.20260989010989011</v>
      </c>
      <c r="F68" s="4">
        <v>-0.15846306471306471</v>
      </c>
    </row>
    <row r="69" spans="1:11" x14ac:dyDescent="0.25">
      <c r="A69" s="1"/>
      <c r="B69" s="1" t="s">
        <v>33</v>
      </c>
      <c r="C69" s="2">
        <v>122.69782641991061</v>
      </c>
      <c r="D69" s="2">
        <v>-89.565319148936211</v>
      </c>
      <c r="E69" s="3">
        <v>0.29570501207729466</v>
      </c>
      <c r="F69" s="4">
        <v>-0.15787288647342995</v>
      </c>
      <c r="J69" t="s">
        <v>62</v>
      </c>
      <c r="K69" t="s">
        <v>72</v>
      </c>
    </row>
    <row r="70" spans="1:11" x14ac:dyDescent="0.25">
      <c r="A70" s="1"/>
      <c r="B70" s="1" t="s">
        <v>34</v>
      </c>
      <c r="C70" s="2">
        <v>136.43418646474194</v>
      </c>
      <c r="D70" s="2">
        <v>-101.49880160250829</v>
      </c>
      <c r="E70" s="3">
        <v>0.39873943236714976</v>
      </c>
      <c r="F70" s="4">
        <v>-0.21667421497584541</v>
      </c>
    </row>
    <row r="71" spans="1:11" x14ac:dyDescent="0.25">
      <c r="A71" s="1">
        <v>2023</v>
      </c>
      <c r="B71" s="1" t="s">
        <v>31</v>
      </c>
      <c r="C71" s="2">
        <v>146.63037638850602</v>
      </c>
      <c r="D71" s="2">
        <v>-88.397969618377147</v>
      </c>
      <c r="E71" s="3">
        <v>0.42025462962962962</v>
      </c>
      <c r="F71" s="4">
        <v>-0.10412808641975309</v>
      </c>
    </row>
    <row r="72" spans="1:11" x14ac:dyDescent="0.25">
      <c r="A72" s="1"/>
      <c r="B72" s="1" t="s">
        <v>32</v>
      </c>
      <c r="C72" s="2">
        <v>111.34645339395915</v>
      </c>
      <c r="D72" s="2">
        <v>-103.04410860967474</v>
      </c>
      <c r="E72" s="3">
        <v>0.23496642246642246</v>
      </c>
      <c r="F72" s="4">
        <v>-0.25083943833943834</v>
      </c>
    </row>
    <row r="73" spans="1:11" x14ac:dyDescent="0.25">
      <c r="A73" s="1"/>
      <c r="B73" s="1" t="s">
        <v>33</v>
      </c>
      <c r="C73" s="2">
        <v>120.58760430038497</v>
      </c>
      <c r="D73" s="2">
        <v>-103.50999288762451</v>
      </c>
      <c r="E73" s="3">
        <v>0.23520531400966183</v>
      </c>
      <c r="F73" s="4">
        <v>-0.15919384057971014</v>
      </c>
    </row>
    <row r="74" spans="1:11" x14ac:dyDescent="0.25">
      <c r="A74" s="1"/>
      <c r="B74" s="1" t="s">
        <v>34</v>
      </c>
      <c r="C74" s="2">
        <v>133.45011397250732</v>
      </c>
      <c r="D74" s="2">
        <v>-91.821915154487641</v>
      </c>
      <c r="E74" s="3">
        <v>0.43380132850241548</v>
      </c>
      <c r="F74" s="4">
        <v>-0.15391002415458938</v>
      </c>
    </row>
    <row r="75" spans="1:11" x14ac:dyDescent="0.25">
      <c r="A75" s="1">
        <v>2024</v>
      </c>
      <c r="B75" s="1" t="s">
        <v>31</v>
      </c>
      <c r="C75" s="2">
        <v>144.25105162998506</v>
      </c>
      <c r="D75" s="2">
        <v>-77.556424116423912</v>
      </c>
      <c r="E75" s="3">
        <v>0.46115689865689868</v>
      </c>
      <c r="F75" s="4">
        <v>-9.1765873015873009E-2</v>
      </c>
    </row>
    <row r="76" spans="1:11" x14ac:dyDescent="0.25">
      <c r="A76" s="1"/>
      <c r="B76" s="1" t="s">
        <v>32</v>
      </c>
      <c r="C76" s="2">
        <v>109.0523347042076</v>
      </c>
      <c r="D76" s="2">
        <v>-92.692465252377403</v>
      </c>
      <c r="E76" s="3">
        <v>0.24122405372405373</v>
      </c>
      <c r="F76" s="4">
        <v>-5.2159645909645912E-2</v>
      </c>
    </row>
    <row r="79" spans="1:11" x14ac:dyDescent="0.25">
      <c r="A79" s="43" t="s">
        <v>92</v>
      </c>
    </row>
    <row r="80" spans="1:11" ht="30" x14ac:dyDescent="0.25">
      <c r="C80" s="30" t="s">
        <v>53</v>
      </c>
      <c r="D80" s="30" t="s">
        <v>35</v>
      </c>
      <c r="E80" s="30" t="s">
        <v>51</v>
      </c>
      <c r="F80" s="30" t="s">
        <v>48</v>
      </c>
    </row>
    <row r="81" spans="1:6" x14ac:dyDescent="0.25">
      <c r="A81" s="1">
        <v>2019</v>
      </c>
      <c r="B81" s="1" t="s">
        <v>33</v>
      </c>
      <c r="C81" s="2">
        <v>150.34711340206186</v>
      </c>
      <c r="D81" s="2">
        <v>-902.79879784918739</v>
      </c>
      <c r="E81" s="3">
        <v>3.6609299516908215E-3</v>
      </c>
      <c r="F81" s="4">
        <v>-0.29479921497584544</v>
      </c>
    </row>
    <row r="82" spans="1:6" x14ac:dyDescent="0.25">
      <c r="A82" s="1"/>
      <c r="B82" s="1" t="s">
        <v>34</v>
      </c>
      <c r="C82" s="2">
        <v>308.78074248120305</v>
      </c>
      <c r="D82" s="2">
        <v>-741.20683870967696</v>
      </c>
      <c r="E82" s="3">
        <v>4.0157004830917872E-2</v>
      </c>
      <c r="F82" s="4">
        <v>-0.15209842995169082</v>
      </c>
    </row>
    <row r="83" spans="1:6" x14ac:dyDescent="0.25">
      <c r="A83" s="1">
        <v>2020</v>
      </c>
      <c r="B83" s="1" t="s">
        <v>31</v>
      </c>
      <c r="C83" s="2">
        <v>240.01313220940517</v>
      </c>
      <c r="D83" s="2">
        <v>-952.20549379880526</v>
      </c>
      <c r="E83" s="3">
        <v>4.3002136752136752E-2</v>
      </c>
      <c r="F83" s="4">
        <v>-8.3066239316239313E-2</v>
      </c>
    </row>
    <row r="84" spans="1:6" x14ac:dyDescent="0.25">
      <c r="A84" s="1"/>
      <c r="B84" s="1" t="s">
        <v>32</v>
      </c>
      <c r="C84" s="2">
        <v>103.97797570850216</v>
      </c>
      <c r="D84" s="2">
        <v>-535.52294862647057</v>
      </c>
      <c r="E84" s="3">
        <v>9.4246031746031741E-3</v>
      </c>
      <c r="F84" s="4">
        <v>-0.21390415140415139</v>
      </c>
    </row>
    <row r="85" spans="1:6" x14ac:dyDescent="0.25">
      <c r="A85" s="1"/>
      <c r="B85" s="1" t="s">
        <v>33</v>
      </c>
      <c r="C85" s="2">
        <v>40.540444444444447</v>
      </c>
      <c r="D85" s="2">
        <v>-488.23852445369704</v>
      </c>
      <c r="E85" s="3">
        <v>1.6983695652173913E-3</v>
      </c>
      <c r="F85" s="4">
        <v>-0.36269625603864736</v>
      </c>
    </row>
    <row r="86" spans="1:6" x14ac:dyDescent="0.25">
      <c r="A86" s="1"/>
      <c r="B86" s="1" t="s">
        <v>34</v>
      </c>
      <c r="C86" s="2">
        <v>218.9905412719892</v>
      </c>
      <c r="D86" s="2">
        <v>-387.72331653076276</v>
      </c>
      <c r="E86" s="3">
        <v>2.7891002415458936E-2</v>
      </c>
      <c r="F86" s="4">
        <v>-0.2545667270531401</v>
      </c>
    </row>
    <row r="87" spans="1:6" x14ac:dyDescent="0.25">
      <c r="A87" s="1">
        <v>2021</v>
      </c>
      <c r="B87" s="1" t="s">
        <v>31</v>
      </c>
      <c r="C87" s="2">
        <v>232.4634630350194</v>
      </c>
      <c r="D87" s="2">
        <v>-391.09179795550148</v>
      </c>
      <c r="E87" s="3">
        <v>8.9236111111111113E-2</v>
      </c>
      <c r="F87" s="4">
        <v>-6.4158950617283952E-2</v>
      </c>
    </row>
    <row r="88" spans="1:6" x14ac:dyDescent="0.25">
      <c r="A88" s="1"/>
      <c r="B88" s="1" t="s">
        <v>32</v>
      </c>
      <c r="C88" s="2">
        <v>299.18989010989003</v>
      </c>
      <c r="D88" s="2">
        <v>-408.45089589729224</v>
      </c>
      <c r="E88" s="3">
        <v>2.4305555555555556E-2</v>
      </c>
      <c r="F88" s="4">
        <v>-0.2734279609279609</v>
      </c>
    </row>
    <row r="89" spans="1:6" x14ac:dyDescent="0.25">
      <c r="A89" s="1"/>
      <c r="B89" s="1" t="s">
        <v>33</v>
      </c>
      <c r="C89" s="2">
        <v>125.79444038929438</v>
      </c>
      <c r="D89" s="2">
        <v>-414.62365085799161</v>
      </c>
      <c r="E89" s="3">
        <v>3.102355072463768E-2</v>
      </c>
      <c r="F89" s="4">
        <v>-0.27932518115942029</v>
      </c>
    </row>
    <row r="90" spans="1:6" x14ac:dyDescent="0.25">
      <c r="A90" s="1"/>
      <c r="B90" s="1" t="s">
        <v>34</v>
      </c>
      <c r="C90" s="2">
        <v>215.19104917170702</v>
      </c>
      <c r="D90" s="2">
        <v>-246.11157080157054</v>
      </c>
      <c r="E90" s="3">
        <v>0.14353109903381642</v>
      </c>
      <c r="F90" s="4">
        <v>-0.16338315217391305</v>
      </c>
    </row>
    <row r="91" spans="1:6" x14ac:dyDescent="0.25">
      <c r="A91" s="1">
        <v>2022</v>
      </c>
      <c r="B91" s="1" t="s">
        <v>31</v>
      </c>
      <c r="C91" s="2">
        <v>359.95318403908828</v>
      </c>
      <c r="D91" s="2">
        <v>-244.11874734607247</v>
      </c>
      <c r="E91" s="3">
        <v>0.28425925925925927</v>
      </c>
      <c r="F91" s="4">
        <v>-7.2685185185185186E-2</v>
      </c>
    </row>
    <row r="92" spans="1:6" x14ac:dyDescent="0.25">
      <c r="A92" s="1"/>
      <c r="B92" s="1" t="s">
        <v>32</v>
      </c>
      <c r="C92" s="2">
        <v>203.02560178306072</v>
      </c>
      <c r="D92" s="2">
        <v>-665.20730468750048</v>
      </c>
      <c r="E92" s="3">
        <v>7.7037545787545791E-2</v>
      </c>
      <c r="F92" s="4">
        <v>-9.768009768009768E-2</v>
      </c>
    </row>
    <row r="93" spans="1:6" x14ac:dyDescent="0.25">
      <c r="A93" s="1"/>
      <c r="B93" s="1" t="s">
        <v>33</v>
      </c>
      <c r="C93" s="2">
        <v>224.09891493636945</v>
      </c>
      <c r="D93" s="2">
        <v>-742.18651712180269</v>
      </c>
      <c r="E93" s="3">
        <v>5.6348128019323672E-2</v>
      </c>
      <c r="F93" s="4">
        <v>-0.1741394927536232</v>
      </c>
    </row>
    <row r="94" spans="1:6" x14ac:dyDescent="0.25">
      <c r="A94" s="1"/>
      <c r="B94" s="1" t="s">
        <v>34</v>
      </c>
      <c r="C94" s="2">
        <v>490.11669928245266</v>
      </c>
      <c r="D94" s="2">
        <v>-627.06591836734856</v>
      </c>
      <c r="E94" s="3">
        <v>5.7857789855072464E-2</v>
      </c>
      <c r="F94" s="4">
        <v>-0.12020682367149758</v>
      </c>
    </row>
    <row r="95" spans="1:6" x14ac:dyDescent="0.25">
      <c r="A95" s="1">
        <v>2023</v>
      </c>
      <c r="B95" s="1" t="s">
        <v>31</v>
      </c>
      <c r="C95" s="2">
        <v>417.43531738730445</v>
      </c>
      <c r="D95" s="2">
        <v>-741.55675810473736</v>
      </c>
      <c r="E95" s="3">
        <v>4.1936728395061726E-2</v>
      </c>
      <c r="F95" s="4">
        <v>-0.13923611111111112</v>
      </c>
    </row>
    <row r="96" spans="1:6" x14ac:dyDescent="0.25">
      <c r="A96" s="1"/>
      <c r="B96" s="1" t="s">
        <v>32</v>
      </c>
      <c r="C96" s="2">
        <v>349.84496497373044</v>
      </c>
      <c r="D96" s="2">
        <v>-852.84991050400299</v>
      </c>
      <c r="E96" s="3">
        <v>4.3574481074481072E-2</v>
      </c>
      <c r="F96" s="4">
        <v>-0.16201159951159952</v>
      </c>
    </row>
    <row r="97" spans="1:6" x14ac:dyDescent="0.25">
      <c r="A97" s="1"/>
      <c r="B97" s="1" t="s">
        <v>33</v>
      </c>
      <c r="C97" s="2">
        <v>336.54094674556217</v>
      </c>
      <c r="D97" s="2">
        <v>-729.42370973579511</v>
      </c>
      <c r="E97" s="3">
        <v>6.378321256038647E-3</v>
      </c>
      <c r="F97" s="4">
        <v>-0.20855978260869565</v>
      </c>
    </row>
    <row r="98" spans="1:6" x14ac:dyDescent="0.25">
      <c r="A98" s="1"/>
      <c r="B98" s="1" t="s">
        <v>34</v>
      </c>
      <c r="C98" s="2">
        <v>502.70183486238602</v>
      </c>
      <c r="D98" s="2">
        <v>-630.06858203759646</v>
      </c>
      <c r="E98" s="3">
        <v>8.639039855072464E-2</v>
      </c>
      <c r="F98" s="4">
        <v>-0.16262832125603865</v>
      </c>
    </row>
    <row r="99" spans="1:6" x14ac:dyDescent="0.25">
      <c r="A99" s="1">
        <v>2024</v>
      </c>
      <c r="B99" s="1" t="s">
        <v>31</v>
      </c>
      <c r="C99" s="2">
        <v>460.56210571184897</v>
      </c>
      <c r="D99" s="2">
        <v>-576.51610094012972</v>
      </c>
      <c r="E99" s="3">
        <v>0.17902930402930403</v>
      </c>
      <c r="F99" s="4">
        <v>-7.7113858363858367E-2</v>
      </c>
    </row>
    <row r="100" spans="1:6" x14ac:dyDescent="0.25">
      <c r="A100" s="1"/>
      <c r="B100" s="1" t="s">
        <v>32</v>
      </c>
      <c r="C100" s="2">
        <v>448.58355633802785</v>
      </c>
      <c r="D100" s="2">
        <v>-744.47303063802929</v>
      </c>
      <c r="E100" s="3">
        <v>1.0836385836385836E-2</v>
      </c>
      <c r="F100" s="4">
        <v>-0.24160561660561661</v>
      </c>
    </row>
    <row r="103" spans="1:6" x14ac:dyDescent="0.25">
      <c r="A103" s="43" t="s">
        <v>93</v>
      </c>
    </row>
    <row r="104" spans="1:6" ht="30" x14ac:dyDescent="0.25">
      <c r="C104" s="30" t="s">
        <v>54</v>
      </c>
      <c r="D104" s="30" t="s">
        <v>56</v>
      </c>
      <c r="E104" s="30" t="s">
        <v>50</v>
      </c>
      <c r="F104" s="30" t="s">
        <v>49</v>
      </c>
    </row>
    <row r="105" spans="1:6" x14ac:dyDescent="0.25">
      <c r="A105" s="1">
        <v>2019</v>
      </c>
      <c r="B105" s="1" t="s">
        <v>33</v>
      </c>
      <c r="C105" s="2">
        <v>90.519663636363703</v>
      </c>
      <c r="D105" s="2">
        <v>-247.9499757454677</v>
      </c>
      <c r="E105" s="3">
        <v>4.1515700483091784E-2</v>
      </c>
      <c r="F105" s="4">
        <v>-0.26453049516908211</v>
      </c>
    </row>
    <row r="106" spans="1:6" x14ac:dyDescent="0.25">
      <c r="A106" s="1"/>
      <c r="B106" s="1" t="s">
        <v>34</v>
      </c>
      <c r="C106" s="2">
        <v>336.18335526315792</v>
      </c>
      <c r="D106" s="2">
        <v>-298.89195746356813</v>
      </c>
      <c r="E106" s="3">
        <v>3.4420289855072464E-2</v>
      </c>
      <c r="F106" s="4">
        <v>-0.19165157004830918</v>
      </c>
    </row>
    <row r="107" spans="1:6" x14ac:dyDescent="0.25">
      <c r="A107" s="1">
        <v>2020</v>
      </c>
      <c r="B107" s="1" t="s">
        <v>31</v>
      </c>
      <c r="C107" s="2">
        <v>151.70684538653407</v>
      </c>
      <c r="D107" s="2">
        <v>-81.385780086580041</v>
      </c>
      <c r="E107" s="3">
        <v>6.12026862026862E-2</v>
      </c>
      <c r="F107" s="4">
        <v>-0.2203525641025641</v>
      </c>
    </row>
    <row r="108" spans="1:6" x14ac:dyDescent="0.25">
      <c r="A108" s="1"/>
      <c r="B108" s="1" t="s">
        <v>32</v>
      </c>
      <c r="C108" s="2">
        <v>372.0330038022816</v>
      </c>
      <c r="D108" s="2">
        <v>-357.33373998767757</v>
      </c>
      <c r="E108" s="3">
        <v>5.0175518925518928E-2</v>
      </c>
      <c r="F108" s="4">
        <v>-6.192765567765568E-2</v>
      </c>
    </row>
    <row r="109" spans="1:6" x14ac:dyDescent="0.25">
      <c r="A109" s="1"/>
      <c r="B109" s="1" t="s">
        <v>33</v>
      </c>
      <c r="C109" s="2">
        <v>218.48609523809517</v>
      </c>
      <c r="D109" s="2">
        <v>-384.3901544117648</v>
      </c>
      <c r="E109" s="3">
        <v>3.96286231884058E-3</v>
      </c>
      <c r="F109" s="4">
        <v>-0.1539855072463768</v>
      </c>
    </row>
    <row r="110" spans="1:6" x14ac:dyDescent="0.25">
      <c r="A110" s="1"/>
      <c r="B110" s="1" t="s">
        <v>34</v>
      </c>
      <c r="C110" s="2">
        <v>371.05183168316898</v>
      </c>
      <c r="D110" s="2">
        <v>-360.53913642756709</v>
      </c>
      <c r="E110" s="3">
        <v>1.5247584541062802E-2</v>
      </c>
      <c r="F110" s="4">
        <v>-0.13417119565217392</v>
      </c>
    </row>
    <row r="111" spans="1:6" x14ac:dyDescent="0.25">
      <c r="A111" s="1">
        <v>2021</v>
      </c>
      <c r="B111" s="1" t="s">
        <v>31</v>
      </c>
      <c r="C111" s="2">
        <v>297.62733281492967</v>
      </c>
      <c r="D111" s="2">
        <v>-195.61233028102316</v>
      </c>
      <c r="E111" s="3">
        <v>0.19845679012345679</v>
      </c>
      <c r="F111" s="4">
        <v>-0.12218364197530865</v>
      </c>
    </row>
    <row r="112" spans="1:6" x14ac:dyDescent="0.25">
      <c r="A112" s="1"/>
      <c r="B112" s="1" t="s">
        <v>32</v>
      </c>
      <c r="C112" s="2">
        <v>333.82511660578621</v>
      </c>
      <c r="D112" s="2">
        <v>-236.22320175438551</v>
      </c>
      <c r="E112" s="3">
        <v>0.13579822954822954</v>
      </c>
      <c r="F112" s="4">
        <v>-0.1043956043956044</v>
      </c>
    </row>
    <row r="113" spans="1:7" x14ac:dyDescent="0.25">
      <c r="A113" s="1"/>
      <c r="B113" s="1" t="s">
        <v>33</v>
      </c>
      <c r="C113" s="2">
        <v>310.04100055586474</v>
      </c>
      <c r="D113" s="2">
        <v>-297.71267356881862</v>
      </c>
      <c r="E113" s="3">
        <v>6.7897041062801936E-2</v>
      </c>
      <c r="F113" s="4">
        <v>-0.12394323671497584</v>
      </c>
    </row>
    <row r="114" spans="1:7" x14ac:dyDescent="0.25">
      <c r="A114" s="1"/>
      <c r="B114" s="1" t="s">
        <v>34</v>
      </c>
      <c r="C114" s="2">
        <v>400.67238095238218</v>
      </c>
      <c r="D114" s="2">
        <v>-380.7586666666669</v>
      </c>
      <c r="E114" s="3">
        <v>7.2124094202898545E-2</v>
      </c>
      <c r="F114" s="4">
        <v>-0.16983695652173914</v>
      </c>
    </row>
    <row r="115" spans="1:7" x14ac:dyDescent="0.25">
      <c r="A115" s="1">
        <v>2022</v>
      </c>
      <c r="B115" s="1" t="s">
        <v>31</v>
      </c>
      <c r="C115" s="2">
        <v>324.16652346570305</v>
      </c>
      <c r="D115" s="2">
        <v>-304.2301559398922</v>
      </c>
      <c r="E115" s="3">
        <v>0.10686728395061729</v>
      </c>
      <c r="F115" s="4">
        <v>-0.13607253086419754</v>
      </c>
      <c r="G115" s="13"/>
    </row>
    <row r="116" spans="1:7" x14ac:dyDescent="0.25">
      <c r="A116" s="1"/>
      <c r="B116" s="1" t="s">
        <v>32</v>
      </c>
      <c r="C116" s="2">
        <v>338.8311678045273</v>
      </c>
      <c r="D116" s="2">
        <v>-241.56879690147653</v>
      </c>
      <c r="E116" s="3">
        <v>0.10618894993894994</v>
      </c>
      <c r="F116" s="4">
        <v>-0.15762362637362637</v>
      </c>
      <c r="G116" s="13"/>
    </row>
    <row r="117" spans="1:7" x14ac:dyDescent="0.25">
      <c r="A117" s="1"/>
      <c r="B117" s="1" t="s">
        <v>33</v>
      </c>
      <c r="C117" s="2">
        <v>254.69816678912557</v>
      </c>
      <c r="D117" s="2">
        <v>-225.92964676719674</v>
      </c>
      <c r="E117" s="3">
        <v>0.10273248792270531</v>
      </c>
      <c r="F117" s="4">
        <v>-0.1827068236714976</v>
      </c>
      <c r="G117" s="13"/>
    </row>
    <row r="118" spans="1:7" x14ac:dyDescent="0.25">
      <c r="A118" s="1"/>
      <c r="B118" s="1" t="s">
        <v>34</v>
      </c>
      <c r="C118" s="2">
        <v>195.59137383177583</v>
      </c>
      <c r="D118" s="2">
        <v>-299.98341146711624</v>
      </c>
      <c r="E118" s="3">
        <v>0.12115036231884058</v>
      </c>
      <c r="F118" s="4">
        <v>-0.22380736714975846</v>
      </c>
      <c r="G118" s="13"/>
    </row>
    <row r="119" spans="1:7" x14ac:dyDescent="0.25">
      <c r="A119" s="1">
        <v>2023</v>
      </c>
      <c r="B119" s="1" t="s">
        <v>31</v>
      </c>
      <c r="C119" s="2">
        <v>350.59018987341727</v>
      </c>
      <c r="D119" s="2">
        <v>-403.58163694721821</v>
      </c>
      <c r="E119" s="3">
        <v>6.705246913580247E-2</v>
      </c>
      <c r="F119" s="4">
        <v>-0.10817901234567902</v>
      </c>
      <c r="G119" s="13"/>
    </row>
    <row r="120" spans="1:7" x14ac:dyDescent="0.25">
      <c r="A120" s="1"/>
      <c r="B120" s="1" t="s">
        <v>32</v>
      </c>
      <c r="C120" s="2">
        <v>261.56888888888898</v>
      </c>
      <c r="D120" s="2">
        <v>-270.12005697151386</v>
      </c>
      <c r="E120" s="3">
        <v>0.17925824175824176</v>
      </c>
      <c r="F120" s="4">
        <v>-0.12725122100122099</v>
      </c>
      <c r="G120" s="13"/>
    </row>
    <row r="121" spans="1:7" x14ac:dyDescent="0.25">
      <c r="A121" s="1"/>
      <c r="B121" s="1" t="s">
        <v>33</v>
      </c>
      <c r="C121" s="2">
        <v>394.76394021249945</v>
      </c>
      <c r="D121" s="2">
        <v>-248.20965275459068</v>
      </c>
      <c r="E121" s="3">
        <v>0.20957880434782608</v>
      </c>
      <c r="F121" s="4">
        <v>-0.11303592995169082</v>
      </c>
      <c r="G121" s="13"/>
    </row>
    <row r="122" spans="1:7" x14ac:dyDescent="0.25">
      <c r="A122" s="1"/>
      <c r="B122" s="1" t="s">
        <v>34</v>
      </c>
      <c r="C122" s="2">
        <v>249.11058077110704</v>
      </c>
      <c r="D122" s="2">
        <v>-374.45642837801233</v>
      </c>
      <c r="E122" s="3">
        <v>7.7332427536231887E-2</v>
      </c>
      <c r="F122" s="4">
        <v>-0.13937952898550723</v>
      </c>
      <c r="G122" s="13"/>
    </row>
    <row r="123" spans="1:7" x14ac:dyDescent="0.25">
      <c r="A123" s="1">
        <v>2024</v>
      </c>
      <c r="B123" s="1" t="s">
        <v>31</v>
      </c>
      <c r="C123" s="2">
        <v>365.25418079096096</v>
      </c>
      <c r="D123" s="2">
        <v>-302.49268921095035</v>
      </c>
      <c r="E123" s="3">
        <v>0.16208791208791209</v>
      </c>
      <c r="F123" s="4">
        <v>-9.4780219780219777E-2</v>
      </c>
      <c r="G123" s="13"/>
    </row>
    <row r="124" spans="1:7" x14ac:dyDescent="0.25">
      <c r="A124" s="1"/>
      <c r="B124" s="1" t="s">
        <v>32</v>
      </c>
      <c r="C124" s="2">
        <v>266.03173745173569</v>
      </c>
      <c r="D124" s="2">
        <v>-222.23681896850144</v>
      </c>
      <c r="E124" s="3">
        <v>8.8942307692307696E-2</v>
      </c>
      <c r="F124" s="4">
        <v>-0.11023351648351648</v>
      </c>
      <c r="G124" s="13"/>
    </row>
    <row r="125" spans="1:7" x14ac:dyDescent="0.25">
      <c r="G125" s="13"/>
    </row>
    <row r="126" spans="1:7" x14ac:dyDescent="0.25">
      <c r="G126" s="13"/>
    </row>
    <row r="127" spans="1:7" x14ac:dyDescent="0.25">
      <c r="A127" s="43" t="s">
        <v>94</v>
      </c>
      <c r="G127" s="13"/>
    </row>
    <row r="128" spans="1:7" ht="30" x14ac:dyDescent="0.25">
      <c r="C128" s="30" t="s">
        <v>56</v>
      </c>
      <c r="D128" s="30" t="s">
        <v>55</v>
      </c>
      <c r="E128" s="30" t="s">
        <v>49</v>
      </c>
      <c r="F128" s="30" t="s">
        <v>52</v>
      </c>
      <c r="G128" s="13"/>
    </row>
    <row r="129" spans="1:7" x14ac:dyDescent="0.25">
      <c r="A129" s="1">
        <v>2019</v>
      </c>
      <c r="B129" s="1" t="s">
        <v>33</v>
      </c>
      <c r="C129" s="2">
        <v>307.66862502065766</v>
      </c>
      <c r="D129" s="2">
        <v>-186.55251046025106</v>
      </c>
      <c r="E129" s="3">
        <v>0.22837409420289856</v>
      </c>
      <c r="F129" s="4">
        <v>-4.5101147342995168E-2</v>
      </c>
      <c r="G129" s="13"/>
    </row>
    <row r="130" spans="1:7" x14ac:dyDescent="0.25">
      <c r="A130" s="1"/>
      <c r="B130" s="1" t="s">
        <v>34</v>
      </c>
      <c r="C130" s="2">
        <v>223.80490949836226</v>
      </c>
      <c r="D130" s="2">
        <v>-284.19181323561975</v>
      </c>
      <c r="E130" s="3">
        <v>0.21893870772946861</v>
      </c>
      <c r="F130" s="4">
        <v>-0.33990036231884058</v>
      </c>
      <c r="G130" s="13"/>
    </row>
    <row r="131" spans="1:7" x14ac:dyDescent="0.25">
      <c r="A131" s="1">
        <v>2020</v>
      </c>
      <c r="B131" s="1" t="s">
        <v>31</v>
      </c>
      <c r="C131" s="2">
        <v>308.16263984298325</v>
      </c>
      <c r="D131" s="2">
        <v>-344.13517410015629</v>
      </c>
      <c r="E131" s="3">
        <v>0.19440628815628816</v>
      </c>
      <c r="F131" s="4">
        <v>-0.39010989010989011</v>
      </c>
      <c r="G131" s="13"/>
    </row>
    <row r="132" spans="1:7" x14ac:dyDescent="0.25">
      <c r="A132" s="1"/>
      <c r="B132" s="1" t="s">
        <v>32</v>
      </c>
      <c r="C132" s="2">
        <v>326.27147928477871</v>
      </c>
      <c r="D132" s="2">
        <v>-224.25577510040179</v>
      </c>
      <c r="E132" s="3">
        <v>0.43746184371184371</v>
      </c>
      <c r="F132" s="4">
        <v>-9.5009157509157505E-2</v>
      </c>
      <c r="G132" s="13"/>
    </row>
    <row r="133" spans="1:7" x14ac:dyDescent="0.25">
      <c r="A133" s="1"/>
      <c r="B133" s="1" t="s">
        <v>33</v>
      </c>
      <c r="C133" s="2">
        <v>266.8964304065276</v>
      </c>
      <c r="D133" s="2">
        <v>-326.57895211267709</v>
      </c>
      <c r="E133" s="3">
        <v>0.24973580917874397</v>
      </c>
      <c r="F133" s="4">
        <v>-0.26796497584541062</v>
      </c>
      <c r="G133" s="13"/>
    </row>
    <row r="134" spans="1:7" x14ac:dyDescent="0.25">
      <c r="A134" s="1"/>
      <c r="B134" s="1" t="s">
        <v>34</v>
      </c>
      <c r="C134" s="2">
        <v>268.2914333418953</v>
      </c>
      <c r="D134" s="2">
        <v>-362.25647581345925</v>
      </c>
      <c r="E134" s="3">
        <v>0.1469278381642512</v>
      </c>
      <c r="F134" s="4">
        <v>-0.39088919082125606</v>
      </c>
      <c r="G134" s="13"/>
    </row>
    <row r="135" spans="1:7" x14ac:dyDescent="0.25">
      <c r="A135" s="1">
        <v>2021</v>
      </c>
      <c r="B135" s="1" t="s">
        <v>31</v>
      </c>
      <c r="C135" s="2">
        <v>259.78505216693395</v>
      </c>
      <c r="D135" s="2">
        <v>-343.04248765957448</v>
      </c>
      <c r="E135" s="3">
        <v>9.6141975308641978E-2</v>
      </c>
      <c r="F135" s="4">
        <v>-0.45331790123456789</v>
      </c>
      <c r="G135" s="13"/>
    </row>
    <row r="136" spans="1:7" x14ac:dyDescent="0.25">
      <c r="A136" s="1"/>
      <c r="B136" s="1" t="s">
        <v>32</v>
      </c>
      <c r="C136" s="2">
        <v>344.28148193810927</v>
      </c>
      <c r="D136" s="2">
        <v>-324.19920144002663</v>
      </c>
      <c r="E136" s="3">
        <v>0.30948565323565325</v>
      </c>
      <c r="F136" s="4">
        <v>-0.23317307692307693</v>
      </c>
      <c r="G136" s="13"/>
    </row>
    <row r="137" spans="1:7" x14ac:dyDescent="0.25">
      <c r="A137" s="1"/>
      <c r="B137" s="1" t="s">
        <v>33</v>
      </c>
      <c r="C137" s="2">
        <v>399.87070913164149</v>
      </c>
      <c r="D137" s="2">
        <v>-304.21307978196234</v>
      </c>
      <c r="E137" s="3">
        <v>0.45504981884057971</v>
      </c>
      <c r="F137" s="4">
        <v>-0.15232487922705315</v>
      </c>
      <c r="G137" s="13"/>
    </row>
    <row r="138" spans="1:7" x14ac:dyDescent="0.25">
      <c r="A138" s="1"/>
      <c r="B138" s="1" t="s">
        <v>34</v>
      </c>
      <c r="C138" s="2">
        <v>348.34789498432679</v>
      </c>
      <c r="D138" s="2">
        <v>-356.54693134925594</v>
      </c>
      <c r="E138" s="3">
        <v>0.24079106280193235</v>
      </c>
      <c r="F138" s="4">
        <v>-0.30181914251207731</v>
      </c>
      <c r="G138" s="13"/>
    </row>
    <row r="139" spans="1:7" x14ac:dyDescent="0.25">
      <c r="A139" s="1">
        <v>2022</v>
      </c>
      <c r="B139" s="1" t="s">
        <v>31</v>
      </c>
      <c r="C139" s="2">
        <v>185.82107552870093</v>
      </c>
      <c r="D139" s="2">
        <v>-310.63955698090751</v>
      </c>
      <c r="E139" s="3">
        <v>6.3850308641975315E-2</v>
      </c>
      <c r="F139" s="4">
        <v>-0.51728395061728394</v>
      </c>
      <c r="G139" s="13"/>
    </row>
    <row r="140" spans="1:7" x14ac:dyDescent="0.25">
      <c r="A140" s="1"/>
      <c r="B140" s="1" t="s">
        <v>32</v>
      </c>
      <c r="C140" s="2">
        <v>299.35454496281244</v>
      </c>
      <c r="D140" s="2">
        <v>-275.94743941386355</v>
      </c>
      <c r="E140" s="3">
        <v>0.28216575091575091</v>
      </c>
      <c r="F140" s="4">
        <v>-0.20310592185592186</v>
      </c>
      <c r="G140" s="13"/>
    </row>
    <row r="141" spans="1:7" x14ac:dyDescent="0.25">
      <c r="A141" s="1"/>
      <c r="B141" s="1" t="s">
        <v>33</v>
      </c>
      <c r="C141" s="2">
        <v>164.03403955749224</v>
      </c>
      <c r="D141" s="2">
        <v>-186.30670082243458</v>
      </c>
      <c r="E141" s="3">
        <v>0.11258303140096618</v>
      </c>
      <c r="F141" s="4">
        <v>-0.27992904589371981</v>
      </c>
      <c r="G141" s="13"/>
    </row>
    <row r="142" spans="1:7" x14ac:dyDescent="0.25">
      <c r="A142" s="1"/>
      <c r="B142" s="1" t="s">
        <v>34</v>
      </c>
      <c r="C142" s="2">
        <v>232.2905197873603</v>
      </c>
      <c r="D142" s="2">
        <v>-320.91536899379264</v>
      </c>
      <c r="E142" s="3">
        <v>0.12779287439613526</v>
      </c>
      <c r="F142" s="4">
        <v>-0.49248943236714976</v>
      </c>
      <c r="G142" s="13"/>
    </row>
    <row r="143" spans="1:7" x14ac:dyDescent="0.25">
      <c r="A143" s="1">
        <v>2023</v>
      </c>
      <c r="B143" s="1" t="s">
        <v>31</v>
      </c>
      <c r="C143" s="2">
        <v>293.57391702586131</v>
      </c>
      <c r="D143" s="2">
        <v>-389.68729233337768</v>
      </c>
      <c r="E143" s="3">
        <v>7.160493827160494E-2</v>
      </c>
      <c r="F143" s="4">
        <v>-0.55455246913580247</v>
      </c>
      <c r="G143" s="13"/>
    </row>
    <row r="144" spans="1:7" x14ac:dyDescent="0.25">
      <c r="A144" s="1"/>
      <c r="B144" s="1" t="s">
        <v>32</v>
      </c>
      <c r="C144" s="2">
        <v>349.4660780556718</v>
      </c>
      <c r="D144" s="2">
        <v>-344.93244435664639</v>
      </c>
      <c r="E144" s="3">
        <v>0.37835775335775335</v>
      </c>
      <c r="F144" s="4">
        <v>-0.289720695970696</v>
      </c>
      <c r="G144" s="13"/>
    </row>
    <row r="145" spans="1:7" x14ac:dyDescent="0.25">
      <c r="A145" s="1"/>
      <c r="B145" s="1" t="s">
        <v>33</v>
      </c>
      <c r="C145" s="2">
        <v>373.45972732516651</v>
      </c>
      <c r="D145" s="2">
        <v>-333.92821862348916</v>
      </c>
      <c r="E145" s="3">
        <v>0.45814462560386471</v>
      </c>
      <c r="F145" s="4">
        <v>-0.21440972222222221</v>
      </c>
      <c r="G145" s="13"/>
    </row>
    <row r="146" spans="1:7" x14ac:dyDescent="0.25">
      <c r="A146" s="1"/>
      <c r="B146" s="1" t="s">
        <v>34</v>
      </c>
      <c r="C146" s="2">
        <v>287.03301808785506</v>
      </c>
      <c r="D146" s="2">
        <v>-402.70614543605808</v>
      </c>
      <c r="E146" s="3">
        <v>7.3029891304347824E-2</v>
      </c>
      <c r="F146" s="4">
        <v>-0.59375</v>
      </c>
      <c r="G146" s="13"/>
    </row>
    <row r="147" spans="1:7" x14ac:dyDescent="0.25">
      <c r="A147" s="1">
        <v>2024</v>
      </c>
      <c r="B147" s="1" t="s">
        <v>31</v>
      </c>
      <c r="C147" s="2">
        <v>273.74748082595869</v>
      </c>
      <c r="D147" s="2">
        <v>-410.59646465810357</v>
      </c>
      <c r="E147" s="3">
        <v>6.4674908424908431E-2</v>
      </c>
      <c r="F147" s="4">
        <v>-0.66235500610500608</v>
      </c>
      <c r="G147" s="13"/>
    </row>
    <row r="148" spans="1:7" x14ac:dyDescent="0.25">
      <c r="A148" s="1"/>
      <c r="B148" s="1" t="s">
        <v>32</v>
      </c>
      <c r="C148" s="2">
        <v>342.25567046016852</v>
      </c>
      <c r="D148" s="2">
        <v>-378.5816380121463</v>
      </c>
      <c r="E148" s="3">
        <v>0.15422771672771673</v>
      </c>
      <c r="F148" s="4">
        <v>-0.44608516483516486</v>
      </c>
      <c r="G148" s="13"/>
    </row>
    <row r="149" spans="1:7" x14ac:dyDescent="0.25">
      <c r="G149" s="13"/>
    </row>
    <row r="150" spans="1:7" x14ac:dyDescent="0.25">
      <c r="G150" s="13"/>
    </row>
    <row r="151" spans="1:7" x14ac:dyDescent="0.25">
      <c r="G151" s="13"/>
    </row>
    <row r="152" spans="1:7" x14ac:dyDescent="0.25">
      <c r="G152" s="13"/>
    </row>
    <row r="153" spans="1:7" x14ac:dyDescent="0.25">
      <c r="G153" s="13"/>
    </row>
    <row r="154" spans="1:7" x14ac:dyDescent="0.25">
      <c r="G154" s="13"/>
    </row>
    <row r="155" spans="1:7" x14ac:dyDescent="0.25">
      <c r="G155" s="13"/>
    </row>
    <row r="156" spans="1:7" x14ac:dyDescent="0.25">
      <c r="G156" s="13"/>
    </row>
    <row r="157" spans="1:7" x14ac:dyDescent="0.25">
      <c r="G157" s="13"/>
    </row>
    <row r="158" spans="1:7" x14ac:dyDescent="0.25">
      <c r="G158" s="13"/>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D70495-FC77-4DF6-BCEA-55FA2C80C2F6}">
  <dimension ref="A1:M37"/>
  <sheetViews>
    <sheetView showGridLines="0" workbookViewId="0">
      <selection activeCell="H3" sqref="H3"/>
    </sheetView>
  </sheetViews>
  <sheetFormatPr defaultRowHeight="15" x14ac:dyDescent="0.25"/>
  <cols>
    <col min="1" max="1" width="26" bestFit="1" customWidth="1"/>
    <col min="2" max="3" width="9" bestFit="1" customWidth="1"/>
    <col min="4" max="6" width="10.5703125" bestFit="1" customWidth="1"/>
  </cols>
  <sheetData>
    <row r="1" spans="1:6" x14ac:dyDescent="0.25">
      <c r="A1" s="7" t="s">
        <v>73</v>
      </c>
    </row>
    <row r="3" spans="1:6" x14ac:dyDescent="0.25">
      <c r="A3" s="32" t="s">
        <v>36</v>
      </c>
      <c r="B3" s="35">
        <v>2019</v>
      </c>
      <c r="C3" s="35">
        <v>2020</v>
      </c>
      <c r="D3" s="35">
        <v>2021</v>
      </c>
      <c r="E3" s="35">
        <v>2022</v>
      </c>
      <c r="F3" s="35">
        <v>2023</v>
      </c>
    </row>
    <row r="4" spans="1:6" x14ac:dyDescent="0.25">
      <c r="A4" s="32" t="s">
        <v>37</v>
      </c>
      <c r="B4" s="33">
        <v>24.166666666666664</v>
      </c>
      <c r="C4" s="33">
        <v>31.25</v>
      </c>
      <c r="D4" s="33">
        <v>126.08333333333333</v>
      </c>
      <c r="E4" s="33">
        <v>135.91666666666666</v>
      </c>
      <c r="F4" s="33">
        <v>243.58333333333331</v>
      </c>
    </row>
    <row r="5" spans="1:6" x14ac:dyDescent="0.25">
      <c r="A5" s="32" t="s">
        <v>38</v>
      </c>
      <c r="B5" s="34">
        <v>357086.62570999999</v>
      </c>
      <c r="C5" s="34">
        <v>778063.93018999998</v>
      </c>
      <c r="D5" s="34">
        <v>5915845.9777199998</v>
      </c>
      <c r="E5" s="34">
        <v>3236834.8783900002</v>
      </c>
      <c r="F5" s="34">
        <v>1212709.4363599999</v>
      </c>
    </row>
    <row r="6" spans="1:6" x14ac:dyDescent="0.25">
      <c r="A6" s="32" t="s">
        <v>39</v>
      </c>
      <c r="B6" s="34">
        <v>29757.218809166665</v>
      </c>
      <c r="C6" s="34">
        <v>64838.660849166663</v>
      </c>
      <c r="D6" s="34">
        <v>492987.16480999999</v>
      </c>
      <c r="E6" s="34">
        <v>269736.23986583337</v>
      </c>
      <c r="F6" s="34">
        <v>101059.11969666666</v>
      </c>
    </row>
    <row r="30" spans="1:13" ht="15" customHeight="1" x14ac:dyDescent="0.25">
      <c r="A30" s="40" t="s">
        <v>95</v>
      </c>
      <c r="B30" s="58" t="s">
        <v>96</v>
      </c>
      <c r="C30" s="58"/>
      <c r="D30" s="58"/>
      <c r="E30" s="58"/>
      <c r="F30" s="58"/>
      <c r="G30" s="58"/>
      <c r="H30" s="58"/>
      <c r="I30" s="58"/>
      <c r="J30" s="40"/>
      <c r="K30" s="40"/>
      <c r="L30" s="40"/>
      <c r="M30" s="40"/>
    </row>
    <row r="31" spans="1:13" x14ac:dyDescent="0.25">
      <c r="A31" s="40"/>
      <c r="B31" s="58"/>
      <c r="C31" s="58"/>
      <c r="D31" s="58"/>
      <c r="E31" s="58"/>
      <c r="F31" s="58"/>
      <c r="G31" s="58"/>
      <c r="H31" s="58"/>
      <c r="I31" s="58"/>
      <c r="J31" s="40"/>
      <c r="K31" s="40"/>
      <c r="L31" s="40"/>
      <c r="M31" s="40"/>
    </row>
    <row r="32" spans="1:13" x14ac:dyDescent="0.25">
      <c r="A32" s="40"/>
      <c r="B32" s="58"/>
      <c r="C32" s="58"/>
      <c r="D32" s="58"/>
      <c r="E32" s="58"/>
      <c r="F32" s="58"/>
      <c r="G32" s="58"/>
      <c r="H32" s="58"/>
      <c r="I32" s="58"/>
      <c r="J32" s="40"/>
      <c r="K32" s="40"/>
      <c r="L32" s="40"/>
      <c r="M32" s="40"/>
    </row>
    <row r="33" spans="1:13" x14ac:dyDescent="0.25">
      <c r="A33" s="40"/>
      <c r="B33" s="58"/>
      <c r="C33" s="58"/>
      <c r="D33" s="58"/>
      <c r="E33" s="58"/>
      <c r="F33" s="58"/>
      <c r="G33" s="58"/>
      <c r="H33" s="58"/>
      <c r="I33" s="58"/>
      <c r="J33" s="40"/>
      <c r="K33" s="40"/>
      <c r="L33" s="40"/>
      <c r="M33" s="40"/>
    </row>
    <row r="34" spans="1:13" x14ac:dyDescent="0.25">
      <c r="A34" s="40"/>
      <c r="B34" s="58"/>
      <c r="C34" s="58"/>
      <c r="D34" s="58"/>
      <c r="E34" s="58"/>
      <c r="F34" s="58"/>
      <c r="G34" s="58"/>
      <c r="H34" s="58"/>
      <c r="I34" s="58"/>
      <c r="J34" s="40"/>
      <c r="K34" s="40"/>
      <c r="L34" s="40"/>
      <c r="M34" s="40"/>
    </row>
    <row r="35" spans="1:13" x14ac:dyDescent="0.25">
      <c r="A35" s="40"/>
      <c r="B35" s="58"/>
      <c r="C35" s="58"/>
      <c r="D35" s="58"/>
      <c r="E35" s="58"/>
      <c r="F35" s="58"/>
      <c r="G35" s="58"/>
      <c r="H35" s="58"/>
      <c r="I35" s="58"/>
      <c r="J35" s="40"/>
      <c r="K35" s="40"/>
      <c r="L35" s="40"/>
      <c r="M35" s="40"/>
    </row>
    <row r="36" spans="1:13" x14ac:dyDescent="0.25">
      <c r="B36" s="58"/>
      <c r="C36" s="58"/>
      <c r="D36" s="58"/>
      <c r="E36" s="58"/>
      <c r="F36" s="58"/>
      <c r="G36" s="58"/>
      <c r="H36" s="58"/>
      <c r="I36" s="58"/>
      <c r="J36" s="40"/>
      <c r="K36" s="40"/>
      <c r="L36" s="40"/>
      <c r="M36" s="40"/>
    </row>
    <row r="37" spans="1:13" x14ac:dyDescent="0.25">
      <c r="A37" t="s">
        <v>59</v>
      </c>
      <c r="B37" t="s">
        <v>72</v>
      </c>
    </row>
  </sheetData>
  <mergeCells count="1">
    <mergeCell ref="B30:I36"/>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7F00D2-FDD7-4688-9105-131B44549C5D}">
  <dimension ref="A1:R32"/>
  <sheetViews>
    <sheetView showGridLines="0" workbookViewId="0">
      <selection activeCell="D26" sqref="D26"/>
    </sheetView>
  </sheetViews>
  <sheetFormatPr defaultColWidth="9.140625" defaultRowHeight="15" x14ac:dyDescent="0.25"/>
  <cols>
    <col min="1" max="1" width="40.5703125" style="12" bestFit="1" customWidth="1"/>
    <col min="2" max="2" width="11.7109375" style="12" bestFit="1" customWidth="1"/>
    <col min="3" max="3" width="8" style="12" bestFit="1" customWidth="1"/>
    <col min="4" max="4" width="7.85546875" style="12" bestFit="1" customWidth="1"/>
    <col min="5" max="5" width="14.5703125" style="12" bestFit="1" customWidth="1"/>
    <col min="6" max="6" width="9.28515625" style="12" bestFit="1" customWidth="1"/>
    <col min="7" max="16384" width="9.140625" style="12"/>
  </cols>
  <sheetData>
    <row r="1" spans="1:9" ht="15.75" x14ac:dyDescent="0.25">
      <c r="A1" s="42" t="s">
        <v>57</v>
      </c>
    </row>
    <row r="2" spans="1:9" ht="15.75" x14ac:dyDescent="0.25">
      <c r="A2" s="42"/>
    </row>
    <row r="3" spans="1:9" ht="15.75" x14ac:dyDescent="0.25">
      <c r="A3" s="42"/>
      <c r="I3" s="45"/>
    </row>
    <row r="4" spans="1:9" x14ac:dyDescent="0.25">
      <c r="A4" s="6" t="s">
        <v>8</v>
      </c>
      <c r="B4" s="6" t="s">
        <v>9</v>
      </c>
      <c r="C4" s="6" t="s">
        <v>0</v>
      </c>
      <c r="D4" s="6" t="s">
        <v>10</v>
      </c>
      <c r="E4" s="6" t="s">
        <v>11</v>
      </c>
      <c r="F4" s="6" t="s">
        <v>12</v>
      </c>
    </row>
    <row r="5" spans="1:9" x14ac:dyDescent="0.25">
      <c r="A5" s="6" t="s">
        <v>23</v>
      </c>
      <c r="B5" s="6">
        <v>696</v>
      </c>
      <c r="C5" s="6">
        <v>3219</v>
      </c>
      <c r="D5" s="6">
        <v>3534</v>
      </c>
      <c r="E5" s="6">
        <v>1733</v>
      </c>
      <c r="F5" s="6">
        <v>0</v>
      </c>
    </row>
    <row r="6" spans="1:9" x14ac:dyDescent="0.25">
      <c r="A6" s="6" t="s">
        <v>24</v>
      </c>
      <c r="B6" s="6">
        <v>1501</v>
      </c>
      <c r="C6" s="6">
        <v>3887</v>
      </c>
      <c r="D6" s="6">
        <v>1097</v>
      </c>
      <c r="E6" s="6">
        <v>1306.1099999999999</v>
      </c>
      <c r="F6" s="6">
        <v>0</v>
      </c>
    </row>
    <row r="7" spans="1:9" x14ac:dyDescent="0.25">
      <c r="A7" s="6" t="s">
        <v>28</v>
      </c>
      <c r="B7" s="6">
        <v>0</v>
      </c>
      <c r="C7" s="6">
        <v>3348.6</v>
      </c>
      <c r="D7" s="6">
        <v>2604</v>
      </c>
      <c r="E7" s="6">
        <v>224</v>
      </c>
      <c r="F7" s="6">
        <v>0</v>
      </c>
    </row>
    <row r="8" spans="1:9" x14ac:dyDescent="0.25">
      <c r="A8" s="6" t="s">
        <v>13</v>
      </c>
      <c r="B8" s="6">
        <v>92.800000000000011</v>
      </c>
      <c r="C8" s="6">
        <v>2779.8</v>
      </c>
      <c r="D8" s="6">
        <v>2522</v>
      </c>
      <c r="E8" s="6">
        <v>315</v>
      </c>
      <c r="F8" s="6">
        <v>0</v>
      </c>
    </row>
    <row r="9" spans="1:9" x14ac:dyDescent="0.25">
      <c r="A9" s="6" t="s">
        <v>79</v>
      </c>
      <c r="B9" s="6">
        <v>3377</v>
      </c>
      <c r="C9" s="6">
        <v>0</v>
      </c>
      <c r="D9" s="6">
        <v>0</v>
      </c>
      <c r="E9" s="6">
        <v>0</v>
      </c>
      <c r="F9" s="6">
        <v>0</v>
      </c>
    </row>
    <row r="10" spans="1:9" x14ac:dyDescent="0.25">
      <c r="A10" s="6" t="s">
        <v>75</v>
      </c>
      <c r="B10" s="6">
        <v>3115.4</v>
      </c>
      <c r="C10" s="6">
        <v>0</v>
      </c>
      <c r="D10" s="6">
        <v>0</v>
      </c>
      <c r="E10" s="6">
        <v>0</v>
      </c>
      <c r="F10" s="6">
        <v>0</v>
      </c>
    </row>
    <row r="11" spans="1:9" x14ac:dyDescent="0.25">
      <c r="A11" s="6" t="s">
        <v>76</v>
      </c>
      <c r="B11" s="6">
        <v>0</v>
      </c>
      <c r="C11" s="6">
        <v>0</v>
      </c>
      <c r="D11" s="6">
        <v>0</v>
      </c>
      <c r="E11" s="6">
        <v>65</v>
      </c>
      <c r="F11" s="6">
        <v>2824</v>
      </c>
    </row>
    <row r="12" spans="1:9" x14ac:dyDescent="0.25">
      <c r="A12" s="6" t="s">
        <v>14</v>
      </c>
      <c r="B12" s="6">
        <v>596</v>
      </c>
      <c r="C12" s="6">
        <v>0</v>
      </c>
      <c r="D12" s="6">
        <v>1318.4</v>
      </c>
      <c r="E12" s="6">
        <v>0</v>
      </c>
      <c r="F12" s="6">
        <v>0</v>
      </c>
    </row>
    <row r="13" spans="1:9" x14ac:dyDescent="0.25">
      <c r="A13" s="6" t="s">
        <v>25</v>
      </c>
      <c r="B13" s="6">
        <v>352</v>
      </c>
      <c r="C13" s="6">
        <v>107.5</v>
      </c>
      <c r="D13" s="6">
        <v>688</v>
      </c>
      <c r="E13" s="6">
        <v>562</v>
      </c>
      <c r="F13" s="6">
        <v>0</v>
      </c>
    </row>
    <row r="14" spans="1:9" x14ac:dyDescent="0.25">
      <c r="A14" s="6" t="s">
        <v>77</v>
      </c>
      <c r="B14" s="6">
        <v>1575</v>
      </c>
      <c r="C14" s="6">
        <v>0</v>
      </c>
      <c r="D14" s="6">
        <v>0</v>
      </c>
      <c r="E14" s="6">
        <v>0</v>
      </c>
      <c r="F14" s="6">
        <v>0</v>
      </c>
    </row>
    <row r="15" spans="1:9" x14ac:dyDescent="0.25">
      <c r="A15" s="6" t="s">
        <v>78</v>
      </c>
      <c r="B15" s="6">
        <v>0</v>
      </c>
      <c r="C15" s="6">
        <v>798.54</v>
      </c>
      <c r="D15" s="6">
        <v>57</v>
      </c>
      <c r="E15" s="6">
        <v>719</v>
      </c>
      <c r="F15" s="6">
        <v>0</v>
      </c>
    </row>
    <row r="16" spans="1:9" x14ac:dyDescent="0.25">
      <c r="A16" s="6" t="s">
        <v>15</v>
      </c>
      <c r="B16" s="6">
        <v>0</v>
      </c>
      <c r="C16" s="6">
        <v>1443.75</v>
      </c>
      <c r="D16" s="6">
        <v>0</v>
      </c>
      <c r="E16" s="6">
        <v>0</v>
      </c>
      <c r="F16" s="6">
        <v>0</v>
      </c>
    </row>
    <row r="17" spans="1:18" x14ac:dyDescent="0.25">
      <c r="A17" s="6" t="s">
        <v>16</v>
      </c>
      <c r="B17" s="6">
        <v>1272</v>
      </c>
      <c r="C17" s="6">
        <v>0</v>
      </c>
      <c r="D17" s="6">
        <v>0</v>
      </c>
      <c r="E17" s="6">
        <v>0</v>
      </c>
      <c r="F17" s="6">
        <v>0</v>
      </c>
    </row>
    <row r="18" spans="1:18" x14ac:dyDescent="0.25">
      <c r="A18" s="6" t="s">
        <v>7</v>
      </c>
      <c r="B18" s="6">
        <v>4339.7999999999993</v>
      </c>
      <c r="C18" s="6">
        <v>4252.8099999999977</v>
      </c>
      <c r="D18" s="6">
        <v>3024.5999999999985</v>
      </c>
      <c r="E18" s="6">
        <v>1738.8900000000003</v>
      </c>
      <c r="F18" s="6">
        <v>148</v>
      </c>
    </row>
    <row r="28" spans="1:18" ht="15" customHeight="1" x14ac:dyDescent="0.25">
      <c r="H28" s="12" t="s">
        <v>80</v>
      </c>
      <c r="I28" s="57" t="s">
        <v>81</v>
      </c>
      <c r="J28" s="57"/>
      <c r="K28" s="57"/>
      <c r="L28" s="57"/>
      <c r="M28" s="57"/>
      <c r="N28" s="57"/>
      <c r="O28" s="57"/>
      <c r="P28" s="57"/>
      <c r="Q28" s="57"/>
      <c r="R28" s="57"/>
    </row>
    <row r="29" spans="1:18" x14ac:dyDescent="0.25">
      <c r="I29" s="57"/>
      <c r="J29" s="57"/>
      <c r="K29" s="57"/>
      <c r="L29" s="57"/>
      <c r="M29" s="57"/>
      <c r="N29" s="57"/>
      <c r="O29" s="57"/>
      <c r="P29" s="57"/>
      <c r="Q29" s="57"/>
      <c r="R29" s="57"/>
    </row>
    <row r="30" spans="1:18" x14ac:dyDescent="0.25">
      <c r="I30" s="57"/>
      <c r="J30" s="57"/>
      <c r="K30" s="57"/>
      <c r="L30" s="57"/>
      <c r="M30" s="57"/>
      <c r="N30" s="57"/>
      <c r="O30" s="57"/>
      <c r="P30" s="57"/>
      <c r="Q30" s="57"/>
      <c r="R30" s="57"/>
    </row>
    <row r="31" spans="1:18" x14ac:dyDescent="0.25">
      <c r="I31" s="57"/>
      <c r="J31" s="57"/>
      <c r="K31" s="57"/>
      <c r="L31" s="57"/>
      <c r="M31" s="57"/>
      <c r="N31" s="57"/>
      <c r="O31" s="57"/>
      <c r="P31" s="57"/>
      <c r="Q31" s="57"/>
      <c r="R31" s="57"/>
    </row>
    <row r="32" spans="1:18" ht="15" customHeight="1" x14ac:dyDescent="0.25">
      <c r="H32" s="12" t="s">
        <v>59</v>
      </c>
      <c r="I32" s="12" t="s">
        <v>60</v>
      </c>
    </row>
  </sheetData>
  <mergeCells count="1">
    <mergeCell ref="I28:R31"/>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F0249D-8250-4211-861A-182BEC1AE88A}">
  <dimension ref="A1:T33"/>
  <sheetViews>
    <sheetView showGridLines="0" workbookViewId="0"/>
  </sheetViews>
  <sheetFormatPr defaultColWidth="8.7109375" defaultRowHeight="15" x14ac:dyDescent="0.25"/>
  <cols>
    <col min="1" max="1" width="14.5703125" customWidth="1"/>
    <col min="2" max="7" width="15.28515625" customWidth="1"/>
    <col min="9" max="9" width="11.5703125" customWidth="1"/>
    <col min="13" max="13" width="10.42578125" customWidth="1"/>
    <col min="14" max="14" width="9.28515625" bestFit="1" customWidth="1"/>
    <col min="16" max="17" width="12" bestFit="1" customWidth="1"/>
  </cols>
  <sheetData>
    <row r="1" spans="1:7" ht="15.75" x14ac:dyDescent="0.25">
      <c r="A1" s="42" t="s">
        <v>83</v>
      </c>
    </row>
    <row r="4" spans="1:7" x14ac:dyDescent="0.25">
      <c r="A4" s="6" t="s">
        <v>22</v>
      </c>
      <c r="B4" s="6" t="s">
        <v>9</v>
      </c>
      <c r="C4" s="6" t="s">
        <v>0</v>
      </c>
      <c r="D4" s="6" t="s">
        <v>10</v>
      </c>
      <c r="E4" s="6" t="s">
        <v>11</v>
      </c>
      <c r="F4" s="6" t="s">
        <v>12</v>
      </c>
      <c r="G4" s="6" t="s">
        <v>82</v>
      </c>
    </row>
    <row r="5" spans="1:7" x14ac:dyDescent="0.25">
      <c r="A5" s="6"/>
      <c r="B5" s="38">
        <f t="shared" ref="B5:G5" si="0">SUM(B6:B18)</f>
        <v>57.827234490000009</v>
      </c>
      <c r="C5" s="38">
        <f t="shared" si="0"/>
        <v>61.609232885000083</v>
      </c>
      <c r="D5" s="38">
        <f t="shared" si="0"/>
        <v>46.390526320000063</v>
      </c>
      <c r="E5" s="38">
        <f t="shared" si="0"/>
        <v>10.411226984999979</v>
      </c>
      <c r="F5" s="38">
        <f t="shared" si="0"/>
        <v>8.7611561699999783</v>
      </c>
      <c r="G5" s="38">
        <f t="shared" si="0"/>
        <v>184.99937685000006</v>
      </c>
    </row>
    <row r="6" spans="1:7" x14ac:dyDescent="0.25">
      <c r="A6" s="6" t="s">
        <v>23</v>
      </c>
      <c r="B6" s="38">
        <v>1.4315541299999985</v>
      </c>
      <c r="C6" s="38">
        <v>16.815828788000061</v>
      </c>
      <c r="D6" s="38">
        <v>17.224068934999998</v>
      </c>
      <c r="E6" s="38">
        <v>1.9906839300000037</v>
      </c>
      <c r="F6" s="38">
        <v>0</v>
      </c>
      <c r="G6" s="38">
        <v>37.462135783000065</v>
      </c>
    </row>
    <row r="7" spans="1:7" x14ac:dyDescent="0.25">
      <c r="A7" s="6" t="s">
        <v>24</v>
      </c>
      <c r="B7" s="38">
        <v>2.0936814749999999</v>
      </c>
      <c r="C7" s="38">
        <v>16.502621440000027</v>
      </c>
      <c r="D7" s="38">
        <v>1.9705686650000038</v>
      </c>
      <c r="E7" s="38">
        <v>2.8807799498499995</v>
      </c>
      <c r="F7" s="38">
        <v>0</v>
      </c>
      <c r="G7" s="38">
        <v>23.447651529850031</v>
      </c>
    </row>
    <row r="8" spans="1:7" x14ac:dyDescent="0.25">
      <c r="A8" s="6" t="s">
        <v>79</v>
      </c>
      <c r="B8" s="38">
        <v>20.794932585000033</v>
      </c>
      <c r="C8" s="38">
        <v>0</v>
      </c>
      <c r="D8" s="38">
        <v>0</v>
      </c>
      <c r="E8" s="38">
        <v>0</v>
      </c>
      <c r="F8" s="38">
        <v>0</v>
      </c>
      <c r="G8" s="38">
        <v>20.794932585000033</v>
      </c>
    </row>
    <row r="9" spans="1:7" x14ac:dyDescent="0.25">
      <c r="A9" s="6" t="s">
        <v>13</v>
      </c>
      <c r="B9" s="36">
        <v>0.19766699199999962</v>
      </c>
      <c r="C9" s="38">
        <v>8.3745308929999851</v>
      </c>
      <c r="D9" s="38">
        <v>8.4332422500000295</v>
      </c>
      <c r="E9" s="36">
        <v>0.2694839699999998</v>
      </c>
      <c r="F9" s="38">
        <v>0</v>
      </c>
      <c r="G9" s="38">
        <v>17.274924105000011</v>
      </c>
    </row>
    <row r="10" spans="1:7" x14ac:dyDescent="0.25">
      <c r="A10" s="6" t="s">
        <v>75</v>
      </c>
      <c r="B10" s="38">
        <v>14.017118692499956</v>
      </c>
      <c r="C10" s="38">
        <v>0</v>
      </c>
      <c r="D10" s="38">
        <v>0</v>
      </c>
      <c r="E10" s="38">
        <v>0</v>
      </c>
      <c r="F10" s="38">
        <v>0</v>
      </c>
      <c r="G10" s="38">
        <v>14.017118692499956</v>
      </c>
    </row>
    <row r="11" spans="1:7" x14ac:dyDescent="0.25">
      <c r="A11" s="6" t="s">
        <v>14</v>
      </c>
      <c r="B11" s="38">
        <v>0.50688604299999973</v>
      </c>
      <c r="C11" s="38">
        <v>0</v>
      </c>
      <c r="D11" s="38">
        <v>9.1087284355000033</v>
      </c>
      <c r="E11" s="38">
        <v>0</v>
      </c>
      <c r="F11" s="38">
        <v>0</v>
      </c>
      <c r="G11" s="38">
        <v>9.6156144785000031</v>
      </c>
    </row>
    <row r="12" spans="1:7" x14ac:dyDescent="0.25">
      <c r="A12" s="6" t="s">
        <v>76</v>
      </c>
      <c r="B12" s="38">
        <v>0</v>
      </c>
      <c r="C12" s="38">
        <v>0</v>
      </c>
      <c r="D12" s="38">
        <v>0</v>
      </c>
      <c r="E12" s="36">
        <v>0.14995850000000008</v>
      </c>
      <c r="F12" s="38">
        <v>8.3103180199999773</v>
      </c>
      <c r="G12" s="38">
        <v>8.4602765199999777</v>
      </c>
    </row>
    <row r="13" spans="1:7" x14ac:dyDescent="0.25">
      <c r="A13" s="6" t="s">
        <v>15</v>
      </c>
      <c r="B13" s="38">
        <v>0</v>
      </c>
      <c r="C13" s="38">
        <v>7.5222398687500105</v>
      </c>
      <c r="D13" s="38">
        <v>0</v>
      </c>
      <c r="E13" s="38">
        <v>0</v>
      </c>
      <c r="F13" s="38">
        <v>0</v>
      </c>
      <c r="G13" s="38">
        <v>7.5222398687500105</v>
      </c>
    </row>
    <row r="14" spans="1:7" x14ac:dyDescent="0.25">
      <c r="A14" s="6" t="s">
        <v>28</v>
      </c>
      <c r="B14" s="38">
        <v>0</v>
      </c>
      <c r="C14" s="38">
        <v>3.3415227300999972</v>
      </c>
      <c r="D14" s="38">
        <v>3.1257185675000057</v>
      </c>
      <c r="E14" s="36">
        <v>0.16943283250000091</v>
      </c>
      <c r="F14" s="38">
        <v>0</v>
      </c>
      <c r="G14" s="38">
        <v>6.6366741301000038</v>
      </c>
    </row>
    <row r="15" spans="1:7" x14ac:dyDescent="0.25">
      <c r="A15" s="6" t="s">
        <v>16</v>
      </c>
      <c r="B15" s="38">
        <v>6.2635522575000273</v>
      </c>
      <c r="C15" s="38">
        <v>0</v>
      </c>
      <c r="D15" s="38">
        <v>0</v>
      </c>
      <c r="E15" s="38">
        <v>0</v>
      </c>
      <c r="F15" s="38">
        <v>0</v>
      </c>
      <c r="G15" s="38">
        <v>6.2635522575000273</v>
      </c>
    </row>
    <row r="16" spans="1:7" x14ac:dyDescent="0.25">
      <c r="A16" s="6" t="s">
        <v>77</v>
      </c>
      <c r="B16" s="38">
        <v>3.0189127259999959</v>
      </c>
      <c r="C16" s="38">
        <v>0</v>
      </c>
      <c r="D16" s="38">
        <v>0</v>
      </c>
      <c r="E16" s="38">
        <v>0</v>
      </c>
      <c r="F16" s="38">
        <v>0</v>
      </c>
      <c r="G16" s="38">
        <v>3.0189127259999959</v>
      </c>
    </row>
    <row r="17" spans="1:20" x14ac:dyDescent="0.25">
      <c r="A17" s="6" t="s">
        <v>20</v>
      </c>
      <c r="B17" s="38">
        <v>0</v>
      </c>
      <c r="C17" s="38">
        <v>0.77981655500000169</v>
      </c>
      <c r="D17" s="38">
        <v>0.73969209999999663</v>
      </c>
      <c r="E17" s="38">
        <v>0</v>
      </c>
      <c r="F17" s="36">
        <v>0.45083815000000171</v>
      </c>
      <c r="G17" s="38">
        <v>1.9703468050000001</v>
      </c>
    </row>
    <row r="18" spans="1:20" x14ac:dyDescent="0.25">
      <c r="A18" s="6" t="s">
        <v>7</v>
      </c>
      <c r="B18" s="38">
        <v>9.5029295889999936</v>
      </c>
      <c r="C18" s="38">
        <v>8.2726726101499946</v>
      </c>
      <c r="D18" s="38">
        <v>5.7885073670000136</v>
      </c>
      <c r="E18" s="38">
        <v>4.9508878026499756</v>
      </c>
      <c r="F18" s="38">
        <v>0</v>
      </c>
      <c r="G18" s="38">
        <v>28.514997368799953</v>
      </c>
    </row>
    <row r="20" spans="1:20" x14ac:dyDescent="0.25">
      <c r="A20" s="6"/>
      <c r="B20" s="39">
        <f t="shared" ref="B20:G33" si="1">B5/B$5</f>
        <v>1</v>
      </c>
      <c r="C20" s="39">
        <f t="shared" si="1"/>
        <v>1</v>
      </c>
      <c r="D20" s="39">
        <f t="shared" si="1"/>
        <v>1</v>
      </c>
      <c r="E20" s="39">
        <f t="shared" si="1"/>
        <v>1</v>
      </c>
      <c r="F20" s="39">
        <f t="shared" si="1"/>
        <v>1</v>
      </c>
      <c r="G20" s="39">
        <f t="shared" si="1"/>
        <v>1</v>
      </c>
    </row>
    <row r="21" spans="1:20" x14ac:dyDescent="0.25">
      <c r="A21" s="6" t="s">
        <v>23</v>
      </c>
      <c r="B21" s="39">
        <f>B6/B$5</f>
        <v>2.4755707974372446E-2</v>
      </c>
      <c r="C21" s="39">
        <f t="shared" si="1"/>
        <v>0.27294332359872947</v>
      </c>
      <c r="D21" s="39">
        <f t="shared" si="1"/>
        <v>0.37128418884901271</v>
      </c>
      <c r="E21" s="39">
        <f t="shared" si="1"/>
        <v>0.19120550660052751</v>
      </c>
      <c r="F21" s="39">
        <f t="shared" si="1"/>
        <v>0</v>
      </c>
      <c r="G21" s="39">
        <f t="shared" si="1"/>
        <v>0.20249871335174743</v>
      </c>
    </row>
    <row r="22" spans="1:20" x14ac:dyDescent="0.25">
      <c r="A22" s="6" t="s">
        <v>24</v>
      </c>
      <c r="B22" s="39">
        <f t="shared" si="1"/>
        <v>3.6205803259743603E-2</v>
      </c>
      <c r="C22" s="39">
        <f t="shared" si="1"/>
        <v>0.26785955070734047</v>
      </c>
      <c r="D22" s="39">
        <f t="shared" si="1"/>
        <v>4.2477825136259438E-2</v>
      </c>
      <c r="E22" s="39">
        <f t="shared" si="1"/>
        <v>0.27669937020876556</v>
      </c>
      <c r="F22" s="39">
        <f t="shared" si="1"/>
        <v>0</v>
      </c>
      <c r="G22" s="39">
        <f t="shared" si="1"/>
        <v>0.12674448924691079</v>
      </c>
    </row>
    <row r="23" spans="1:20" x14ac:dyDescent="0.25">
      <c r="A23" s="6" t="s">
        <v>79</v>
      </c>
      <c r="B23" s="39">
        <f t="shared" si="1"/>
        <v>0.35960447993749511</v>
      </c>
      <c r="C23" s="39">
        <f t="shared" si="1"/>
        <v>0</v>
      </c>
      <c r="D23" s="39">
        <f t="shared" si="1"/>
        <v>0</v>
      </c>
      <c r="E23" s="39">
        <f t="shared" si="1"/>
        <v>0</v>
      </c>
      <c r="F23" s="39">
        <f t="shared" si="1"/>
        <v>0</v>
      </c>
      <c r="G23" s="39">
        <f t="shared" si="1"/>
        <v>0.11240541962398522</v>
      </c>
    </row>
    <row r="24" spans="1:20" x14ac:dyDescent="0.25">
      <c r="A24" s="6" t="s">
        <v>13</v>
      </c>
      <c r="B24" s="39">
        <f t="shared" si="1"/>
        <v>3.4182335320597414E-3</v>
      </c>
      <c r="C24" s="39">
        <f t="shared" si="1"/>
        <v>0.13592980306428909</v>
      </c>
      <c r="D24" s="39">
        <f t="shared" si="1"/>
        <v>0.18178802697403881</v>
      </c>
      <c r="E24" s="39">
        <f t="shared" si="1"/>
        <v>2.5883977977644711E-2</v>
      </c>
      <c r="F24" s="39">
        <f t="shared" si="1"/>
        <v>0</v>
      </c>
      <c r="G24" s="39">
        <f t="shared" si="1"/>
        <v>9.3378282668523507E-2</v>
      </c>
    </row>
    <row r="25" spans="1:20" x14ac:dyDescent="0.25">
      <c r="A25" s="6" t="s">
        <v>75</v>
      </c>
      <c r="B25" s="39">
        <f t="shared" si="1"/>
        <v>0.24239649044472147</v>
      </c>
      <c r="C25" s="39">
        <f t="shared" si="1"/>
        <v>0</v>
      </c>
      <c r="D25" s="39">
        <f t="shared" si="1"/>
        <v>0</v>
      </c>
      <c r="E25" s="39">
        <f t="shared" si="1"/>
        <v>0</v>
      </c>
      <c r="F25" s="39">
        <f t="shared" si="1"/>
        <v>0</v>
      </c>
      <c r="G25" s="39">
        <f t="shared" si="1"/>
        <v>7.5768464365505522E-2</v>
      </c>
    </row>
    <row r="26" spans="1:20" x14ac:dyDescent="0.25">
      <c r="A26" s="6" t="s">
        <v>14</v>
      </c>
      <c r="B26" s="39">
        <f t="shared" si="1"/>
        <v>8.7655245399579831E-3</v>
      </c>
      <c r="C26" s="39">
        <f t="shared" si="1"/>
        <v>0</v>
      </c>
      <c r="D26" s="39">
        <f t="shared" si="1"/>
        <v>0.19634889185495213</v>
      </c>
      <c r="E26" s="39">
        <f t="shared" si="1"/>
        <v>0</v>
      </c>
      <c r="F26" s="39">
        <f t="shared" si="1"/>
        <v>0</v>
      </c>
      <c r="G26" s="39">
        <f t="shared" si="1"/>
        <v>5.197646955479461E-2</v>
      </c>
    </row>
    <row r="27" spans="1:20" ht="15" customHeight="1" x14ac:dyDescent="0.25">
      <c r="A27" s="6" t="s">
        <v>76</v>
      </c>
      <c r="B27" s="39">
        <f t="shared" si="1"/>
        <v>0</v>
      </c>
      <c r="C27" s="39">
        <f t="shared" si="1"/>
        <v>0</v>
      </c>
      <c r="D27" s="39">
        <f t="shared" si="1"/>
        <v>0</v>
      </c>
      <c r="E27" s="39">
        <f t="shared" si="1"/>
        <v>1.4403537663337226E-2</v>
      </c>
      <c r="F27" s="39">
        <f t="shared" si="1"/>
        <v>0.94854124943648821</v>
      </c>
      <c r="G27" s="39">
        <f t="shared" si="1"/>
        <v>4.5731378473018759E-2</v>
      </c>
      <c r="J27" t="s">
        <v>80</v>
      </c>
      <c r="K27" s="58" t="s">
        <v>84</v>
      </c>
      <c r="L27" s="58"/>
      <c r="M27" s="58"/>
      <c r="N27" s="58"/>
      <c r="O27" s="58"/>
      <c r="P27" s="58"/>
      <c r="Q27" s="58"/>
      <c r="R27" s="58"/>
      <c r="S27" s="58"/>
      <c r="T27" s="58"/>
    </row>
    <row r="28" spans="1:20" x14ac:dyDescent="0.25">
      <c r="A28" s="6" t="s">
        <v>15</v>
      </c>
      <c r="B28" s="39">
        <f t="shared" si="1"/>
        <v>0</v>
      </c>
      <c r="C28" s="39">
        <f t="shared" si="1"/>
        <v>0.1220959832885931</v>
      </c>
      <c r="D28" s="39">
        <f t="shared" si="1"/>
        <v>0</v>
      </c>
      <c r="E28" s="39">
        <f t="shared" si="1"/>
        <v>0</v>
      </c>
      <c r="F28" s="39">
        <f t="shared" si="1"/>
        <v>0</v>
      </c>
      <c r="G28" s="39">
        <f t="shared" si="1"/>
        <v>4.0660893008570197E-2</v>
      </c>
      <c r="K28" s="58"/>
      <c r="L28" s="58"/>
      <c r="M28" s="58"/>
      <c r="N28" s="58"/>
      <c r="O28" s="58"/>
      <c r="P28" s="58"/>
      <c r="Q28" s="58"/>
      <c r="R28" s="58"/>
      <c r="S28" s="58"/>
      <c r="T28" s="58"/>
    </row>
    <row r="29" spans="1:20" x14ac:dyDescent="0.25">
      <c r="A29" s="6" t="s">
        <v>28</v>
      </c>
      <c r="B29" s="39">
        <f t="shared" si="1"/>
        <v>0</v>
      </c>
      <c r="C29" s="39">
        <f t="shared" si="1"/>
        <v>5.4237369524423235E-2</v>
      </c>
      <c r="D29" s="39">
        <f t="shared" si="1"/>
        <v>6.7378381222470279E-2</v>
      </c>
      <c r="E29" s="39">
        <f t="shared" si="1"/>
        <v>1.6274050382737021E-2</v>
      </c>
      <c r="F29" s="39">
        <f t="shared" si="1"/>
        <v>0</v>
      </c>
      <c r="G29" s="39">
        <f t="shared" si="1"/>
        <v>3.5874035054080787E-2</v>
      </c>
      <c r="K29" s="58"/>
      <c r="L29" s="58"/>
      <c r="M29" s="58"/>
      <c r="N29" s="58"/>
      <c r="O29" s="58"/>
      <c r="P29" s="58"/>
      <c r="Q29" s="58"/>
      <c r="R29" s="58"/>
      <c r="S29" s="58"/>
      <c r="T29" s="58"/>
    </row>
    <row r="30" spans="1:20" x14ac:dyDescent="0.25">
      <c r="A30" s="6" t="s">
        <v>16</v>
      </c>
      <c r="B30" s="39">
        <f t="shared" si="1"/>
        <v>0.10831491965231668</v>
      </c>
      <c r="C30" s="39">
        <f t="shared" si="1"/>
        <v>0</v>
      </c>
      <c r="D30" s="39">
        <f t="shared" si="1"/>
        <v>0</v>
      </c>
      <c r="E30" s="39">
        <f t="shared" si="1"/>
        <v>0</v>
      </c>
      <c r="F30" s="39">
        <f t="shared" si="1"/>
        <v>0</v>
      </c>
      <c r="G30" s="39">
        <f t="shared" si="1"/>
        <v>3.3857153273432909E-2</v>
      </c>
      <c r="K30" s="58"/>
      <c r="L30" s="58"/>
      <c r="M30" s="58"/>
      <c r="N30" s="58"/>
      <c r="O30" s="58"/>
      <c r="P30" s="58"/>
      <c r="Q30" s="58"/>
      <c r="R30" s="58"/>
      <c r="S30" s="58"/>
      <c r="T30" s="58"/>
    </row>
    <row r="31" spans="1:20" x14ac:dyDescent="0.25">
      <c r="A31" s="6" t="s">
        <v>77</v>
      </c>
      <c r="B31" s="39">
        <f t="shared" si="1"/>
        <v>5.2205725427212891E-2</v>
      </c>
      <c r="C31" s="39">
        <f t="shared" si="1"/>
        <v>0</v>
      </c>
      <c r="D31" s="39">
        <f t="shared" si="1"/>
        <v>0</v>
      </c>
      <c r="E31" s="39">
        <f t="shared" si="1"/>
        <v>0</v>
      </c>
      <c r="F31" s="39">
        <f t="shared" si="1"/>
        <v>0</v>
      </c>
      <c r="G31" s="39">
        <f t="shared" si="1"/>
        <v>1.6318502134457298E-2</v>
      </c>
      <c r="K31" s="58"/>
      <c r="L31" s="58"/>
      <c r="M31" s="58"/>
      <c r="N31" s="58"/>
      <c r="O31" s="58"/>
      <c r="P31" s="58"/>
      <c r="Q31" s="58"/>
      <c r="R31" s="58"/>
      <c r="S31" s="58"/>
      <c r="T31" s="58"/>
    </row>
    <row r="32" spans="1:20" x14ac:dyDescent="0.25">
      <c r="A32" s="6" t="s">
        <v>20</v>
      </c>
      <c r="B32" s="39">
        <f t="shared" si="1"/>
        <v>0</v>
      </c>
      <c r="C32" s="39">
        <f t="shared" si="1"/>
        <v>1.2657462501693681E-2</v>
      </c>
      <c r="D32" s="39">
        <f t="shared" si="1"/>
        <v>1.5944895621524728E-2</v>
      </c>
      <c r="E32" s="39">
        <f t="shared" si="1"/>
        <v>0</v>
      </c>
      <c r="F32" s="39">
        <f t="shared" si="1"/>
        <v>5.1458750563511853E-2</v>
      </c>
      <c r="G32" s="39">
        <f t="shared" si="1"/>
        <v>1.0650559145383411E-2</v>
      </c>
      <c r="K32" s="58"/>
      <c r="L32" s="58"/>
      <c r="M32" s="58"/>
      <c r="N32" s="58"/>
      <c r="O32" s="58"/>
      <c r="P32" s="58"/>
      <c r="Q32" s="58"/>
      <c r="R32" s="58"/>
      <c r="S32" s="58"/>
      <c r="T32" s="58"/>
    </row>
    <row r="33" spans="1:11" x14ac:dyDescent="0.25">
      <c r="A33" s="6" t="s">
        <v>7</v>
      </c>
      <c r="B33" s="39">
        <f t="shared" si="1"/>
        <v>0.16433311523211996</v>
      </c>
      <c r="C33" s="39">
        <f t="shared" si="1"/>
        <v>0.1342765073149309</v>
      </c>
      <c r="D33" s="39">
        <f t="shared" si="1"/>
        <v>0.12477779034174161</v>
      </c>
      <c r="E33" s="39">
        <f t="shared" si="1"/>
        <v>0.47553355716698797</v>
      </c>
      <c r="F33" s="39">
        <f t="shared" si="1"/>
        <v>0</v>
      </c>
      <c r="G33" s="39">
        <f t="shared" si="1"/>
        <v>0.15413564009958958</v>
      </c>
      <c r="J33" t="s">
        <v>59</v>
      </c>
      <c r="K33" t="s">
        <v>60</v>
      </c>
    </row>
  </sheetData>
  <mergeCells count="1">
    <mergeCell ref="K27:T32"/>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BC88BF-0090-4ABC-93E6-5FCCB020E8E7}">
  <dimension ref="A1:R32"/>
  <sheetViews>
    <sheetView showGridLines="0" workbookViewId="0"/>
  </sheetViews>
  <sheetFormatPr defaultRowHeight="15" x14ac:dyDescent="0.25"/>
  <cols>
    <col min="1" max="1" width="13.28515625" bestFit="1" customWidth="1"/>
    <col min="2" max="2" width="16.28515625" bestFit="1" customWidth="1"/>
    <col min="3" max="3" width="12" bestFit="1" customWidth="1"/>
    <col min="6" max="6" width="14.5703125" bestFit="1" customWidth="1"/>
  </cols>
  <sheetData>
    <row r="1" spans="1:6" ht="15.75" x14ac:dyDescent="0.25">
      <c r="A1" s="42" t="s">
        <v>63</v>
      </c>
    </row>
    <row r="2" spans="1:6" x14ac:dyDescent="0.25">
      <c r="A2" s="7"/>
    </row>
    <row r="3" spans="1:6" x14ac:dyDescent="0.25">
      <c r="A3" s="6" t="s">
        <v>40</v>
      </c>
      <c r="B3" s="6" t="s">
        <v>41</v>
      </c>
      <c r="C3" s="6" t="s">
        <v>9</v>
      </c>
      <c r="D3" s="6" t="s">
        <v>0</v>
      </c>
      <c r="E3" s="6" t="s">
        <v>10</v>
      </c>
      <c r="F3" s="6" t="s">
        <v>11</v>
      </c>
    </row>
    <row r="4" spans="1:6" x14ac:dyDescent="0.25">
      <c r="A4" s="6">
        <v>2020</v>
      </c>
      <c r="B4" s="6" t="s">
        <v>33</v>
      </c>
      <c r="C4" s="10">
        <v>1562.4945769294773</v>
      </c>
      <c r="D4" s="10">
        <v>2225.8373898574027</v>
      </c>
      <c r="E4" s="10">
        <v>2236.4244113874124</v>
      </c>
      <c r="F4" s="10">
        <v>2107.1396683960324</v>
      </c>
    </row>
    <row r="5" spans="1:6" x14ac:dyDescent="0.25">
      <c r="A5" s="6"/>
      <c r="B5" s="6" t="s">
        <v>34</v>
      </c>
      <c r="C5" s="11">
        <v>1522.3868981017624</v>
      </c>
      <c r="D5" s="10">
        <v>2208.3804936708302</v>
      </c>
      <c r="E5" s="11">
        <v>2205.5336699808695</v>
      </c>
      <c r="F5" s="10">
        <v>2075.9177518439024</v>
      </c>
    </row>
    <row r="6" spans="1:6" x14ac:dyDescent="0.25">
      <c r="A6" s="6">
        <v>2021</v>
      </c>
      <c r="B6" s="6" t="s">
        <v>31</v>
      </c>
      <c r="C6" s="10">
        <v>1526.4609900788626</v>
      </c>
      <c r="D6" s="10">
        <v>2168.0889069487926</v>
      </c>
      <c r="E6" s="10">
        <v>2194.7187335323797</v>
      </c>
      <c r="F6" s="10">
        <v>2035.47463120987</v>
      </c>
    </row>
    <row r="7" spans="1:6" x14ac:dyDescent="0.25">
      <c r="A7" s="6"/>
      <c r="B7" s="6" t="s">
        <v>32</v>
      </c>
      <c r="C7" s="11">
        <v>1545.3185211477573</v>
      </c>
      <c r="D7" s="10">
        <v>2135.2380544057178</v>
      </c>
      <c r="E7" s="11">
        <v>2166.7236923353048</v>
      </c>
      <c r="F7" s="10">
        <v>2050.9122729772525</v>
      </c>
    </row>
    <row r="8" spans="1:6" x14ac:dyDescent="0.25">
      <c r="A8" s="6"/>
      <c r="B8" s="6" t="s">
        <v>33</v>
      </c>
      <c r="C8" s="10">
        <v>1576.7203734723475</v>
      </c>
      <c r="D8" s="10">
        <v>2111.1751341150075</v>
      </c>
      <c r="E8" s="10">
        <v>2107.0777118760525</v>
      </c>
      <c r="F8" s="10">
        <v>1999.2135662191226</v>
      </c>
    </row>
    <row r="9" spans="1:6" x14ac:dyDescent="0.25">
      <c r="A9" s="6"/>
      <c r="B9" s="6" t="s">
        <v>34</v>
      </c>
      <c r="C9" s="8">
        <v>1588.6991856663376</v>
      </c>
      <c r="D9" s="9">
        <v>2099.1024857649245</v>
      </c>
      <c r="E9" s="8">
        <v>2064.56422212506</v>
      </c>
      <c r="F9" s="9">
        <v>1980.0673738382725</v>
      </c>
    </row>
    <row r="10" spans="1:6" x14ac:dyDescent="0.25">
      <c r="A10" s="6">
        <v>2022</v>
      </c>
      <c r="B10" s="6" t="s">
        <v>31</v>
      </c>
      <c r="C10" s="10">
        <v>1592.7070814629926</v>
      </c>
      <c r="D10" s="10">
        <v>2071.0046448955977</v>
      </c>
      <c r="E10" s="10">
        <v>2048.1769060753177</v>
      </c>
      <c r="F10" s="10">
        <v>1946.4552304286126</v>
      </c>
    </row>
    <row r="11" spans="1:6" x14ac:dyDescent="0.25">
      <c r="A11" s="6"/>
      <c r="B11" s="6" t="s">
        <v>32</v>
      </c>
      <c r="C11" s="11">
        <v>1634.2646586223227</v>
      </c>
      <c r="D11" s="10">
        <v>2048.6314200785328</v>
      </c>
      <c r="E11" s="11">
        <v>1993.1555836954899</v>
      </c>
      <c r="F11" s="10">
        <v>1891.2987220423975</v>
      </c>
    </row>
    <row r="12" spans="1:6" x14ac:dyDescent="0.25">
      <c r="A12" s="6"/>
      <c r="B12" s="6" t="s">
        <v>33</v>
      </c>
      <c r="C12" s="10">
        <v>1624.7471888696573</v>
      </c>
      <c r="D12" s="10">
        <v>2022.9360532289475</v>
      </c>
      <c r="E12" s="10">
        <v>1957.1731125441752</v>
      </c>
      <c r="F12" s="10">
        <v>1867.7844690563375</v>
      </c>
    </row>
    <row r="13" spans="1:6" x14ac:dyDescent="0.25">
      <c r="A13" s="6"/>
      <c r="B13" s="6" t="s">
        <v>34</v>
      </c>
      <c r="C13" s="11">
        <v>1660.4765969015025</v>
      </c>
      <c r="D13" s="10">
        <v>1984.1323738505375</v>
      </c>
      <c r="E13" s="11">
        <v>1934.6079924827425</v>
      </c>
      <c r="F13" s="10">
        <v>1822.5909583032023</v>
      </c>
    </row>
    <row r="14" spans="1:6" x14ac:dyDescent="0.25">
      <c r="A14" s="6">
        <v>2023</v>
      </c>
      <c r="B14" s="6" t="s">
        <v>31</v>
      </c>
      <c r="C14" s="10">
        <v>1702.0712756401399</v>
      </c>
      <c r="D14" s="10">
        <v>1994.8148944547152</v>
      </c>
      <c r="E14" s="10">
        <v>1917.6432247951375</v>
      </c>
      <c r="F14" s="10">
        <v>1776.4748032969251</v>
      </c>
    </row>
    <row r="15" spans="1:6" x14ac:dyDescent="0.25">
      <c r="A15" s="6"/>
      <c r="B15" s="6" t="s">
        <v>32</v>
      </c>
      <c r="C15" s="8">
        <v>1682.6886893305575</v>
      </c>
      <c r="D15" s="9">
        <v>1989.9049627126624</v>
      </c>
      <c r="E15" s="8">
        <v>1892.4129663594849</v>
      </c>
      <c r="F15" s="9">
        <v>1740.4058712515325</v>
      </c>
    </row>
    <row r="16" spans="1:6" x14ac:dyDescent="0.25">
      <c r="A16" s="6"/>
      <c r="B16" s="6" t="s">
        <v>33</v>
      </c>
      <c r="C16" s="10">
        <v>1675.2414908662802</v>
      </c>
      <c r="D16" s="10">
        <v>1966.9076066289276</v>
      </c>
      <c r="E16" s="10">
        <v>1911.7893680913751</v>
      </c>
      <c r="F16" s="10">
        <v>1693.235906902195</v>
      </c>
    </row>
    <row r="17" spans="1:18" x14ac:dyDescent="0.25">
      <c r="A17" s="6"/>
      <c r="B17" s="6" t="s">
        <v>34</v>
      </c>
      <c r="C17" s="8">
        <v>1652.3378464761552</v>
      </c>
      <c r="D17" s="9">
        <v>1923.5238199376149</v>
      </c>
      <c r="E17" s="8">
        <v>1911.7292900240825</v>
      </c>
      <c r="F17" s="9">
        <v>1669.6792373779774</v>
      </c>
    </row>
    <row r="18" spans="1:18" x14ac:dyDescent="0.25">
      <c r="A18" s="6">
        <v>2024</v>
      </c>
      <c r="B18" s="6" t="s">
        <v>31</v>
      </c>
      <c r="C18" s="10">
        <v>1636.6513733348725</v>
      </c>
      <c r="D18" s="10">
        <v>1874.0615077273148</v>
      </c>
      <c r="E18" s="10">
        <v>1892.0413729928623</v>
      </c>
      <c r="F18" s="10">
        <v>1647.11589926842</v>
      </c>
    </row>
    <row r="19" spans="1:18" x14ac:dyDescent="0.25">
      <c r="A19" s="6"/>
      <c r="B19" s="6" t="s">
        <v>32</v>
      </c>
      <c r="C19" s="11">
        <v>1656.8046730194451</v>
      </c>
      <c r="D19" s="10">
        <v>1841.8527252952899</v>
      </c>
      <c r="E19" s="11">
        <v>1934.96819188466</v>
      </c>
      <c r="F19" s="10">
        <v>1660.6055335856076</v>
      </c>
    </row>
    <row r="27" spans="1:18" ht="15" customHeight="1" x14ac:dyDescent="0.25">
      <c r="I27" s="37" t="s">
        <v>61</v>
      </c>
      <c r="J27" s="57" t="s">
        <v>85</v>
      </c>
      <c r="K27" s="57"/>
      <c r="L27" s="57"/>
      <c r="M27" s="57"/>
      <c r="N27" s="57"/>
      <c r="O27" s="57"/>
      <c r="P27" s="57"/>
      <c r="Q27" s="57"/>
      <c r="R27" s="57"/>
    </row>
    <row r="28" spans="1:18" x14ac:dyDescent="0.25">
      <c r="I28" s="37"/>
      <c r="J28" s="57"/>
      <c r="K28" s="57"/>
      <c r="L28" s="57"/>
      <c r="M28" s="57"/>
      <c r="N28" s="57"/>
      <c r="O28" s="57"/>
      <c r="P28" s="57"/>
      <c r="Q28" s="57"/>
      <c r="R28" s="57"/>
    </row>
    <row r="29" spans="1:18" x14ac:dyDescent="0.25">
      <c r="I29" s="37"/>
      <c r="J29" s="57"/>
      <c r="K29" s="57"/>
      <c r="L29" s="57"/>
      <c r="M29" s="57"/>
      <c r="N29" s="57"/>
      <c r="O29" s="57"/>
      <c r="P29" s="57"/>
      <c r="Q29" s="57"/>
      <c r="R29" s="57"/>
    </row>
    <row r="30" spans="1:18" x14ac:dyDescent="0.25">
      <c r="J30" s="57"/>
      <c r="K30" s="57"/>
      <c r="L30" s="57"/>
      <c r="M30" s="57"/>
      <c r="N30" s="57"/>
      <c r="O30" s="57"/>
      <c r="P30" s="57"/>
      <c r="Q30" s="57"/>
      <c r="R30" s="57"/>
    </row>
    <row r="31" spans="1:18" x14ac:dyDescent="0.25">
      <c r="J31" s="57"/>
      <c r="K31" s="57"/>
      <c r="L31" s="57"/>
      <c r="M31" s="57"/>
      <c r="N31" s="57"/>
      <c r="O31" s="57"/>
      <c r="P31" s="57"/>
      <c r="Q31" s="57"/>
      <c r="R31" s="57"/>
    </row>
    <row r="32" spans="1:18" x14ac:dyDescent="0.25">
      <c r="I32" s="12" t="s">
        <v>62</v>
      </c>
      <c r="J32" s="12" t="s">
        <v>60</v>
      </c>
      <c r="K32" s="12"/>
      <c r="L32" s="12"/>
    </row>
  </sheetData>
  <mergeCells count="1">
    <mergeCell ref="J27:R31"/>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8DF92F-E288-401A-BE35-48C62790B4FE}">
  <dimension ref="A1:R292"/>
  <sheetViews>
    <sheetView showGridLines="0" zoomScale="104" zoomScaleNormal="85" workbookViewId="0"/>
  </sheetViews>
  <sheetFormatPr defaultRowHeight="15" x14ac:dyDescent="0.25"/>
  <sheetData>
    <row r="1" spans="1:6" ht="15.75" x14ac:dyDescent="0.25">
      <c r="A1" s="42" t="s">
        <v>64</v>
      </c>
    </row>
    <row r="4" spans="1:6" x14ac:dyDescent="0.25">
      <c r="A4" s="2" t="s">
        <v>42</v>
      </c>
      <c r="B4" s="2" t="s">
        <v>106</v>
      </c>
      <c r="C4" s="2" t="s">
        <v>107</v>
      </c>
      <c r="D4" s="2" t="s">
        <v>108</v>
      </c>
      <c r="E4" s="2" t="s">
        <v>109</v>
      </c>
      <c r="F4" s="2" t="s">
        <v>110</v>
      </c>
    </row>
    <row r="5" spans="1:6" x14ac:dyDescent="0.25">
      <c r="A5" s="41">
        <v>0</v>
      </c>
      <c r="B5" s="2">
        <v>2291.9866024808698</v>
      </c>
      <c r="C5" s="2">
        <v>2179.8652746849298</v>
      </c>
      <c r="D5" s="2">
        <v>2146.7438788220302</v>
      </c>
      <c r="E5" s="2">
        <v>2099.1564989205499</v>
      </c>
      <c r="F5" s="2">
        <v>2001.3617099071</v>
      </c>
    </row>
    <row r="6" spans="1:6" x14ac:dyDescent="0.25">
      <c r="A6" s="41">
        <v>3.472222222222222E-3</v>
      </c>
      <c r="B6" s="2">
        <v>2293.51920406831</v>
      </c>
      <c r="C6" s="2">
        <v>2184.2383562465802</v>
      </c>
      <c r="D6" s="2">
        <v>2147.0587350932201</v>
      </c>
      <c r="E6" s="2">
        <v>2099.9426852054798</v>
      </c>
      <c r="F6" s="2">
        <v>2004.72729292896</v>
      </c>
    </row>
    <row r="7" spans="1:6" x14ac:dyDescent="0.25">
      <c r="A7" s="41">
        <v>6.9444444444444441E-3</v>
      </c>
      <c r="B7" s="2">
        <v>2293.52903086885</v>
      </c>
      <c r="C7" s="2">
        <v>2185.0775845451999</v>
      </c>
      <c r="D7" s="2">
        <v>2146.9928280960498</v>
      </c>
      <c r="E7" s="2">
        <v>2100.5882247342502</v>
      </c>
      <c r="F7" s="2">
        <v>2004.9123442349701</v>
      </c>
    </row>
    <row r="8" spans="1:6" x14ac:dyDescent="0.25">
      <c r="A8" s="41">
        <v>1.0416666666666666E-2</v>
      </c>
      <c r="B8" s="2">
        <v>2293.7405373524598</v>
      </c>
      <c r="C8" s="2">
        <v>2185.6714984986302</v>
      </c>
      <c r="D8" s="2">
        <v>2147.2304246158201</v>
      </c>
      <c r="E8" s="2">
        <v>2101.1245273863001</v>
      </c>
      <c r="F8" s="2">
        <v>2004.8850156912599</v>
      </c>
    </row>
    <row r="9" spans="1:6" x14ac:dyDescent="0.25">
      <c r="A9" s="41">
        <v>1.3888888888888888E-2</v>
      </c>
      <c r="B9" s="2">
        <v>2293.8617487541001</v>
      </c>
      <c r="C9" s="2">
        <v>2185.7932227095898</v>
      </c>
      <c r="D9" s="2">
        <v>2147.26672011864</v>
      </c>
      <c r="E9" s="2">
        <v>2101.7733486136999</v>
      </c>
      <c r="F9" s="2">
        <v>2005.42354004098</v>
      </c>
    </row>
    <row r="10" spans="1:6" x14ac:dyDescent="0.25">
      <c r="A10" s="41">
        <v>1.7361111111111112E-2</v>
      </c>
      <c r="B10" s="2">
        <v>2294.2027846393398</v>
      </c>
      <c r="C10" s="2">
        <v>2186.2656651808202</v>
      </c>
      <c r="D10" s="2">
        <v>2148.0033708446299</v>
      </c>
      <c r="E10" s="2">
        <v>2101.7331904602702</v>
      </c>
      <c r="F10" s="2">
        <v>2005.9619702595601</v>
      </c>
    </row>
    <row r="11" spans="1:6" x14ac:dyDescent="0.25">
      <c r="A11" s="41">
        <v>2.0833333333333332E-2</v>
      </c>
      <c r="B11" s="2">
        <v>2294.68611476776</v>
      </c>
      <c r="C11" s="2">
        <v>2186.95376173973</v>
      </c>
      <c r="D11" s="2">
        <v>2148.2424366864402</v>
      </c>
      <c r="E11" s="2">
        <v>2102.0515582849298</v>
      </c>
      <c r="F11" s="2">
        <v>2006.37675507377</v>
      </c>
    </row>
    <row r="12" spans="1:6" x14ac:dyDescent="0.25">
      <c r="A12" s="41">
        <v>2.4305555555555556E-2</v>
      </c>
      <c r="B12" s="2">
        <v>2297.50869802732</v>
      </c>
      <c r="C12" s="2">
        <v>2188.6527853808202</v>
      </c>
      <c r="D12" s="2">
        <v>2150.8545203276799</v>
      </c>
      <c r="E12" s="2">
        <v>2103.2960616465798</v>
      </c>
      <c r="F12" s="2">
        <v>2006.5459912158501</v>
      </c>
    </row>
    <row r="13" spans="1:6" x14ac:dyDescent="0.25">
      <c r="A13" s="41">
        <v>2.7777777777777776E-2</v>
      </c>
      <c r="B13" s="2">
        <v>2297.49147963115</v>
      </c>
      <c r="C13" s="2">
        <v>2188.6081788520601</v>
      </c>
      <c r="D13" s="2">
        <v>2150.7320670565</v>
      </c>
      <c r="E13" s="2">
        <v>2103.0717279671198</v>
      </c>
      <c r="F13" s="2">
        <v>2006.42666275683</v>
      </c>
    </row>
    <row r="14" spans="1:6" x14ac:dyDescent="0.25">
      <c r="A14" s="41">
        <v>3.125E-2</v>
      </c>
      <c r="B14" s="2">
        <v>2298.0172579125701</v>
      </c>
      <c r="C14" s="2">
        <v>2188.9054497150701</v>
      </c>
      <c r="D14" s="2">
        <v>2150.8033104378501</v>
      </c>
      <c r="E14" s="2">
        <v>2104.1140157917798</v>
      </c>
      <c r="F14" s="2">
        <v>2006.8619787103801</v>
      </c>
    </row>
    <row r="15" spans="1:6" x14ac:dyDescent="0.25">
      <c r="A15" s="41">
        <v>3.4722222222222224E-2</v>
      </c>
      <c r="B15" s="2">
        <v>2298.8686961694002</v>
      </c>
      <c r="C15" s="2">
        <v>2189.32099330137</v>
      </c>
      <c r="D15" s="2">
        <v>2151.9996256525401</v>
      </c>
      <c r="E15" s="2">
        <v>2104.5764164356201</v>
      </c>
      <c r="F15" s="2">
        <v>2006.9241591448099</v>
      </c>
    </row>
    <row r="16" spans="1:6" x14ac:dyDescent="0.25">
      <c r="A16" s="41">
        <v>3.8194444444444441E-2</v>
      </c>
      <c r="B16" s="2">
        <v>2299.6137066256802</v>
      </c>
      <c r="C16" s="2">
        <v>2189.7428874109601</v>
      </c>
      <c r="D16" s="2">
        <v>2152.8508814011302</v>
      </c>
      <c r="E16" s="2">
        <v>2105.38936189589</v>
      </c>
      <c r="F16" s="2">
        <v>2007.5845794890699</v>
      </c>
    </row>
    <row r="17" spans="1:18" x14ac:dyDescent="0.25">
      <c r="A17" s="41">
        <v>4.1666666666666664E-2</v>
      </c>
      <c r="B17" s="2">
        <v>2300.1065043305998</v>
      </c>
      <c r="C17" s="2">
        <v>2190.0233122137001</v>
      </c>
      <c r="D17" s="2">
        <v>2153.4795759943499</v>
      </c>
      <c r="E17" s="2">
        <v>2105.5583081534301</v>
      </c>
      <c r="F17" s="2">
        <v>2007.7560402623001</v>
      </c>
    </row>
    <row r="18" spans="1:18" x14ac:dyDescent="0.25">
      <c r="A18" s="41">
        <v>4.5138888888888888E-2</v>
      </c>
      <c r="B18" s="2">
        <v>2310.2885075792301</v>
      </c>
      <c r="C18" s="2">
        <v>2191.1216053506901</v>
      </c>
      <c r="D18" s="2">
        <v>2156.9070472118701</v>
      </c>
      <c r="E18" s="2">
        <v>2107.4257918602698</v>
      </c>
      <c r="F18" s="2">
        <v>2008.6188853907099</v>
      </c>
    </row>
    <row r="19" spans="1:18" x14ac:dyDescent="0.25">
      <c r="A19" s="41">
        <v>4.8611111111111112E-2</v>
      </c>
      <c r="B19" s="2">
        <v>2310.5672406393401</v>
      </c>
      <c r="C19" s="2">
        <v>2191.3412886657502</v>
      </c>
      <c r="D19" s="2">
        <v>2157.0656262994298</v>
      </c>
      <c r="E19" s="2">
        <v>2108.1046704137002</v>
      </c>
      <c r="F19" s="2">
        <v>2008.4374907950801</v>
      </c>
    </row>
    <row r="20" spans="1:18" x14ac:dyDescent="0.25">
      <c r="A20" s="41">
        <v>5.2083333333333336E-2</v>
      </c>
      <c r="B20" s="2">
        <v>2310.4844728579201</v>
      </c>
      <c r="C20" s="2">
        <v>2191.7318988219199</v>
      </c>
      <c r="D20" s="2">
        <v>2157.2466204180801</v>
      </c>
      <c r="E20" s="2">
        <v>2107.9374842931502</v>
      </c>
      <c r="F20" s="2">
        <v>2008.9468976366099</v>
      </c>
    </row>
    <row r="21" spans="1:18" x14ac:dyDescent="0.25">
      <c r="A21" s="41">
        <v>5.5555555555555552E-2</v>
      </c>
      <c r="B21" s="2">
        <v>2310.7222197568299</v>
      </c>
      <c r="C21" s="2">
        <v>2192.08146567945</v>
      </c>
      <c r="D21" s="2">
        <v>2157.4368263615802</v>
      </c>
      <c r="E21" s="2">
        <v>2107.4312119342499</v>
      </c>
      <c r="F21" s="2">
        <v>2009.39523181148</v>
      </c>
    </row>
    <row r="22" spans="1:18" x14ac:dyDescent="0.25">
      <c r="A22" s="41">
        <v>5.9027777777777783E-2</v>
      </c>
      <c r="B22" s="2">
        <v>2311.2333677240399</v>
      </c>
      <c r="C22" s="2">
        <v>2192.5204330849301</v>
      </c>
      <c r="D22" s="2">
        <v>2157.8477541355901</v>
      </c>
      <c r="E22" s="2">
        <v>2107.93001430411</v>
      </c>
      <c r="F22" s="2">
        <v>2009.42049971858</v>
      </c>
    </row>
    <row r="23" spans="1:18" x14ac:dyDescent="0.25">
      <c r="A23" s="41">
        <v>6.25E-2</v>
      </c>
      <c r="B23" s="2">
        <v>2311.4635012103799</v>
      </c>
      <c r="C23" s="2">
        <v>2192.7682366438398</v>
      </c>
      <c r="D23" s="2">
        <v>2157.9600555593202</v>
      </c>
      <c r="E23" s="2">
        <v>2108.2150602328802</v>
      </c>
      <c r="F23" s="2">
        <v>2009.6507812295099</v>
      </c>
    </row>
    <row r="24" spans="1:18" x14ac:dyDescent="0.25">
      <c r="A24" s="41">
        <v>6.5972222222222224E-2</v>
      </c>
      <c r="B24" s="2">
        <v>2322.15270478415</v>
      </c>
      <c r="C24" s="2">
        <v>2195.1604592712301</v>
      </c>
      <c r="D24" s="2">
        <v>2160.8266013163802</v>
      </c>
      <c r="E24" s="2">
        <v>2110.3625709068501</v>
      </c>
      <c r="F24" s="2">
        <v>2010.70226185519</v>
      </c>
    </row>
    <row r="25" spans="1:18" x14ac:dyDescent="0.25">
      <c r="A25" s="41">
        <v>6.9444444444444434E-2</v>
      </c>
      <c r="B25" s="2">
        <v>2322.65272828142</v>
      </c>
      <c r="C25" s="2">
        <v>2195.6426461534202</v>
      </c>
      <c r="D25" s="2">
        <v>2161.0503106299402</v>
      </c>
      <c r="E25" s="2">
        <v>2110.7813131808198</v>
      </c>
      <c r="F25" s="2">
        <v>2010.4564288579199</v>
      </c>
    </row>
    <row r="26" spans="1:18" x14ac:dyDescent="0.25">
      <c r="A26" s="41">
        <v>7.2916666666666671E-2</v>
      </c>
      <c r="B26" s="2">
        <v>2323.0873928196702</v>
      </c>
      <c r="C26" s="2">
        <v>2196.3758218767098</v>
      </c>
      <c r="D26" s="2">
        <v>2161.3164064491498</v>
      </c>
      <c r="E26" s="2">
        <v>2111.2997517835602</v>
      </c>
      <c r="F26" s="2">
        <v>2010.6450401366101</v>
      </c>
    </row>
    <row r="27" spans="1:18" x14ac:dyDescent="0.25">
      <c r="A27" s="41">
        <v>7.6388888888888895E-2</v>
      </c>
      <c r="B27" s="2">
        <v>2323.8618534480902</v>
      </c>
      <c r="C27" s="2">
        <v>2196.6160489643798</v>
      </c>
      <c r="D27" s="2">
        <v>2161.2901846129898</v>
      </c>
      <c r="E27" s="2">
        <v>2111.2285690246599</v>
      </c>
      <c r="F27" s="2">
        <v>2010.6669302295099</v>
      </c>
      <c r="H27" t="s">
        <v>80</v>
      </c>
      <c r="I27" s="58" t="s">
        <v>86</v>
      </c>
      <c r="J27" s="58"/>
      <c r="K27" s="58"/>
      <c r="L27" s="58"/>
      <c r="M27" s="58"/>
      <c r="N27" s="58"/>
      <c r="O27" s="58"/>
      <c r="P27" s="58"/>
      <c r="Q27" s="58"/>
      <c r="R27" s="58"/>
    </row>
    <row r="28" spans="1:18" x14ac:dyDescent="0.25">
      <c r="A28" s="41">
        <v>7.9861111111111105E-2</v>
      </c>
      <c r="B28" s="2">
        <v>2324.81551204372</v>
      </c>
      <c r="C28" s="2">
        <v>2196.7034769972602</v>
      </c>
      <c r="D28" s="2">
        <v>2162.4850564322001</v>
      </c>
      <c r="E28" s="2">
        <v>2111.3399281178099</v>
      </c>
      <c r="F28" s="2">
        <v>2011.31373739891</v>
      </c>
      <c r="I28" s="58"/>
      <c r="J28" s="58"/>
      <c r="K28" s="58"/>
      <c r="L28" s="58"/>
      <c r="M28" s="58"/>
      <c r="N28" s="58"/>
      <c r="O28" s="58"/>
      <c r="P28" s="58"/>
      <c r="Q28" s="58"/>
      <c r="R28" s="58"/>
    </row>
    <row r="29" spans="1:18" x14ac:dyDescent="0.25">
      <c r="A29" s="41">
        <v>8.3333333333333329E-2</v>
      </c>
      <c r="B29" s="2">
        <v>2325.39750739891</v>
      </c>
      <c r="C29" s="2">
        <v>2197.2261172849298</v>
      </c>
      <c r="D29" s="2">
        <v>2162.4269533870101</v>
      </c>
      <c r="E29" s="2">
        <v>2112.0819919123301</v>
      </c>
      <c r="F29" s="2">
        <v>2011.49223075137</v>
      </c>
      <c r="I29" s="58"/>
      <c r="J29" s="58"/>
      <c r="K29" s="58"/>
      <c r="L29" s="58"/>
      <c r="M29" s="58"/>
      <c r="N29" s="58"/>
      <c r="O29" s="58"/>
      <c r="P29" s="58"/>
      <c r="Q29" s="58"/>
      <c r="R29" s="58"/>
    </row>
    <row r="30" spans="1:18" x14ac:dyDescent="0.25">
      <c r="A30" s="41">
        <v>8.6805555555555566E-2</v>
      </c>
      <c r="B30" s="2">
        <v>2331.5527650273202</v>
      </c>
      <c r="C30" s="2">
        <v>2201.8954204054799</v>
      </c>
      <c r="D30" s="2">
        <v>2163.8217230875698</v>
      </c>
      <c r="E30" s="2">
        <v>2114.8736590027402</v>
      </c>
      <c r="F30" s="2">
        <v>2011.3513542021899</v>
      </c>
      <c r="I30" s="58"/>
      <c r="J30" s="58"/>
      <c r="K30" s="58"/>
      <c r="L30" s="58"/>
      <c r="M30" s="58"/>
      <c r="N30" s="58"/>
      <c r="O30" s="58"/>
      <c r="P30" s="58"/>
      <c r="Q30" s="58"/>
      <c r="R30" s="58"/>
    </row>
    <row r="31" spans="1:18" x14ac:dyDescent="0.25">
      <c r="A31" s="41">
        <v>9.0277777777777776E-2</v>
      </c>
      <c r="B31" s="2">
        <v>2332.1377465655701</v>
      </c>
      <c r="C31" s="2">
        <v>2202.2715956082202</v>
      </c>
      <c r="D31" s="2">
        <v>2164.3192579350298</v>
      </c>
      <c r="E31" s="2">
        <v>2114.6063039917799</v>
      </c>
      <c r="F31" s="2">
        <v>2011.2748393961699</v>
      </c>
      <c r="H31" t="s">
        <v>62</v>
      </c>
      <c r="I31" t="s">
        <v>60</v>
      </c>
    </row>
    <row r="32" spans="1:18" x14ac:dyDescent="0.25">
      <c r="A32" s="41">
        <v>9.375E-2</v>
      </c>
      <c r="B32" s="2">
        <v>2332.6305243196698</v>
      </c>
      <c r="C32" s="2">
        <v>2202.8390866273999</v>
      </c>
      <c r="D32" s="2">
        <v>2165.1426614124298</v>
      </c>
      <c r="E32" s="2">
        <v>2115.0051673534199</v>
      </c>
      <c r="F32" s="2">
        <v>2011.3918493470001</v>
      </c>
    </row>
    <row r="33" spans="1:6" x14ac:dyDescent="0.25">
      <c r="A33" s="41">
        <v>9.7222222222222224E-2</v>
      </c>
      <c r="B33" s="2">
        <v>2332.46343556284</v>
      </c>
      <c r="C33" s="2">
        <v>2203.4766735424701</v>
      </c>
      <c r="D33" s="2">
        <v>2165.9863361694902</v>
      </c>
      <c r="E33" s="2">
        <v>2115.1641574493101</v>
      </c>
      <c r="F33" s="2">
        <v>2006.3403221584699</v>
      </c>
    </row>
    <row r="34" spans="1:6" x14ac:dyDescent="0.25">
      <c r="A34" s="41">
        <v>0.10069444444444443</v>
      </c>
      <c r="B34" s="2">
        <v>2332.5242531092899</v>
      </c>
      <c r="C34" s="2">
        <v>2203.7801370849302</v>
      </c>
      <c r="D34" s="2">
        <v>2166.2318924547999</v>
      </c>
      <c r="E34" s="2">
        <v>2115.4354282383601</v>
      </c>
      <c r="F34" s="2">
        <v>2006.7757461830599</v>
      </c>
    </row>
    <row r="35" spans="1:6" x14ac:dyDescent="0.25">
      <c r="A35" s="41">
        <v>0.10416666666666667</v>
      </c>
      <c r="B35" s="2">
        <v>2332.3109084016401</v>
      </c>
      <c r="C35" s="2">
        <v>2204.3120675013702</v>
      </c>
      <c r="D35" s="2">
        <v>2166.38550503955</v>
      </c>
      <c r="E35" s="2">
        <v>2115.1453608383599</v>
      </c>
      <c r="F35" s="2">
        <v>2006.5598830956301</v>
      </c>
    </row>
    <row r="36" spans="1:6" x14ac:dyDescent="0.25">
      <c r="A36" s="41">
        <v>0.1076388888888889</v>
      </c>
      <c r="B36" s="2">
        <v>2331.6659391994499</v>
      </c>
      <c r="C36" s="2">
        <v>2210.7097430767099</v>
      </c>
      <c r="D36" s="2">
        <v>2168.1392916977402</v>
      </c>
      <c r="E36" s="2">
        <v>2116.9821665315098</v>
      </c>
      <c r="F36" s="2">
        <v>2006.9698051038199</v>
      </c>
    </row>
    <row r="37" spans="1:6" x14ac:dyDescent="0.25">
      <c r="A37" s="41">
        <v>0.1111111111111111</v>
      </c>
      <c r="B37" s="2">
        <v>2331.9225492923501</v>
      </c>
      <c r="C37" s="2">
        <v>2211.32874873425</v>
      </c>
      <c r="D37" s="2">
        <v>2168.3343927881401</v>
      </c>
      <c r="E37" s="2">
        <v>2117.3667451452102</v>
      </c>
      <c r="F37" s="2">
        <v>2006.89553296175</v>
      </c>
    </row>
    <row r="38" spans="1:6" x14ac:dyDescent="0.25">
      <c r="A38" s="41">
        <v>0.11458333333333333</v>
      </c>
      <c r="B38" s="2">
        <v>2332.3551353470002</v>
      </c>
      <c r="C38" s="2">
        <v>2211.9979264356198</v>
      </c>
      <c r="D38" s="2">
        <v>2168.8432120960501</v>
      </c>
      <c r="E38" s="2">
        <v>2117.7156008575298</v>
      </c>
      <c r="F38" s="2">
        <v>2007.0908143333299</v>
      </c>
    </row>
    <row r="39" spans="1:6" x14ac:dyDescent="0.25">
      <c r="A39" s="41">
        <v>0.11805555555555557</v>
      </c>
      <c r="B39" s="2">
        <v>2332.3414089016401</v>
      </c>
      <c r="C39" s="2">
        <v>2212.2049023424702</v>
      </c>
      <c r="D39" s="2">
        <v>2169.42018725141</v>
      </c>
      <c r="E39" s="2">
        <v>2118.2364649945198</v>
      </c>
      <c r="F39" s="2">
        <v>2006.8947855409799</v>
      </c>
    </row>
    <row r="40" spans="1:6" x14ac:dyDescent="0.25">
      <c r="A40" s="41">
        <v>0.12152777777777778</v>
      </c>
      <c r="B40" s="2">
        <v>2332.3663161611998</v>
      </c>
      <c r="C40" s="2">
        <v>2212.4827158931498</v>
      </c>
      <c r="D40" s="2">
        <v>2170.0495106468902</v>
      </c>
      <c r="E40" s="2">
        <v>2118.88038718082</v>
      </c>
      <c r="F40" s="2">
        <v>2007.4281337759601</v>
      </c>
    </row>
    <row r="41" spans="1:6" x14ac:dyDescent="0.25">
      <c r="A41" s="41">
        <v>0.125</v>
      </c>
      <c r="B41" s="2">
        <v>2332.3846217377099</v>
      </c>
      <c r="C41" s="2">
        <v>2212.8344792082198</v>
      </c>
      <c r="D41" s="2">
        <v>2170.1970979350299</v>
      </c>
      <c r="E41" s="2">
        <v>2119.3285136411</v>
      </c>
      <c r="F41" s="2">
        <v>2007.9897725437199</v>
      </c>
    </row>
    <row r="42" spans="1:6" x14ac:dyDescent="0.25">
      <c r="A42" s="41">
        <v>0.12847222222222224</v>
      </c>
      <c r="B42" s="2">
        <v>2331.5296589699501</v>
      </c>
      <c r="C42" s="2">
        <v>2210.7714152027402</v>
      </c>
      <c r="D42" s="2">
        <v>2172.6219023672302</v>
      </c>
      <c r="E42" s="2">
        <v>2119.03007167945</v>
      </c>
      <c r="F42" s="2">
        <v>2012.4025592923499</v>
      </c>
    </row>
    <row r="43" spans="1:6" x14ac:dyDescent="0.25">
      <c r="A43" s="41">
        <v>0.13194444444444445</v>
      </c>
      <c r="B43" s="2">
        <v>2331.5204082131099</v>
      </c>
      <c r="C43" s="2">
        <v>2211.3188633479399</v>
      </c>
      <c r="D43" s="2">
        <v>2172.6293664322002</v>
      </c>
      <c r="E43" s="2">
        <v>2119.4816687205498</v>
      </c>
      <c r="F43" s="2">
        <v>2012.2278818934401</v>
      </c>
    </row>
    <row r="44" spans="1:6" x14ac:dyDescent="0.25">
      <c r="A44" s="41">
        <v>0.13541666666666666</v>
      </c>
      <c r="B44" s="2">
        <v>2331.53896533333</v>
      </c>
      <c r="C44" s="2">
        <v>2211.53112811233</v>
      </c>
      <c r="D44" s="2">
        <v>2172.7989437316401</v>
      </c>
      <c r="E44" s="2">
        <v>2120.0507788575301</v>
      </c>
      <c r="F44" s="2">
        <v>2012.58041326229</v>
      </c>
    </row>
    <row r="45" spans="1:6" x14ac:dyDescent="0.25">
      <c r="A45" s="41">
        <v>0.1388888888888889</v>
      </c>
      <c r="B45" s="2">
        <v>2331.9698012458998</v>
      </c>
      <c r="C45" s="2">
        <v>2212.0785475041098</v>
      </c>
      <c r="D45" s="2">
        <v>2173.19622014689</v>
      </c>
      <c r="E45" s="2">
        <v>2120.6943193534198</v>
      </c>
      <c r="F45" s="2">
        <v>2012.17019715027</v>
      </c>
    </row>
    <row r="46" spans="1:6" x14ac:dyDescent="0.25">
      <c r="A46" s="41">
        <v>0.1423611111111111</v>
      </c>
      <c r="B46" s="2">
        <v>2332.0977370819701</v>
      </c>
      <c r="C46" s="2">
        <v>2212.4296853999999</v>
      </c>
      <c r="D46" s="2">
        <v>2172.84077463842</v>
      </c>
      <c r="E46" s="2">
        <v>2120.8044446931499</v>
      </c>
      <c r="F46" s="2">
        <v>2012.0343225245899</v>
      </c>
    </row>
    <row r="47" spans="1:6" x14ac:dyDescent="0.25">
      <c r="A47" s="41">
        <v>0.14583333333333334</v>
      </c>
      <c r="B47" s="2">
        <v>2331.96630659016</v>
      </c>
      <c r="C47" s="2">
        <v>2213.1442878027401</v>
      </c>
      <c r="D47" s="2">
        <v>2173.2972323644099</v>
      </c>
      <c r="E47" s="2">
        <v>2121.2057957808202</v>
      </c>
      <c r="F47" s="2">
        <v>2012.56473206284</v>
      </c>
    </row>
    <row r="48" spans="1:6" x14ac:dyDescent="0.25">
      <c r="A48" s="41">
        <v>0.14930555555555555</v>
      </c>
      <c r="B48" s="2">
        <v>2327.7503836256801</v>
      </c>
      <c r="C48" s="2">
        <v>2213.0939723780798</v>
      </c>
      <c r="D48" s="2">
        <v>2173.8755536920899</v>
      </c>
      <c r="E48" s="2">
        <v>2120.6889523725999</v>
      </c>
      <c r="F48" s="2">
        <v>2012.40071106557</v>
      </c>
    </row>
    <row r="49" spans="1:6" x14ac:dyDescent="0.25">
      <c r="A49" s="41">
        <v>0.15277777777777776</v>
      </c>
      <c r="B49" s="2">
        <v>2328.7343767431698</v>
      </c>
      <c r="C49" s="2">
        <v>2213.7552841808201</v>
      </c>
      <c r="D49" s="2">
        <v>2174.10767247175</v>
      </c>
      <c r="E49" s="2">
        <v>2120.6161764274002</v>
      </c>
      <c r="F49" s="2">
        <v>2012.3530211147499</v>
      </c>
    </row>
    <row r="50" spans="1:6" x14ac:dyDescent="0.25">
      <c r="A50" s="41">
        <v>0.15625</v>
      </c>
      <c r="B50" s="2">
        <v>2328.7470663633899</v>
      </c>
      <c r="C50" s="2">
        <v>2214.4986565260301</v>
      </c>
      <c r="D50" s="2">
        <v>2174.4628677175101</v>
      </c>
      <c r="E50" s="2">
        <v>2120.88227438082</v>
      </c>
      <c r="F50" s="2">
        <v>2012.99241690437</v>
      </c>
    </row>
    <row r="51" spans="1:6" x14ac:dyDescent="0.25">
      <c r="A51" s="41">
        <v>0.15972222222222224</v>
      </c>
      <c r="B51" s="2">
        <v>2328.8141093907102</v>
      </c>
      <c r="C51" s="2">
        <v>2214.31837620548</v>
      </c>
      <c r="D51" s="2">
        <v>2174.62257205367</v>
      </c>
      <c r="E51" s="2">
        <v>2121.2221002876699</v>
      </c>
      <c r="F51" s="2">
        <v>2013.27517551913</v>
      </c>
    </row>
    <row r="52" spans="1:6" x14ac:dyDescent="0.25">
      <c r="A52" s="41">
        <v>0.16319444444444445</v>
      </c>
      <c r="B52" s="2">
        <v>2329.0659433442602</v>
      </c>
      <c r="C52" s="2">
        <v>2214.5810671232898</v>
      </c>
      <c r="D52" s="2">
        <v>2174.4279288361599</v>
      </c>
      <c r="E52" s="2">
        <v>2121.78016737808</v>
      </c>
      <c r="F52" s="2">
        <v>2013.98161574863</v>
      </c>
    </row>
    <row r="53" spans="1:6" x14ac:dyDescent="0.25">
      <c r="A53" s="41">
        <v>0.16666666666666666</v>
      </c>
      <c r="B53" s="2">
        <v>2329.1503051475402</v>
      </c>
      <c r="C53" s="2">
        <v>2214.5556194000001</v>
      </c>
      <c r="D53" s="2">
        <v>2174.2726396581902</v>
      </c>
      <c r="E53" s="2">
        <v>2122.6148945780801</v>
      </c>
      <c r="F53" s="2">
        <v>2013.9865275054599</v>
      </c>
    </row>
    <row r="54" spans="1:6" x14ac:dyDescent="0.25">
      <c r="A54" s="41">
        <v>0.17013888888888887</v>
      </c>
      <c r="B54" s="2">
        <v>2312.6388734535499</v>
      </c>
      <c r="C54" s="2">
        <v>2202.7688757917799</v>
      </c>
      <c r="D54" s="2">
        <v>2170.1021425819199</v>
      </c>
      <c r="E54" s="2">
        <v>2121.68964516712</v>
      </c>
      <c r="F54" s="2">
        <v>2011.4099321694</v>
      </c>
    </row>
    <row r="55" spans="1:6" x14ac:dyDescent="0.25">
      <c r="A55" s="41">
        <v>0.17361111111111113</v>
      </c>
      <c r="B55" s="2">
        <v>2312.47212383333</v>
      </c>
      <c r="C55" s="2">
        <v>2203.4136968438402</v>
      </c>
      <c r="D55" s="2">
        <v>2170.2562405395502</v>
      </c>
      <c r="E55" s="2">
        <v>2121.96453268493</v>
      </c>
      <c r="F55" s="2">
        <v>2011.5609547868901</v>
      </c>
    </row>
    <row r="56" spans="1:6" x14ac:dyDescent="0.25">
      <c r="A56" s="41">
        <v>0.17708333333333334</v>
      </c>
      <c r="B56" s="2">
        <v>2313.31137927596</v>
      </c>
      <c r="C56" s="2">
        <v>2203.66694834794</v>
      </c>
      <c r="D56" s="2">
        <v>2169.88777671751</v>
      </c>
      <c r="E56" s="2">
        <v>2122.3797298301401</v>
      </c>
      <c r="F56" s="2">
        <v>2011.7328677349699</v>
      </c>
    </row>
    <row r="57" spans="1:6" x14ac:dyDescent="0.25">
      <c r="A57" s="41">
        <v>0.18055555555555555</v>
      </c>
      <c r="B57" s="2">
        <v>2313.5863920546399</v>
      </c>
      <c r="C57" s="2">
        <v>2203.5550849342499</v>
      </c>
      <c r="D57" s="2">
        <v>2169.7261659124301</v>
      </c>
      <c r="E57" s="2">
        <v>2122.56353472603</v>
      </c>
      <c r="F57" s="2">
        <v>2012.2900375765</v>
      </c>
    </row>
    <row r="58" spans="1:6" x14ac:dyDescent="0.25">
      <c r="A58" s="41">
        <v>0.18402777777777779</v>
      </c>
      <c r="B58" s="2">
        <v>2313.6330642349699</v>
      </c>
      <c r="C58" s="2">
        <v>2203.6949512630099</v>
      </c>
      <c r="D58" s="2">
        <v>2170.0003457288099</v>
      </c>
      <c r="E58" s="2">
        <v>2123.02769748219</v>
      </c>
      <c r="F58" s="2">
        <v>2013.0849207404401</v>
      </c>
    </row>
    <row r="59" spans="1:6" x14ac:dyDescent="0.25">
      <c r="A59" s="41">
        <v>0.1875</v>
      </c>
      <c r="B59" s="2">
        <v>2313.8061241448099</v>
      </c>
      <c r="C59" s="2">
        <v>2204.00361966849</v>
      </c>
      <c r="D59" s="2">
        <v>2169.9358912514099</v>
      </c>
      <c r="E59" s="2">
        <v>2123.5923114054799</v>
      </c>
      <c r="F59" s="2">
        <v>2012.87326807923</v>
      </c>
    </row>
    <row r="60" spans="1:6" x14ac:dyDescent="0.25">
      <c r="A60" s="41">
        <v>0.19097222222222221</v>
      </c>
      <c r="B60" s="2">
        <v>2312.0332732213101</v>
      </c>
      <c r="C60" s="2">
        <v>2203.4073453506899</v>
      </c>
      <c r="D60" s="2">
        <v>2169.3055790678</v>
      </c>
      <c r="E60" s="2">
        <v>2123.9667271643798</v>
      </c>
      <c r="F60" s="2">
        <v>2013.1818130765</v>
      </c>
    </row>
    <row r="61" spans="1:6" x14ac:dyDescent="0.25">
      <c r="A61" s="41">
        <v>0.19444444444444445</v>
      </c>
      <c r="B61" s="2">
        <v>2312.3915300874301</v>
      </c>
      <c r="C61" s="2">
        <v>2203.5455591999998</v>
      </c>
      <c r="D61" s="2">
        <v>2169.2650334943501</v>
      </c>
      <c r="E61" s="2">
        <v>2124.6425926904099</v>
      </c>
      <c r="F61" s="2">
        <v>2013.30854334426</v>
      </c>
    </row>
    <row r="62" spans="1:6" x14ac:dyDescent="0.25">
      <c r="A62" s="41">
        <v>0.19791666666666666</v>
      </c>
      <c r="B62" s="2">
        <v>2312.3095412759599</v>
      </c>
      <c r="C62" s="2">
        <v>2203.7287845780802</v>
      </c>
      <c r="D62" s="2">
        <v>2169.7522570508499</v>
      </c>
      <c r="E62" s="2">
        <v>2124.7314346027401</v>
      </c>
      <c r="F62" s="2">
        <v>2013.56633446721</v>
      </c>
    </row>
    <row r="63" spans="1:6" x14ac:dyDescent="0.25">
      <c r="A63" s="41">
        <v>0.20138888888888887</v>
      </c>
      <c r="B63" s="2">
        <v>2310.9417005054602</v>
      </c>
      <c r="C63" s="2">
        <v>2203.9980772547901</v>
      </c>
      <c r="D63" s="2">
        <v>2170.13070511864</v>
      </c>
      <c r="E63" s="2">
        <v>2125.3605537397302</v>
      </c>
      <c r="F63" s="2">
        <v>2013.5025801694001</v>
      </c>
    </row>
    <row r="64" spans="1:6" x14ac:dyDescent="0.25">
      <c r="A64" s="41">
        <v>0.20486111111111113</v>
      </c>
      <c r="B64" s="2">
        <v>2310.7957768661199</v>
      </c>
      <c r="C64" s="2">
        <v>2204.3538590958901</v>
      </c>
      <c r="D64" s="2">
        <v>2170.0752149773998</v>
      </c>
      <c r="E64" s="2">
        <v>2125.2833905945199</v>
      </c>
      <c r="F64" s="2">
        <v>2013.98695332241</v>
      </c>
    </row>
    <row r="65" spans="1:6" x14ac:dyDescent="0.25">
      <c r="A65" s="41">
        <v>0.20833333333333334</v>
      </c>
      <c r="B65" s="2">
        <v>2311.5883057240399</v>
      </c>
      <c r="C65" s="2">
        <v>2204.1410636328801</v>
      </c>
      <c r="D65" s="2">
        <v>2170.4349357372898</v>
      </c>
      <c r="E65" s="2">
        <v>2125.6187888054801</v>
      </c>
      <c r="F65" s="2">
        <v>2014.27190678688</v>
      </c>
    </row>
    <row r="66" spans="1:6" x14ac:dyDescent="0.25">
      <c r="A66" s="41">
        <v>0.21180555555555555</v>
      </c>
      <c r="B66" s="2">
        <v>2306.03802596175</v>
      </c>
      <c r="C66" s="2">
        <v>2193.4285672657502</v>
      </c>
      <c r="D66" s="2">
        <v>2167.6579268813498</v>
      </c>
      <c r="E66" s="2">
        <v>2122.49260788219</v>
      </c>
      <c r="F66" s="2">
        <v>2018.8832376584701</v>
      </c>
    </row>
    <row r="67" spans="1:6" x14ac:dyDescent="0.25">
      <c r="A67" s="41">
        <v>0.21527777777777779</v>
      </c>
      <c r="B67" s="2">
        <v>2305.66931859836</v>
      </c>
      <c r="C67" s="2">
        <v>2193.8338648109602</v>
      </c>
      <c r="D67" s="2">
        <v>2167.5396686836202</v>
      </c>
      <c r="E67" s="2">
        <v>2122.5284199451999</v>
      </c>
      <c r="F67" s="2">
        <v>2018.39078218033</v>
      </c>
    </row>
    <row r="68" spans="1:6" x14ac:dyDescent="0.25">
      <c r="A68" s="41">
        <v>0.21875</v>
      </c>
      <c r="B68" s="2">
        <v>2305.8356788524602</v>
      </c>
      <c r="C68" s="2">
        <v>2193.5757330493202</v>
      </c>
      <c r="D68" s="2">
        <v>2167.5396358333301</v>
      </c>
      <c r="E68" s="2">
        <v>2122.2579070767101</v>
      </c>
      <c r="F68" s="2">
        <v>2017.87659012568</v>
      </c>
    </row>
    <row r="69" spans="1:6" x14ac:dyDescent="0.25">
      <c r="A69" s="41">
        <v>0.22222222222222221</v>
      </c>
      <c r="B69" s="2">
        <v>2305.3694272021899</v>
      </c>
      <c r="C69" s="2">
        <v>2193.2783602931499</v>
      </c>
      <c r="D69" s="2">
        <v>2166.7191018870099</v>
      </c>
      <c r="E69" s="2">
        <v>2121.46738231781</v>
      </c>
      <c r="F69" s="2">
        <v>2015.9361107622899</v>
      </c>
    </row>
    <row r="70" spans="1:6" x14ac:dyDescent="0.25">
      <c r="A70" s="41">
        <v>0.22569444444444445</v>
      </c>
      <c r="B70" s="2">
        <v>2304.54944565301</v>
      </c>
      <c r="C70" s="2">
        <v>2192.5088743287702</v>
      </c>
      <c r="D70" s="2">
        <v>2166.0609692203402</v>
      </c>
      <c r="E70" s="2">
        <v>2119.8814125123299</v>
      </c>
      <c r="F70" s="2">
        <v>2013.43270074317</v>
      </c>
    </row>
    <row r="71" spans="1:6" x14ac:dyDescent="0.25">
      <c r="A71" s="41">
        <v>0.22916666666666666</v>
      </c>
      <c r="B71" s="2">
        <v>2303.8860635710398</v>
      </c>
      <c r="C71" s="2">
        <v>2191.5995765123298</v>
      </c>
      <c r="D71" s="2">
        <v>2164.4336624745802</v>
      </c>
      <c r="E71" s="2">
        <v>2118.2287039616399</v>
      </c>
      <c r="F71" s="2">
        <v>2011.1326555082001</v>
      </c>
    </row>
    <row r="72" spans="1:6" x14ac:dyDescent="0.25">
      <c r="A72" s="41">
        <v>0.23263888888888887</v>
      </c>
      <c r="B72" s="2">
        <v>2300.3356722295098</v>
      </c>
      <c r="C72" s="2">
        <v>2189.95705862466</v>
      </c>
      <c r="D72" s="2">
        <v>2159.90433464124</v>
      </c>
      <c r="E72" s="2">
        <v>2114.92490706849</v>
      </c>
      <c r="F72" s="2">
        <v>2008.4519922541001</v>
      </c>
    </row>
    <row r="73" spans="1:6" x14ac:dyDescent="0.25">
      <c r="A73" s="41">
        <v>0.23611111111111113</v>
      </c>
      <c r="B73" s="2">
        <v>2298.5261536202202</v>
      </c>
      <c r="C73" s="2">
        <v>2188.82310815342</v>
      </c>
      <c r="D73" s="2">
        <v>2157.30090292655</v>
      </c>
      <c r="E73" s="2">
        <v>2111.9761530712299</v>
      </c>
      <c r="F73" s="2">
        <v>2002.50564151913</v>
      </c>
    </row>
    <row r="74" spans="1:6" x14ac:dyDescent="0.25">
      <c r="A74" s="41">
        <v>0.23958333333333334</v>
      </c>
      <c r="B74" s="2">
        <v>2297.6134344781399</v>
      </c>
      <c r="C74" s="2">
        <v>2187.2373660438402</v>
      </c>
      <c r="D74" s="2">
        <v>2153.5219284548002</v>
      </c>
      <c r="E74" s="2">
        <v>2107.66771044384</v>
      </c>
      <c r="F74" s="2">
        <v>1997.2894161557399</v>
      </c>
    </row>
    <row r="75" spans="1:6" x14ac:dyDescent="0.25">
      <c r="A75" s="41">
        <v>0.24305555555555555</v>
      </c>
      <c r="B75" s="2">
        <v>2296.7109673032801</v>
      </c>
      <c r="C75" s="2">
        <v>2183.81144795617</v>
      </c>
      <c r="D75" s="2">
        <v>2149.6879708841798</v>
      </c>
      <c r="E75" s="2">
        <v>2103.5322074630099</v>
      </c>
      <c r="F75" s="2">
        <v>1990.2569839207699</v>
      </c>
    </row>
    <row r="76" spans="1:6" x14ac:dyDescent="0.25">
      <c r="A76" s="41">
        <v>0.24652777777777779</v>
      </c>
      <c r="B76" s="2">
        <v>2295.9165983989101</v>
      </c>
      <c r="C76" s="2">
        <v>2181.6274285342502</v>
      </c>
      <c r="D76" s="2">
        <v>2145.38355583051</v>
      </c>
      <c r="E76" s="2">
        <v>2097.8015918274</v>
      </c>
      <c r="F76" s="2">
        <v>1982.35770042896</v>
      </c>
    </row>
    <row r="77" spans="1:6" x14ac:dyDescent="0.25">
      <c r="A77" s="41">
        <v>0.25</v>
      </c>
      <c r="B77" s="2">
        <v>2294.64678668033</v>
      </c>
      <c r="C77" s="2">
        <v>2179.3889495561598</v>
      </c>
      <c r="D77" s="2">
        <v>2140.9212156610201</v>
      </c>
      <c r="E77" s="2">
        <v>2092.1255912219199</v>
      </c>
      <c r="F77" s="2">
        <v>1974.7929524071001</v>
      </c>
    </row>
    <row r="78" spans="1:6" x14ac:dyDescent="0.25">
      <c r="A78" s="41">
        <v>0.25347222222222221</v>
      </c>
      <c r="B78" s="2">
        <v>2295.4973608224</v>
      </c>
      <c r="C78" s="2">
        <v>2188.0995539287701</v>
      </c>
      <c r="D78" s="2">
        <v>2137.5391512231599</v>
      </c>
      <c r="E78" s="2">
        <v>2097.0855513178099</v>
      </c>
      <c r="F78" s="2">
        <v>1968.9034007431701</v>
      </c>
    </row>
    <row r="79" spans="1:6" x14ac:dyDescent="0.25">
      <c r="A79" s="41">
        <v>0.25694444444444448</v>
      </c>
      <c r="B79" s="2">
        <v>2293.4485236693999</v>
      </c>
      <c r="C79" s="2">
        <v>2184.6835348027398</v>
      </c>
      <c r="D79" s="2">
        <v>2132.9451328502801</v>
      </c>
      <c r="E79" s="2">
        <v>2090.4391778794502</v>
      </c>
      <c r="F79" s="2">
        <v>1956.9734553360699</v>
      </c>
    </row>
    <row r="80" spans="1:6" x14ac:dyDescent="0.25">
      <c r="A80" s="41">
        <v>0.26041666666666669</v>
      </c>
      <c r="B80" s="2">
        <v>2292.3108456639302</v>
      </c>
      <c r="C80" s="2">
        <v>2181.5297909863002</v>
      </c>
      <c r="D80" s="2">
        <v>2126.9916837966098</v>
      </c>
      <c r="E80" s="2">
        <v>2082.69133020548</v>
      </c>
      <c r="F80" s="2">
        <v>1947.15635066393</v>
      </c>
    </row>
    <row r="81" spans="1:6" x14ac:dyDescent="0.25">
      <c r="A81" s="41">
        <v>0.2638888888888889</v>
      </c>
      <c r="B81" s="2">
        <v>2289.7058821256801</v>
      </c>
      <c r="C81" s="2">
        <v>2178.1457493287699</v>
      </c>
      <c r="D81" s="2">
        <v>2120.9191730932198</v>
      </c>
      <c r="E81" s="2">
        <v>2075.1604575041101</v>
      </c>
      <c r="F81" s="2">
        <v>1935.9182726630099</v>
      </c>
    </row>
    <row r="82" spans="1:6" x14ac:dyDescent="0.25">
      <c r="A82" s="41">
        <v>0.2673611111111111</v>
      </c>
      <c r="B82" s="2">
        <v>2287.45502531694</v>
      </c>
      <c r="C82" s="2">
        <v>2174.7794470137001</v>
      </c>
      <c r="D82" s="2">
        <v>2114.0830651299402</v>
      </c>
      <c r="E82" s="2">
        <v>2067.13557699178</v>
      </c>
      <c r="F82" s="2">
        <v>1924.95028526849</v>
      </c>
    </row>
    <row r="83" spans="1:6" x14ac:dyDescent="0.25">
      <c r="A83" s="41">
        <v>0.27083333333333331</v>
      </c>
      <c r="B83" s="2">
        <v>2285.2844381475402</v>
      </c>
      <c r="C83" s="2">
        <v>2171.8179692219201</v>
      </c>
      <c r="D83" s="2">
        <v>2105.7803072175102</v>
      </c>
      <c r="E83" s="2">
        <v>2058.8548099671202</v>
      </c>
      <c r="F83" s="2">
        <v>1914.05997771233</v>
      </c>
    </row>
    <row r="84" spans="1:6" x14ac:dyDescent="0.25">
      <c r="A84" s="41">
        <v>0.27430555555555552</v>
      </c>
      <c r="B84" s="2">
        <v>2280.0244391666702</v>
      </c>
      <c r="C84" s="2">
        <v>2164.2391200821899</v>
      </c>
      <c r="D84" s="2">
        <v>2101.5534100310701</v>
      </c>
      <c r="E84" s="2">
        <v>2050.7891635616402</v>
      </c>
      <c r="F84" s="2">
        <v>1904.65670950137</v>
      </c>
    </row>
    <row r="85" spans="1:6" x14ac:dyDescent="0.25">
      <c r="A85" s="41">
        <v>0.27777777777777779</v>
      </c>
      <c r="B85" s="2">
        <v>2278.0896407076498</v>
      </c>
      <c r="C85" s="2">
        <v>2160.5735256767098</v>
      </c>
      <c r="D85" s="2">
        <v>2092.9238159943502</v>
      </c>
      <c r="E85" s="2">
        <v>2042.0163859315101</v>
      </c>
      <c r="F85" s="2">
        <v>1892.5205038415299</v>
      </c>
    </row>
    <row r="86" spans="1:6" x14ac:dyDescent="0.25">
      <c r="A86" s="41">
        <v>0.28125</v>
      </c>
      <c r="B86" s="2">
        <v>2275.6775600628398</v>
      </c>
      <c r="C86" s="2">
        <v>2157.1235673588999</v>
      </c>
      <c r="D86" s="2">
        <v>2085.1863126327698</v>
      </c>
      <c r="E86" s="2">
        <v>2032.64718230685</v>
      </c>
      <c r="F86" s="2">
        <v>1880.4337525929</v>
      </c>
    </row>
    <row r="87" spans="1:6" x14ac:dyDescent="0.25">
      <c r="A87" s="41">
        <v>0.28472222222222221</v>
      </c>
      <c r="B87" s="2">
        <v>2272.9772051830601</v>
      </c>
      <c r="C87" s="2">
        <v>2152.9023575287702</v>
      </c>
      <c r="D87" s="2">
        <v>2077.0400711073398</v>
      </c>
      <c r="E87" s="2">
        <v>2023.4659417589</v>
      </c>
      <c r="F87" s="2">
        <v>1867.2087303589001</v>
      </c>
    </row>
    <row r="88" spans="1:6" x14ac:dyDescent="0.25">
      <c r="A88" s="41">
        <v>0.28819444444444448</v>
      </c>
      <c r="B88" s="2">
        <v>2270.2613316420802</v>
      </c>
      <c r="C88" s="2">
        <v>2148.5194145342498</v>
      </c>
      <c r="D88" s="2">
        <v>2068.0706938163798</v>
      </c>
      <c r="E88" s="2">
        <v>2012.99320888493</v>
      </c>
      <c r="F88" s="2">
        <v>1855.67662147541</v>
      </c>
    </row>
    <row r="89" spans="1:6" x14ac:dyDescent="0.25">
      <c r="A89" s="41">
        <v>0.29166666666666669</v>
      </c>
      <c r="B89" s="2">
        <v>2267.3498114398899</v>
      </c>
      <c r="C89" s="2">
        <v>2144.3179999589001</v>
      </c>
      <c r="D89" s="2">
        <v>2060.4065059802301</v>
      </c>
      <c r="E89" s="2">
        <v>2003.7361971534201</v>
      </c>
      <c r="F89" s="2">
        <v>1844.3429032322399</v>
      </c>
    </row>
    <row r="90" spans="1:6" x14ac:dyDescent="0.25">
      <c r="A90" s="41">
        <v>0.2951388888888889</v>
      </c>
      <c r="B90" s="2">
        <v>2259.7633459754102</v>
      </c>
      <c r="C90" s="2">
        <v>2151.8833567205502</v>
      </c>
      <c r="D90" s="2">
        <v>2051.4204423248598</v>
      </c>
      <c r="E90" s="2">
        <v>1996.89160452329</v>
      </c>
      <c r="F90" s="2">
        <v>1830.19084208493</v>
      </c>
    </row>
    <row r="91" spans="1:6" x14ac:dyDescent="0.25">
      <c r="A91" s="41">
        <v>0.2986111111111111</v>
      </c>
      <c r="B91" s="2">
        <v>2257.9995059890698</v>
      </c>
      <c r="C91" s="2">
        <v>2147.9380838684901</v>
      </c>
      <c r="D91" s="2">
        <v>2042.0131725225999</v>
      </c>
      <c r="E91" s="2">
        <v>1987.1141518986301</v>
      </c>
      <c r="F91" s="2">
        <v>1819.0361214918</v>
      </c>
    </row>
    <row r="92" spans="1:6" x14ac:dyDescent="0.25">
      <c r="A92" s="41">
        <v>0.30208333333333331</v>
      </c>
      <c r="B92" s="2">
        <v>2255.1206877322402</v>
      </c>
      <c r="C92" s="2">
        <v>2142.7904081123302</v>
      </c>
      <c r="D92" s="2">
        <v>2033.0328621384199</v>
      </c>
      <c r="E92" s="2">
        <v>1976.35722061096</v>
      </c>
      <c r="F92" s="2">
        <v>1807.0702595355201</v>
      </c>
    </row>
    <row r="93" spans="1:6" x14ac:dyDescent="0.25">
      <c r="A93" s="41">
        <v>0.30555555555555552</v>
      </c>
      <c r="B93" s="2">
        <v>2253.0344990491799</v>
      </c>
      <c r="C93" s="2">
        <v>2137.7470231561701</v>
      </c>
      <c r="D93" s="2">
        <v>2023.73884714407</v>
      </c>
      <c r="E93" s="2">
        <v>1965.83597904658</v>
      </c>
      <c r="F93" s="2">
        <v>1794.9377526338801</v>
      </c>
    </row>
    <row r="94" spans="1:6" x14ac:dyDescent="0.25">
      <c r="A94" s="41">
        <v>0.30902777777777779</v>
      </c>
      <c r="B94" s="2">
        <v>2250.3887129590198</v>
      </c>
      <c r="C94" s="2">
        <v>2133.1616079068499</v>
      </c>
      <c r="D94" s="2">
        <v>2014.6830033446299</v>
      </c>
      <c r="E94" s="2">
        <v>1955.4192352493101</v>
      </c>
      <c r="F94" s="2">
        <v>1780.2614286284199</v>
      </c>
    </row>
    <row r="95" spans="1:6" x14ac:dyDescent="0.25">
      <c r="A95" s="41">
        <v>0.3125</v>
      </c>
      <c r="B95" s="2">
        <v>2247.5547012021898</v>
      </c>
      <c r="C95" s="2">
        <v>2128.6931357369899</v>
      </c>
      <c r="D95" s="2">
        <v>2005.6298519039501</v>
      </c>
      <c r="E95" s="2">
        <v>1945.9932459890399</v>
      </c>
      <c r="F95" s="2">
        <v>1765.8414657076501</v>
      </c>
    </row>
    <row r="96" spans="1:6" x14ac:dyDescent="0.25">
      <c r="A96" s="41">
        <v>0.31597222222222221</v>
      </c>
      <c r="B96" s="2">
        <v>2245.5382575355202</v>
      </c>
      <c r="C96" s="2">
        <v>2121.7431064438401</v>
      </c>
      <c r="D96" s="2">
        <v>1995.8540086779699</v>
      </c>
      <c r="E96" s="2">
        <v>1935.71454506849</v>
      </c>
      <c r="F96" s="2">
        <v>1755.1750941174901</v>
      </c>
    </row>
    <row r="97" spans="1:6" x14ac:dyDescent="0.25">
      <c r="A97" s="41">
        <v>0.31944444444444448</v>
      </c>
      <c r="B97" s="2">
        <v>2243.8165336229499</v>
      </c>
      <c r="C97" s="2">
        <v>2116.4835944164402</v>
      </c>
      <c r="D97" s="2">
        <v>1987.27241722599</v>
      </c>
      <c r="E97" s="2">
        <v>1925.47849436712</v>
      </c>
      <c r="F97" s="2">
        <v>1741.74820951366</v>
      </c>
    </row>
    <row r="98" spans="1:6" x14ac:dyDescent="0.25">
      <c r="A98" s="41">
        <v>0.32291666666666669</v>
      </c>
      <c r="B98" s="2">
        <v>2241.6311407623002</v>
      </c>
      <c r="C98" s="2">
        <v>2110.9889728767098</v>
      </c>
      <c r="D98" s="2">
        <v>1979.0621728276799</v>
      </c>
      <c r="E98" s="2">
        <v>1916.22051747671</v>
      </c>
      <c r="F98" s="2">
        <v>1731.3905260710401</v>
      </c>
    </row>
    <row r="99" spans="1:6" x14ac:dyDescent="0.25">
      <c r="A99" s="41">
        <v>0.3263888888888889</v>
      </c>
      <c r="B99" s="2">
        <v>2240.4982933169399</v>
      </c>
      <c r="C99" s="2">
        <v>2105.66528768219</v>
      </c>
      <c r="D99" s="2">
        <v>1970.31930068926</v>
      </c>
      <c r="E99" s="2">
        <v>1907.0522495315099</v>
      </c>
      <c r="F99" s="2">
        <v>1720.5121931065601</v>
      </c>
    </row>
    <row r="100" spans="1:6" x14ac:dyDescent="0.25">
      <c r="A100" s="41">
        <v>0.3298611111111111</v>
      </c>
      <c r="B100" s="2">
        <v>2238.0068868743201</v>
      </c>
      <c r="C100" s="2">
        <v>2100.74015110959</v>
      </c>
      <c r="D100" s="2">
        <v>1963.1141455536699</v>
      </c>
      <c r="E100" s="2">
        <v>1897.6860955232901</v>
      </c>
      <c r="F100" s="2">
        <v>1709.28240672677</v>
      </c>
    </row>
    <row r="101" spans="1:6" x14ac:dyDescent="0.25">
      <c r="A101" s="41">
        <v>0.33333333333333331</v>
      </c>
      <c r="B101" s="2">
        <v>2236.7231074043698</v>
      </c>
      <c r="C101" s="2">
        <v>2095.71465404932</v>
      </c>
      <c r="D101" s="2">
        <v>1954.6591461384201</v>
      </c>
      <c r="E101" s="2">
        <v>1889.5714989616399</v>
      </c>
      <c r="F101" s="2">
        <v>1698.2825410082</v>
      </c>
    </row>
    <row r="102" spans="1:6" x14ac:dyDescent="0.25">
      <c r="A102" s="41">
        <v>0.33680555555555558</v>
      </c>
      <c r="B102" s="2">
        <v>2235.4034951010899</v>
      </c>
      <c r="C102" s="2">
        <v>2090.9348550575301</v>
      </c>
      <c r="D102" s="2">
        <v>1945.9023362768401</v>
      </c>
      <c r="E102" s="2">
        <v>1879.0604083452099</v>
      </c>
      <c r="F102" s="2">
        <v>1686.4126531721299</v>
      </c>
    </row>
    <row r="103" spans="1:6" x14ac:dyDescent="0.25">
      <c r="A103" s="41">
        <v>0.34027777777777773</v>
      </c>
      <c r="B103" s="2">
        <v>2233.1880720573799</v>
      </c>
      <c r="C103" s="2">
        <v>2087.0272898438402</v>
      </c>
      <c r="D103" s="2">
        <v>1940.9472415310699</v>
      </c>
      <c r="E103" s="2">
        <v>1870.8421363616401</v>
      </c>
      <c r="F103" s="2">
        <v>1676.0662702786899</v>
      </c>
    </row>
    <row r="104" spans="1:6" x14ac:dyDescent="0.25">
      <c r="A104" s="41">
        <v>0.34375</v>
      </c>
      <c r="B104" s="2">
        <v>2232.2403452786898</v>
      </c>
      <c r="C104" s="2">
        <v>2085.1043947753401</v>
      </c>
      <c r="D104" s="2">
        <v>1934.8728933361599</v>
      </c>
      <c r="E104" s="2">
        <v>1862.7673550904101</v>
      </c>
      <c r="F104" s="2">
        <v>1667.4097500519099</v>
      </c>
    </row>
    <row r="105" spans="1:6" x14ac:dyDescent="0.25">
      <c r="A105" s="41">
        <v>0.34722222222222227</v>
      </c>
      <c r="B105" s="2">
        <v>2230.1549912486298</v>
      </c>
      <c r="C105" s="2">
        <v>2082.1036549178102</v>
      </c>
      <c r="D105" s="2">
        <v>1930.0764480903999</v>
      </c>
      <c r="E105" s="2">
        <v>1854.86507886301</v>
      </c>
      <c r="F105" s="2">
        <v>1658.59749114481</v>
      </c>
    </row>
    <row r="106" spans="1:6" x14ac:dyDescent="0.25">
      <c r="A106" s="41">
        <v>0.35069444444444442</v>
      </c>
      <c r="B106" s="2">
        <v>2228.8317398415302</v>
      </c>
      <c r="C106" s="2">
        <v>2078.59786556986</v>
      </c>
      <c r="D106" s="2">
        <v>1925.1928710847501</v>
      </c>
      <c r="E106" s="2">
        <v>1848.8002991041101</v>
      </c>
      <c r="F106" s="2">
        <v>1651.0401251502699</v>
      </c>
    </row>
    <row r="107" spans="1:6" x14ac:dyDescent="0.25">
      <c r="A107" s="41">
        <v>0.35416666666666669</v>
      </c>
      <c r="B107" s="2">
        <v>2227.6648491776</v>
      </c>
      <c r="C107" s="2">
        <v>2075.4007250465802</v>
      </c>
      <c r="D107" s="2">
        <v>1921.10660780226</v>
      </c>
      <c r="E107" s="2">
        <v>1843.1941564931501</v>
      </c>
      <c r="F107" s="2">
        <v>1645.32430315027</v>
      </c>
    </row>
    <row r="108" spans="1:6" x14ac:dyDescent="0.25">
      <c r="A108" s="41">
        <v>0.3576388888888889</v>
      </c>
      <c r="B108" s="2">
        <v>2226.9206065163899</v>
      </c>
      <c r="C108" s="2">
        <v>2073.3073282493101</v>
      </c>
      <c r="D108" s="2">
        <v>1916.38501649153</v>
      </c>
      <c r="E108" s="2">
        <v>1838.56824108767</v>
      </c>
      <c r="F108" s="2">
        <v>1639.4515158142101</v>
      </c>
    </row>
    <row r="109" spans="1:6" x14ac:dyDescent="0.25">
      <c r="A109" s="41">
        <v>0.3611111111111111</v>
      </c>
      <c r="B109" s="2">
        <v>2226.4872502786902</v>
      </c>
      <c r="C109" s="2">
        <v>2070.83665464658</v>
      </c>
      <c r="D109" s="2">
        <v>1913.5576090678001</v>
      </c>
      <c r="E109" s="2">
        <v>1834.00279930959</v>
      </c>
      <c r="F109" s="2">
        <v>1633.9014477322401</v>
      </c>
    </row>
    <row r="110" spans="1:6" x14ac:dyDescent="0.25">
      <c r="A110" s="41">
        <v>0.36458333333333331</v>
      </c>
      <c r="B110" s="2">
        <v>2225.70662144262</v>
      </c>
      <c r="C110" s="2">
        <v>2068.7174376739699</v>
      </c>
      <c r="D110" s="2">
        <v>1910.4804172485899</v>
      </c>
      <c r="E110" s="2">
        <v>1828.06847803288</v>
      </c>
      <c r="F110" s="2">
        <v>1629.60534495355</v>
      </c>
    </row>
    <row r="111" spans="1:6" x14ac:dyDescent="0.25">
      <c r="A111" s="41">
        <v>0.36805555555555558</v>
      </c>
      <c r="B111" s="2">
        <v>2225.2487924945299</v>
      </c>
      <c r="C111" s="2">
        <v>2066.0265858958901</v>
      </c>
      <c r="D111" s="2">
        <v>1907.6151041440701</v>
      </c>
      <c r="E111" s="2">
        <v>1824.0073247232899</v>
      </c>
      <c r="F111" s="2">
        <v>1625.76202085246</v>
      </c>
    </row>
    <row r="112" spans="1:6" x14ac:dyDescent="0.25">
      <c r="A112" s="41">
        <v>0.37152777777777773</v>
      </c>
      <c r="B112" s="2">
        <v>2223.9580241338799</v>
      </c>
      <c r="C112" s="2">
        <v>2065.9213215013701</v>
      </c>
      <c r="D112" s="2">
        <v>1906.0004215678</v>
      </c>
      <c r="E112" s="2">
        <v>1820.5563993589001</v>
      </c>
      <c r="F112" s="2">
        <v>1622.14764384153</v>
      </c>
    </row>
    <row r="113" spans="1:6" x14ac:dyDescent="0.25">
      <c r="A113" s="41">
        <v>0.375</v>
      </c>
      <c r="B113" s="2">
        <v>2224.4905345409802</v>
      </c>
      <c r="C113" s="2">
        <v>2064.5695831479502</v>
      </c>
      <c r="D113" s="2">
        <v>1903.37652515537</v>
      </c>
      <c r="E113" s="2">
        <v>1817.2669192274</v>
      </c>
      <c r="F113" s="2">
        <v>1618.5208774180301</v>
      </c>
    </row>
    <row r="114" spans="1:6" x14ac:dyDescent="0.25">
      <c r="A114" s="41">
        <v>0.37847222222222227</v>
      </c>
      <c r="B114" s="2">
        <v>2223.41863640984</v>
      </c>
      <c r="C114" s="2">
        <v>2063.0092860137001</v>
      </c>
      <c r="D114" s="2">
        <v>1900.04873047458</v>
      </c>
      <c r="E114" s="2">
        <v>1813.5841731862999</v>
      </c>
      <c r="F114" s="2">
        <v>1614.23632634973</v>
      </c>
    </row>
    <row r="115" spans="1:6" x14ac:dyDescent="0.25">
      <c r="A115" s="41">
        <v>0.38194444444444442</v>
      </c>
      <c r="B115" s="2">
        <v>2223.5171605764999</v>
      </c>
      <c r="C115" s="2">
        <v>2062.2886651753402</v>
      </c>
      <c r="D115" s="2">
        <v>1899.0369435141199</v>
      </c>
      <c r="E115" s="2">
        <v>1811.35882945205</v>
      </c>
      <c r="F115" s="2">
        <v>1611.57651516393</v>
      </c>
    </row>
    <row r="116" spans="1:6" x14ac:dyDescent="0.25">
      <c r="A116" s="41">
        <v>0.38541666666666669</v>
      </c>
      <c r="B116" s="2">
        <v>2222.0872080491799</v>
      </c>
      <c r="C116" s="2">
        <v>2062.2130523588999</v>
      </c>
      <c r="D116" s="2">
        <v>1897.8820141723199</v>
      </c>
      <c r="E116" s="2">
        <v>1808.9342973589</v>
      </c>
      <c r="F116" s="2">
        <v>1609.4792430628399</v>
      </c>
    </row>
    <row r="117" spans="1:6" x14ac:dyDescent="0.25">
      <c r="A117" s="41">
        <v>0.3888888888888889</v>
      </c>
      <c r="B117" s="2">
        <v>2221.9261107513698</v>
      </c>
      <c r="C117" s="2">
        <v>2060.5160341917799</v>
      </c>
      <c r="D117" s="2">
        <v>1896.90050224011</v>
      </c>
      <c r="E117" s="2">
        <v>1807.87132942466</v>
      </c>
      <c r="F117" s="2">
        <v>1606.12324935519</v>
      </c>
    </row>
    <row r="118" spans="1:6" x14ac:dyDescent="0.25">
      <c r="A118" s="41">
        <v>0.3923611111111111</v>
      </c>
      <c r="B118" s="2">
        <v>2221.5158093360701</v>
      </c>
      <c r="C118" s="2">
        <v>2059.5756028191799</v>
      </c>
      <c r="D118" s="2">
        <v>1895.2878995678</v>
      </c>
      <c r="E118" s="2">
        <v>1807.15737136438</v>
      </c>
      <c r="F118" s="2">
        <v>1603.05424507104</v>
      </c>
    </row>
    <row r="119" spans="1:6" x14ac:dyDescent="0.25">
      <c r="A119" s="41">
        <v>0.39583333333333331</v>
      </c>
      <c r="B119" s="2">
        <v>2221.1228688114802</v>
      </c>
      <c r="C119" s="2">
        <v>2058.5295246328801</v>
      </c>
      <c r="D119" s="2">
        <v>1893.3074080367201</v>
      </c>
      <c r="E119" s="2">
        <v>1805.49159007397</v>
      </c>
      <c r="F119" s="2">
        <v>1600.81191165574</v>
      </c>
    </row>
    <row r="120" spans="1:6" x14ac:dyDescent="0.25">
      <c r="A120" s="41">
        <v>0.39930555555555558</v>
      </c>
      <c r="B120" s="2">
        <v>2220.5597229289601</v>
      </c>
      <c r="C120" s="2">
        <v>2056.7218273068502</v>
      </c>
      <c r="D120" s="2">
        <v>1892.7791111045201</v>
      </c>
      <c r="E120" s="2">
        <v>1802.8458755506899</v>
      </c>
      <c r="F120" s="2">
        <v>1596.92813764481</v>
      </c>
    </row>
    <row r="121" spans="1:6" x14ac:dyDescent="0.25">
      <c r="A121" s="41">
        <v>0.40277777777777773</v>
      </c>
      <c r="B121" s="2">
        <v>2220.5659901939898</v>
      </c>
      <c r="C121" s="2">
        <v>2057.0248901315099</v>
      </c>
      <c r="D121" s="2">
        <v>1892.1597840904001</v>
      </c>
      <c r="E121" s="2">
        <v>1801.9638971506799</v>
      </c>
      <c r="F121" s="2">
        <v>1595.08707610383</v>
      </c>
    </row>
    <row r="122" spans="1:6" x14ac:dyDescent="0.25">
      <c r="A122" s="41">
        <v>0.40625</v>
      </c>
      <c r="B122" s="2">
        <v>2220.72054862295</v>
      </c>
      <c r="C122" s="2">
        <v>2056.7125685452102</v>
      </c>
      <c r="D122" s="2">
        <v>1889.5852329915299</v>
      </c>
      <c r="E122" s="2">
        <v>1801.43012600822</v>
      </c>
      <c r="F122" s="2">
        <v>1593.9534374071</v>
      </c>
    </row>
    <row r="123" spans="1:6" x14ac:dyDescent="0.25">
      <c r="A123" s="41">
        <v>0.40972222222222227</v>
      </c>
      <c r="B123" s="2">
        <v>2220.6632252868899</v>
      </c>
      <c r="C123" s="2">
        <v>2056.0195139068501</v>
      </c>
      <c r="D123" s="2">
        <v>1890.26973323164</v>
      </c>
      <c r="E123" s="2">
        <v>1799.1072868164399</v>
      </c>
      <c r="F123" s="2">
        <v>1593.2000668360699</v>
      </c>
    </row>
    <row r="124" spans="1:6" x14ac:dyDescent="0.25">
      <c r="A124" s="41">
        <v>0.41319444444444442</v>
      </c>
      <c r="B124" s="2">
        <v>2221.3276796530099</v>
      </c>
      <c r="C124" s="2">
        <v>2055.25596171507</v>
      </c>
      <c r="D124" s="2">
        <v>1889.2507430762701</v>
      </c>
      <c r="E124" s="2">
        <v>1799.27077087671</v>
      </c>
      <c r="F124" s="2">
        <v>1591.9014713633901</v>
      </c>
    </row>
    <row r="125" spans="1:6" x14ac:dyDescent="0.25">
      <c r="A125" s="41">
        <v>0.41666666666666669</v>
      </c>
      <c r="B125" s="2">
        <v>2219.9041784890701</v>
      </c>
      <c r="C125" s="2">
        <v>2055.8604577753399</v>
      </c>
      <c r="D125" s="2">
        <v>1889.0848770847499</v>
      </c>
      <c r="E125" s="2">
        <v>1799.3797633726001</v>
      </c>
      <c r="F125" s="2">
        <v>1591.5448461311501</v>
      </c>
    </row>
    <row r="126" spans="1:6" x14ac:dyDescent="0.25">
      <c r="A126" s="41">
        <v>0.4201388888888889</v>
      </c>
      <c r="B126" s="2">
        <v>2219.27250268033</v>
      </c>
      <c r="C126" s="2">
        <v>2054.6224107671201</v>
      </c>
      <c r="D126" s="2">
        <v>1886.9978549802299</v>
      </c>
      <c r="E126" s="2">
        <v>1795.95556283014</v>
      </c>
      <c r="F126" s="2">
        <v>1587.5067825163901</v>
      </c>
    </row>
    <row r="127" spans="1:6" x14ac:dyDescent="0.25">
      <c r="A127" s="41">
        <v>0.4236111111111111</v>
      </c>
      <c r="B127" s="2">
        <v>2219.6891311284198</v>
      </c>
      <c r="C127" s="2">
        <v>2053.4472461753398</v>
      </c>
      <c r="D127" s="2">
        <v>1885.96828830508</v>
      </c>
      <c r="E127" s="2">
        <v>1795.9393626301401</v>
      </c>
      <c r="F127" s="2">
        <v>1587.8966647595601</v>
      </c>
    </row>
    <row r="128" spans="1:6" x14ac:dyDescent="0.25">
      <c r="A128" s="41">
        <v>0.42708333333333331</v>
      </c>
      <c r="B128" s="2">
        <v>2218.9866812376999</v>
      </c>
      <c r="C128" s="2">
        <v>2052.9619906931498</v>
      </c>
      <c r="D128" s="2">
        <v>1885.08669240113</v>
      </c>
      <c r="E128" s="2">
        <v>1793.5816245835599</v>
      </c>
      <c r="F128" s="2">
        <v>1586.12457412295</v>
      </c>
    </row>
    <row r="129" spans="1:6" x14ac:dyDescent="0.25">
      <c r="A129" s="41">
        <v>0.43055555555555558</v>
      </c>
      <c r="B129" s="2">
        <v>2218.8630766338802</v>
      </c>
      <c r="C129" s="2">
        <v>2052.7843245095901</v>
      </c>
      <c r="D129" s="2">
        <v>1884.1094360423699</v>
      </c>
      <c r="E129" s="2">
        <v>1792.8810050219199</v>
      </c>
      <c r="F129" s="2">
        <v>1585.6473919617499</v>
      </c>
    </row>
    <row r="130" spans="1:6" x14ac:dyDescent="0.25">
      <c r="A130" s="41">
        <v>0.43402777777777773</v>
      </c>
      <c r="B130" s="2">
        <v>2218.1092553333301</v>
      </c>
      <c r="C130" s="2">
        <v>2052.3523654876699</v>
      </c>
      <c r="D130" s="2">
        <v>1883.47827162147</v>
      </c>
      <c r="E130" s="2">
        <v>1792.9863114301399</v>
      </c>
      <c r="F130" s="2">
        <v>1584.25544330874</v>
      </c>
    </row>
    <row r="131" spans="1:6" x14ac:dyDescent="0.25">
      <c r="A131" s="41">
        <v>0.4375</v>
      </c>
      <c r="B131" s="2">
        <v>2216.2734512377101</v>
      </c>
      <c r="C131" s="2">
        <v>2051.78919894521</v>
      </c>
      <c r="D131" s="2">
        <v>1882.9675549124299</v>
      </c>
      <c r="E131" s="2">
        <v>1792.26827351781</v>
      </c>
      <c r="F131" s="2">
        <v>1583.3447119590201</v>
      </c>
    </row>
    <row r="132" spans="1:6" x14ac:dyDescent="0.25">
      <c r="A132" s="41">
        <v>0.44097222222222227</v>
      </c>
      <c r="B132" s="2">
        <v>2214.7112582841501</v>
      </c>
      <c r="C132" s="2">
        <v>2051.3190799972599</v>
      </c>
      <c r="D132" s="2">
        <v>1882.02164664407</v>
      </c>
      <c r="E132" s="2">
        <v>1791.84166180274</v>
      </c>
      <c r="F132" s="2">
        <v>1581.11666960656</v>
      </c>
    </row>
    <row r="133" spans="1:6" x14ac:dyDescent="0.25">
      <c r="A133" s="41">
        <v>0.44444444444444442</v>
      </c>
      <c r="B133" s="2">
        <v>2214.8301907349701</v>
      </c>
      <c r="C133" s="2">
        <v>2050.2133656986298</v>
      </c>
      <c r="D133" s="2">
        <v>1881.23943971469</v>
      </c>
      <c r="E133" s="2">
        <v>1790.9192039095899</v>
      </c>
      <c r="F133" s="2">
        <v>1580.4644537322399</v>
      </c>
    </row>
    <row r="134" spans="1:6" x14ac:dyDescent="0.25">
      <c r="A134" s="41">
        <v>0.44791666666666669</v>
      </c>
      <c r="B134" s="2">
        <v>2213.9836024699498</v>
      </c>
      <c r="C134" s="2">
        <v>2051.1486184191799</v>
      </c>
      <c r="D134" s="2">
        <v>1880.9315673389799</v>
      </c>
      <c r="E134" s="2">
        <v>1789.9539344274001</v>
      </c>
      <c r="F134" s="2">
        <v>1581.2873805300501</v>
      </c>
    </row>
    <row r="135" spans="1:6" x14ac:dyDescent="0.25">
      <c r="A135" s="41">
        <v>0.4513888888888889</v>
      </c>
      <c r="B135" s="2">
        <v>2213.9920668524601</v>
      </c>
      <c r="C135" s="2">
        <v>2050.62726123014</v>
      </c>
      <c r="D135" s="2">
        <v>1879.4707906384201</v>
      </c>
      <c r="E135" s="2">
        <v>1789.9587009013701</v>
      </c>
      <c r="F135" s="2">
        <v>1580.8612327076501</v>
      </c>
    </row>
    <row r="136" spans="1:6" x14ac:dyDescent="0.25">
      <c r="A136" s="41">
        <v>0.4548611111111111</v>
      </c>
      <c r="B136" s="2">
        <v>2213.9692482267801</v>
      </c>
      <c r="C136" s="2">
        <v>2049.5903743452</v>
      </c>
      <c r="D136" s="2">
        <v>1880.6273436638401</v>
      </c>
      <c r="E136" s="2">
        <v>1790.2883365862999</v>
      </c>
      <c r="F136" s="2">
        <v>1580.5512533224</v>
      </c>
    </row>
    <row r="137" spans="1:6" x14ac:dyDescent="0.25">
      <c r="A137" s="41">
        <v>0.45833333333333331</v>
      </c>
      <c r="B137" s="2">
        <v>2213.7627694453599</v>
      </c>
      <c r="C137" s="2">
        <v>2050.1484140548</v>
      </c>
      <c r="D137" s="2">
        <v>1881.17583732768</v>
      </c>
      <c r="E137" s="2">
        <v>1791.34033105753</v>
      </c>
      <c r="F137" s="2">
        <v>1581.6523739945401</v>
      </c>
    </row>
    <row r="138" spans="1:6" x14ac:dyDescent="0.25">
      <c r="A138" s="41">
        <v>0.46180555555555558</v>
      </c>
      <c r="B138" s="2">
        <v>2213.2575713606602</v>
      </c>
      <c r="C138" s="2">
        <v>2052.5457640630102</v>
      </c>
      <c r="D138" s="2">
        <v>1880.1546486355901</v>
      </c>
      <c r="E138" s="2">
        <v>1789.0103529315099</v>
      </c>
      <c r="F138" s="2">
        <v>1578.55030230328</v>
      </c>
    </row>
    <row r="139" spans="1:6" x14ac:dyDescent="0.25">
      <c r="A139" s="41">
        <v>0.46527777777777773</v>
      </c>
      <c r="B139" s="2">
        <v>2212.91824235792</v>
      </c>
      <c r="C139" s="2">
        <v>2053.5082774931502</v>
      </c>
      <c r="D139" s="2">
        <v>1880.62391554237</v>
      </c>
      <c r="E139" s="2">
        <v>1790.17293032877</v>
      </c>
      <c r="F139" s="2">
        <v>1579.7674127185801</v>
      </c>
    </row>
    <row r="140" spans="1:6" x14ac:dyDescent="0.25">
      <c r="A140" s="41">
        <v>0.46875</v>
      </c>
      <c r="B140" s="2">
        <v>2213.0560621475402</v>
      </c>
      <c r="C140" s="2">
        <v>2052.7906278109599</v>
      </c>
      <c r="D140" s="2">
        <v>1879.87288767514</v>
      </c>
      <c r="E140" s="2">
        <v>1791.1377852547901</v>
      </c>
      <c r="F140" s="2">
        <v>1578.1560537021901</v>
      </c>
    </row>
    <row r="141" spans="1:6" x14ac:dyDescent="0.25">
      <c r="A141" s="41">
        <v>0.47222222222222227</v>
      </c>
      <c r="B141" s="2">
        <v>2213.04773515847</v>
      </c>
      <c r="C141" s="2">
        <v>2052.22598839178</v>
      </c>
      <c r="D141" s="2">
        <v>1880.6490753389801</v>
      </c>
      <c r="E141" s="2">
        <v>1791.1317050575301</v>
      </c>
      <c r="F141" s="2">
        <v>1578.73763323771</v>
      </c>
    </row>
    <row r="142" spans="1:6" x14ac:dyDescent="0.25">
      <c r="A142" s="41">
        <v>0.47569444444444442</v>
      </c>
      <c r="B142" s="2">
        <v>2212.5603070573802</v>
      </c>
      <c r="C142" s="2">
        <v>2052.0191650465799</v>
      </c>
      <c r="D142" s="2">
        <v>1881.8430257401101</v>
      </c>
      <c r="E142" s="2">
        <v>1790.3891942137</v>
      </c>
      <c r="F142" s="2">
        <v>1579.54516470765</v>
      </c>
    </row>
    <row r="143" spans="1:6" x14ac:dyDescent="0.25">
      <c r="A143" s="41">
        <v>0.47916666666666669</v>
      </c>
      <c r="B143" s="2">
        <v>2212.57367915027</v>
      </c>
      <c r="C143" s="2">
        <v>2052.6358952958899</v>
      </c>
      <c r="D143" s="2">
        <v>1882.8178036638401</v>
      </c>
      <c r="E143" s="2">
        <v>1789.79027605753</v>
      </c>
      <c r="F143" s="2">
        <v>1579.05270182514</v>
      </c>
    </row>
    <row r="144" spans="1:6" x14ac:dyDescent="0.25">
      <c r="A144" s="41">
        <v>0.4826388888888889</v>
      </c>
      <c r="B144" s="2">
        <v>2212.7680188852501</v>
      </c>
      <c r="C144" s="2">
        <v>2054.2456348465698</v>
      </c>
      <c r="D144" s="2">
        <v>1881.1703750762699</v>
      </c>
      <c r="E144" s="2">
        <v>1790.2855176493199</v>
      </c>
      <c r="F144" s="2">
        <v>1579.6610527677601</v>
      </c>
    </row>
    <row r="145" spans="1:6" x14ac:dyDescent="0.25">
      <c r="A145" s="41">
        <v>0.4861111111111111</v>
      </c>
      <c r="B145" s="2">
        <v>2213.0580480792401</v>
      </c>
      <c r="C145" s="2">
        <v>2054.8676661506902</v>
      </c>
      <c r="D145" s="2">
        <v>1880.94667385311</v>
      </c>
      <c r="E145" s="2">
        <v>1791.18469690137</v>
      </c>
      <c r="F145" s="2">
        <v>1579.8102383251401</v>
      </c>
    </row>
    <row r="146" spans="1:6" x14ac:dyDescent="0.25">
      <c r="A146" s="41">
        <v>0.48958333333333331</v>
      </c>
      <c r="B146" s="2">
        <v>2212.6944135847002</v>
      </c>
      <c r="C146" s="2">
        <v>2055.0862903534198</v>
      </c>
      <c r="D146" s="2">
        <v>1881.18289581356</v>
      </c>
      <c r="E146" s="2">
        <v>1792.6972925835601</v>
      </c>
      <c r="F146" s="2">
        <v>1580.2343890054599</v>
      </c>
    </row>
    <row r="147" spans="1:6" x14ac:dyDescent="0.25">
      <c r="A147" s="41">
        <v>0.49305555555555558</v>
      </c>
      <c r="B147" s="2">
        <v>2212.29690979508</v>
      </c>
      <c r="C147" s="2">
        <v>2055.1719214191799</v>
      </c>
      <c r="D147" s="2">
        <v>1881.8545119576299</v>
      </c>
      <c r="E147" s="2">
        <v>1791.1200743342499</v>
      </c>
      <c r="F147" s="2">
        <v>1579.3230157677599</v>
      </c>
    </row>
    <row r="148" spans="1:6" x14ac:dyDescent="0.25">
      <c r="A148" s="41">
        <v>0.49652777777777773</v>
      </c>
      <c r="B148" s="2">
        <v>2212.3365865409801</v>
      </c>
      <c r="C148" s="2">
        <v>2055.3505629287702</v>
      </c>
      <c r="D148" s="2">
        <v>1882.7523741836201</v>
      </c>
      <c r="E148" s="2">
        <v>1791.61435550137</v>
      </c>
      <c r="F148" s="2">
        <v>1580.2395298169399</v>
      </c>
    </row>
    <row r="149" spans="1:6" x14ac:dyDescent="0.25">
      <c r="A149" s="41">
        <v>0.5</v>
      </c>
      <c r="B149" s="2">
        <v>2211.4390237868902</v>
      </c>
      <c r="C149" s="2">
        <v>2055.2887495506802</v>
      </c>
      <c r="D149" s="2">
        <v>1883.7069510875699</v>
      </c>
      <c r="E149" s="2">
        <v>1792.7379473890401</v>
      </c>
      <c r="F149" s="2">
        <v>1580.8516829918001</v>
      </c>
    </row>
    <row r="150" spans="1:6" x14ac:dyDescent="0.25">
      <c r="A150" s="41">
        <v>0.50347222222222221</v>
      </c>
      <c r="B150" s="2">
        <v>2214.8094450191302</v>
      </c>
      <c r="C150" s="2">
        <v>2056.70575031507</v>
      </c>
      <c r="D150" s="2">
        <v>1883.8236881073401</v>
      </c>
      <c r="E150" s="2">
        <v>1792.2806164082201</v>
      </c>
      <c r="F150" s="2">
        <v>1581.0088868770499</v>
      </c>
    </row>
    <row r="151" spans="1:6" x14ac:dyDescent="0.25">
      <c r="A151" s="41">
        <v>0.50694444444444442</v>
      </c>
      <c r="B151" s="2">
        <v>2214.2488967240402</v>
      </c>
      <c r="C151" s="2">
        <v>2057.6242953917799</v>
      </c>
      <c r="D151" s="2">
        <v>1885.9799720762701</v>
      </c>
      <c r="E151" s="2">
        <v>1791.8447178383601</v>
      </c>
      <c r="F151" s="2">
        <v>1580.47901642077</v>
      </c>
    </row>
    <row r="152" spans="1:6" x14ac:dyDescent="0.25">
      <c r="A152" s="41">
        <v>0.51041666666666663</v>
      </c>
      <c r="B152" s="2">
        <v>2214.1216692868902</v>
      </c>
      <c r="C152" s="2">
        <v>2057.5088519698602</v>
      </c>
      <c r="D152" s="2">
        <v>1886.90677860452</v>
      </c>
      <c r="E152" s="2">
        <v>1791.9302550027401</v>
      </c>
      <c r="F152" s="2">
        <v>1581.54026362842</v>
      </c>
    </row>
    <row r="153" spans="1:6" x14ac:dyDescent="0.25">
      <c r="A153" s="41">
        <v>0.51388888888888895</v>
      </c>
      <c r="B153" s="2">
        <v>2214.2767740846998</v>
      </c>
      <c r="C153" s="2">
        <v>2058.00891937808</v>
      </c>
      <c r="D153" s="2">
        <v>1887.72141658757</v>
      </c>
      <c r="E153" s="2">
        <v>1793.2375844657499</v>
      </c>
      <c r="F153" s="2">
        <v>1582.5277751694</v>
      </c>
    </row>
    <row r="154" spans="1:6" x14ac:dyDescent="0.25">
      <c r="A154" s="41">
        <v>0.51736111111111105</v>
      </c>
      <c r="B154" s="2">
        <v>2214.53710612022</v>
      </c>
      <c r="C154" s="2">
        <v>2057.6998116054801</v>
      </c>
      <c r="D154" s="2">
        <v>1886.8886532966101</v>
      </c>
      <c r="E154" s="2">
        <v>1794.3156126164399</v>
      </c>
      <c r="F154" s="2">
        <v>1581.8456102021901</v>
      </c>
    </row>
    <row r="155" spans="1:6" x14ac:dyDescent="0.25">
      <c r="A155" s="41">
        <v>0.52083333333333337</v>
      </c>
      <c r="B155" s="2">
        <v>2214.8947822213099</v>
      </c>
      <c r="C155" s="2">
        <v>2058.7582066301402</v>
      </c>
      <c r="D155" s="2">
        <v>1887.2470793587599</v>
      </c>
      <c r="E155" s="2">
        <v>1794.3967116876699</v>
      </c>
      <c r="F155" s="2">
        <v>1582.28303702732</v>
      </c>
    </row>
    <row r="156" spans="1:6" x14ac:dyDescent="0.25">
      <c r="A156" s="41">
        <v>0.52430555555555558</v>
      </c>
      <c r="B156" s="2">
        <v>2217.5014487431699</v>
      </c>
      <c r="C156" s="2">
        <v>2057.9289449150701</v>
      </c>
      <c r="D156" s="2">
        <v>1889.1122549378499</v>
      </c>
      <c r="E156" s="2">
        <v>1796.89859270137</v>
      </c>
      <c r="F156" s="2">
        <v>1581.98538996448</v>
      </c>
    </row>
    <row r="157" spans="1:6" x14ac:dyDescent="0.25">
      <c r="A157" s="41">
        <v>0.52777777777777779</v>
      </c>
      <c r="B157" s="2">
        <v>2217.22162677596</v>
      </c>
      <c r="C157" s="2">
        <v>2058.5047438931501</v>
      </c>
      <c r="D157" s="2">
        <v>1890.2050816836199</v>
      </c>
      <c r="E157" s="2">
        <v>1796.8574339780801</v>
      </c>
      <c r="F157" s="2">
        <v>1583.52111095902</v>
      </c>
    </row>
    <row r="158" spans="1:6" x14ac:dyDescent="0.25">
      <c r="A158" s="41">
        <v>0.53125</v>
      </c>
      <c r="B158" s="2">
        <v>2217.6425309918</v>
      </c>
      <c r="C158" s="2">
        <v>2058.7582176575302</v>
      </c>
      <c r="D158" s="2">
        <v>1891.1668231497199</v>
      </c>
      <c r="E158" s="2">
        <v>1796.08722871233</v>
      </c>
      <c r="F158" s="2">
        <v>1583.5967571612</v>
      </c>
    </row>
    <row r="159" spans="1:6" x14ac:dyDescent="0.25">
      <c r="A159" s="41">
        <v>0.53472222222222221</v>
      </c>
      <c r="B159" s="2">
        <v>2216.8918251994501</v>
      </c>
      <c r="C159" s="2">
        <v>2059.1017931342499</v>
      </c>
      <c r="D159" s="2">
        <v>1892.2673689293799</v>
      </c>
      <c r="E159" s="2">
        <v>1797.9287606027401</v>
      </c>
      <c r="F159" s="2">
        <v>1583.3955486147499</v>
      </c>
    </row>
    <row r="160" spans="1:6" x14ac:dyDescent="0.25">
      <c r="A160" s="41">
        <v>0.53819444444444442</v>
      </c>
      <c r="B160" s="2">
        <v>2216.7037485710398</v>
      </c>
      <c r="C160" s="2">
        <v>2059.0352191424599</v>
      </c>
      <c r="D160" s="2">
        <v>1893.0331344124299</v>
      </c>
      <c r="E160" s="2">
        <v>1797.7786191780799</v>
      </c>
      <c r="F160" s="2">
        <v>1585.0396294371601</v>
      </c>
    </row>
    <row r="161" spans="1:6" x14ac:dyDescent="0.25">
      <c r="A161" s="41">
        <v>0.54166666666666663</v>
      </c>
      <c r="B161" s="2">
        <v>2217.1376965136601</v>
      </c>
      <c r="C161" s="2">
        <v>2058.9965624575402</v>
      </c>
      <c r="D161" s="2">
        <v>1892.8843410226</v>
      </c>
      <c r="E161" s="2">
        <v>1799.4314092904101</v>
      </c>
      <c r="F161" s="2">
        <v>1585.52547668852</v>
      </c>
    </row>
    <row r="162" spans="1:6" x14ac:dyDescent="0.25">
      <c r="A162" s="41">
        <v>0.54513888888888895</v>
      </c>
      <c r="B162" s="2">
        <v>2215.0859603825102</v>
      </c>
      <c r="C162" s="2">
        <v>2057.0672279095902</v>
      </c>
      <c r="D162" s="2">
        <v>1892.8330547118601</v>
      </c>
      <c r="E162" s="2">
        <v>1796.01884406301</v>
      </c>
      <c r="F162" s="2">
        <v>1586.65994470492</v>
      </c>
    </row>
    <row r="163" spans="1:6" x14ac:dyDescent="0.25">
      <c r="A163" s="41">
        <v>0.54861111111111105</v>
      </c>
      <c r="B163" s="2">
        <v>2215.54204410383</v>
      </c>
      <c r="C163" s="2">
        <v>2057.6837103753401</v>
      </c>
      <c r="D163" s="2">
        <v>1893.15971259039</v>
      </c>
      <c r="E163" s="2">
        <v>1797.4770687369901</v>
      </c>
      <c r="F163" s="2">
        <v>1587.96582329235</v>
      </c>
    </row>
    <row r="164" spans="1:6" x14ac:dyDescent="0.25">
      <c r="A164" s="41">
        <v>0.55208333333333337</v>
      </c>
      <c r="B164" s="2">
        <v>2215.5222345163902</v>
      </c>
      <c r="C164" s="2">
        <v>2057.7301087287701</v>
      </c>
      <c r="D164" s="2">
        <v>1892.6087138615801</v>
      </c>
      <c r="E164" s="2">
        <v>1798.4114357726</v>
      </c>
      <c r="F164" s="2">
        <v>1588.0800583196699</v>
      </c>
    </row>
    <row r="165" spans="1:6" x14ac:dyDescent="0.25">
      <c r="A165" s="41">
        <v>0.55555555555555558</v>
      </c>
      <c r="B165" s="2">
        <v>2215.66816384699</v>
      </c>
      <c r="C165" s="2">
        <v>2058.6683304602702</v>
      </c>
      <c r="D165" s="2">
        <v>1894.2263194293801</v>
      </c>
      <c r="E165" s="2">
        <v>1798.69291666301</v>
      </c>
      <c r="F165" s="2">
        <v>1588.9678301694</v>
      </c>
    </row>
    <row r="166" spans="1:6" x14ac:dyDescent="0.25">
      <c r="A166" s="41">
        <v>0.55902777777777779</v>
      </c>
      <c r="B166" s="2">
        <v>2215.77719494536</v>
      </c>
      <c r="C166" s="2">
        <v>2059.0311321342501</v>
      </c>
      <c r="D166" s="2">
        <v>1893.82168846893</v>
      </c>
      <c r="E166" s="2">
        <v>1800.13072108493</v>
      </c>
      <c r="F166" s="2">
        <v>1589.3382509098401</v>
      </c>
    </row>
    <row r="167" spans="1:6" x14ac:dyDescent="0.25">
      <c r="A167" s="41">
        <v>0.5625</v>
      </c>
      <c r="B167" s="2">
        <v>2215.17134399727</v>
      </c>
      <c r="C167" s="2">
        <v>2058.6067558383602</v>
      </c>
      <c r="D167" s="2">
        <v>1895.8634721497201</v>
      </c>
      <c r="E167" s="2">
        <v>1802.1025250246601</v>
      </c>
      <c r="F167" s="2">
        <v>1590.52734806284</v>
      </c>
    </row>
    <row r="168" spans="1:6" x14ac:dyDescent="0.25">
      <c r="A168" s="41">
        <v>0.56597222222222221</v>
      </c>
      <c r="B168" s="2">
        <v>2213.1582067404402</v>
      </c>
      <c r="C168" s="2">
        <v>2057.3813484274001</v>
      </c>
      <c r="D168" s="2">
        <v>1896.1672260169501</v>
      </c>
      <c r="E168" s="2">
        <v>1802.2495974493199</v>
      </c>
      <c r="F168" s="2">
        <v>1591.29222165027</v>
      </c>
    </row>
    <row r="169" spans="1:6" x14ac:dyDescent="0.25">
      <c r="A169" s="41">
        <v>0.56944444444444442</v>
      </c>
      <c r="B169" s="2">
        <v>2213.2729719863401</v>
      </c>
      <c r="C169" s="2">
        <v>2058.45957467671</v>
      </c>
      <c r="D169" s="2">
        <v>1896.3441309887</v>
      </c>
      <c r="E169" s="2">
        <v>1802.5155000136999</v>
      </c>
      <c r="F169" s="2">
        <v>1592.4059097732199</v>
      </c>
    </row>
    <row r="170" spans="1:6" x14ac:dyDescent="0.25">
      <c r="A170" s="41">
        <v>0.57291666666666663</v>
      </c>
      <c r="B170" s="2">
        <v>2214.0871717868799</v>
      </c>
      <c r="C170" s="2">
        <v>2058.3580746739699</v>
      </c>
      <c r="D170" s="2">
        <v>1898.77035801695</v>
      </c>
      <c r="E170" s="2">
        <v>1803.0069100739699</v>
      </c>
      <c r="F170" s="2">
        <v>1593.0805428415299</v>
      </c>
    </row>
    <row r="171" spans="1:6" x14ac:dyDescent="0.25">
      <c r="A171" s="41">
        <v>0.57638888888888895</v>
      </c>
      <c r="B171" s="2">
        <v>2213.9703046803302</v>
      </c>
      <c r="C171" s="2">
        <v>2058.5202869397299</v>
      </c>
      <c r="D171" s="2">
        <v>1899.5524890819199</v>
      </c>
      <c r="E171" s="2">
        <v>1802.88404846301</v>
      </c>
      <c r="F171" s="2">
        <v>1594.36816526503</v>
      </c>
    </row>
    <row r="172" spans="1:6" x14ac:dyDescent="0.25">
      <c r="A172" s="41">
        <v>0.57986111111111105</v>
      </c>
      <c r="B172" s="2">
        <v>2213.5888038415301</v>
      </c>
      <c r="C172" s="2">
        <v>2059.30274065205</v>
      </c>
      <c r="D172" s="2">
        <v>1900.84501863842</v>
      </c>
      <c r="E172" s="2">
        <v>1803.23857130137</v>
      </c>
      <c r="F172" s="2">
        <v>1597.0512149180299</v>
      </c>
    </row>
    <row r="173" spans="1:6" x14ac:dyDescent="0.25">
      <c r="A173" s="41">
        <v>0.58333333333333337</v>
      </c>
      <c r="B173" s="2">
        <v>2213.2155026065602</v>
      </c>
      <c r="C173" s="2">
        <v>2059.7359017342501</v>
      </c>
      <c r="D173" s="2">
        <v>1902.7582807429401</v>
      </c>
      <c r="E173" s="2">
        <v>1805.58639534795</v>
      </c>
      <c r="F173" s="2">
        <v>1600.0030100628401</v>
      </c>
    </row>
    <row r="174" spans="1:6" x14ac:dyDescent="0.25">
      <c r="A174" s="41">
        <v>0.58680555555555558</v>
      </c>
      <c r="B174" s="2">
        <v>2208.0327797950799</v>
      </c>
      <c r="C174" s="2">
        <v>2056.75885067123</v>
      </c>
      <c r="D174" s="2">
        <v>1900.55247319155</v>
      </c>
      <c r="E174" s="2">
        <v>1806.5714422465801</v>
      </c>
      <c r="F174" s="2">
        <v>1601.1693381530099</v>
      </c>
    </row>
    <row r="175" spans="1:6" x14ac:dyDescent="0.25">
      <c r="A175" s="41">
        <v>0.59027777777777779</v>
      </c>
      <c r="B175" s="2">
        <v>2208.2187975546499</v>
      </c>
      <c r="C175" s="2">
        <v>2057.5906903095902</v>
      </c>
      <c r="D175" s="2">
        <v>1902.12989781127</v>
      </c>
      <c r="E175" s="2">
        <v>1807.6136193013699</v>
      </c>
      <c r="F175" s="2">
        <v>1602.1142050027299</v>
      </c>
    </row>
    <row r="176" spans="1:6" x14ac:dyDescent="0.25">
      <c r="A176" s="41">
        <v>0.59375</v>
      </c>
      <c r="B176" s="2">
        <v>2209.0896342185802</v>
      </c>
      <c r="C176" s="2">
        <v>2057.8527969808201</v>
      </c>
      <c r="D176" s="2">
        <v>1903.5279740957701</v>
      </c>
      <c r="E176" s="2">
        <v>1811.11879708219</v>
      </c>
      <c r="F176" s="2">
        <v>1604.79880653552</v>
      </c>
    </row>
    <row r="177" spans="1:6" x14ac:dyDescent="0.25">
      <c r="A177" s="41">
        <v>0.59722222222222221</v>
      </c>
      <c r="B177" s="2">
        <v>2208.6812961092901</v>
      </c>
      <c r="C177" s="2">
        <v>2058.1493813589</v>
      </c>
      <c r="D177" s="2">
        <v>1904.4999410169</v>
      </c>
      <c r="E177" s="2">
        <v>1812.6129494301399</v>
      </c>
      <c r="F177" s="2">
        <v>1608.2923864043701</v>
      </c>
    </row>
    <row r="178" spans="1:6" x14ac:dyDescent="0.25">
      <c r="A178" s="41">
        <v>0.60069444444444442</v>
      </c>
      <c r="B178" s="2">
        <v>2209.1433526393398</v>
      </c>
      <c r="C178" s="2">
        <v>2058.1574307616402</v>
      </c>
      <c r="D178" s="2">
        <v>1904.4209333915501</v>
      </c>
      <c r="E178" s="2">
        <v>1815.3640089452099</v>
      </c>
      <c r="F178" s="2">
        <v>1610.43056900546</v>
      </c>
    </row>
    <row r="179" spans="1:6" x14ac:dyDescent="0.25">
      <c r="A179" s="41">
        <v>0.60416666666666663</v>
      </c>
      <c r="B179" s="2">
        <v>2209.06060698907</v>
      </c>
      <c r="C179" s="2">
        <v>2059.2424501863002</v>
      </c>
      <c r="D179" s="2">
        <v>1907.4801366816901</v>
      </c>
      <c r="E179" s="2">
        <v>1816.51805992603</v>
      </c>
      <c r="F179" s="2">
        <v>1612.1604868305999</v>
      </c>
    </row>
    <row r="180" spans="1:6" x14ac:dyDescent="0.25">
      <c r="A180" s="41">
        <v>0.60763888888888895</v>
      </c>
      <c r="B180" s="2">
        <v>2205.01852475137</v>
      </c>
      <c r="C180" s="2">
        <v>2057.1808711890399</v>
      </c>
      <c r="D180" s="2">
        <v>1907.20685985352</v>
      </c>
      <c r="E180" s="2">
        <v>1816.7721503698599</v>
      </c>
      <c r="F180" s="2">
        <v>1612.8688102349699</v>
      </c>
    </row>
    <row r="181" spans="1:6" x14ac:dyDescent="0.25">
      <c r="A181" s="41">
        <v>0.61111111111111105</v>
      </c>
      <c r="B181" s="2">
        <v>2204.9464037049202</v>
      </c>
      <c r="C181" s="2">
        <v>2056.7741967397301</v>
      </c>
      <c r="D181" s="2">
        <v>1907.3047593521101</v>
      </c>
      <c r="E181" s="2">
        <v>1818.59058469863</v>
      </c>
      <c r="F181" s="2">
        <v>1614.62469651366</v>
      </c>
    </row>
    <row r="182" spans="1:6" x14ac:dyDescent="0.25">
      <c r="A182" s="41">
        <v>0.61458333333333337</v>
      </c>
      <c r="B182" s="2">
        <v>2204.7976331448099</v>
      </c>
      <c r="C182" s="2">
        <v>2058.6819355369798</v>
      </c>
      <c r="D182" s="2">
        <v>1910.3071164929599</v>
      </c>
      <c r="E182" s="2">
        <v>1819.2351122273999</v>
      </c>
      <c r="F182" s="2">
        <v>1616.5741833442601</v>
      </c>
    </row>
    <row r="183" spans="1:6" x14ac:dyDescent="0.25">
      <c r="A183" s="41">
        <v>0.61805555555555558</v>
      </c>
      <c r="B183" s="2">
        <v>2206.0809411967198</v>
      </c>
      <c r="C183" s="2">
        <v>2060.28477807945</v>
      </c>
      <c r="D183" s="2">
        <v>1910.20923858028</v>
      </c>
      <c r="E183" s="2">
        <v>1820.3471023397301</v>
      </c>
      <c r="F183" s="2">
        <v>1619.53337769672</v>
      </c>
    </row>
    <row r="184" spans="1:6" x14ac:dyDescent="0.25">
      <c r="A184" s="41">
        <v>0.62152777777777779</v>
      </c>
      <c r="B184" s="2">
        <v>2206.3540169207599</v>
      </c>
      <c r="C184" s="2">
        <v>2060.2543216164399</v>
      </c>
      <c r="D184" s="2">
        <v>1912.1468020478901</v>
      </c>
      <c r="E184" s="2">
        <v>1822.9757680548</v>
      </c>
      <c r="F184" s="2">
        <v>1620.9909203060099</v>
      </c>
    </row>
    <row r="185" spans="1:6" x14ac:dyDescent="0.25">
      <c r="A185" s="41">
        <v>0.625</v>
      </c>
      <c r="B185" s="2">
        <v>2206.63326285519</v>
      </c>
      <c r="C185" s="2">
        <v>2062.02732124658</v>
      </c>
      <c r="D185" s="2">
        <v>1914.00393918028</v>
      </c>
      <c r="E185" s="2">
        <v>1828.2514976657501</v>
      </c>
      <c r="F185" s="2">
        <v>1623.33514325683</v>
      </c>
    </row>
    <row r="186" spans="1:6" x14ac:dyDescent="0.25">
      <c r="A186" s="41">
        <v>0.62847222222222221</v>
      </c>
      <c r="B186" s="2">
        <v>2203.6997437486302</v>
      </c>
      <c r="C186" s="2">
        <v>2056.6083579205501</v>
      </c>
      <c r="D186" s="2">
        <v>1915.3129995746499</v>
      </c>
      <c r="E186" s="2">
        <v>1828.1555856876701</v>
      </c>
      <c r="F186" s="2">
        <v>1625.1663391967199</v>
      </c>
    </row>
    <row r="187" spans="1:6" x14ac:dyDescent="0.25">
      <c r="A187" s="41">
        <v>0.63194444444444442</v>
      </c>
      <c r="B187" s="2">
        <v>2204.5224884672102</v>
      </c>
      <c r="C187" s="2">
        <v>2058.19685716712</v>
      </c>
      <c r="D187" s="2">
        <v>1915.0811998732399</v>
      </c>
      <c r="E187" s="2">
        <v>1828.76369448219</v>
      </c>
      <c r="F187" s="2">
        <v>1627.51773412022</v>
      </c>
    </row>
    <row r="188" spans="1:6" x14ac:dyDescent="0.25">
      <c r="A188" s="41">
        <v>0.63541666666666663</v>
      </c>
      <c r="B188" s="2">
        <v>2204.48495536065</v>
      </c>
      <c r="C188" s="2">
        <v>2058.86338316712</v>
      </c>
      <c r="D188" s="2">
        <v>1917.47470809014</v>
      </c>
      <c r="E188" s="2">
        <v>1834.19357145206</v>
      </c>
      <c r="F188" s="2">
        <v>1630.55301678962</v>
      </c>
    </row>
    <row r="189" spans="1:6" x14ac:dyDescent="0.25">
      <c r="A189" s="41">
        <v>0.63888888888888895</v>
      </c>
      <c r="B189" s="2">
        <v>2203.6083181038298</v>
      </c>
      <c r="C189" s="2">
        <v>2061.0563602849302</v>
      </c>
      <c r="D189" s="2">
        <v>1919.84730140845</v>
      </c>
      <c r="E189" s="2">
        <v>1836.6664403643799</v>
      </c>
      <c r="F189" s="2">
        <v>1635.01430128689</v>
      </c>
    </row>
    <row r="190" spans="1:6" x14ac:dyDescent="0.25">
      <c r="A190" s="41">
        <v>0.64236111111111105</v>
      </c>
      <c r="B190" s="2">
        <v>2204.3709034098401</v>
      </c>
      <c r="C190" s="2">
        <v>2064.10411393699</v>
      </c>
      <c r="D190" s="2">
        <v>1921.26211855775</v>
      </c>
      <c r="E190" s="2">
        <v>1839.87846829863</v>
      </c>
      <c r="F190" s="2">
        <v>1637.82423839071</v>
      </c>
    </row>
    <row r="191" spans="1:6" x14ac:dyDescent="0.25">
      <c r="A191" s="41">
        <v>0.64583333333333337</v>
      </c>
      <c r="B191" s="2">
        <v>2206.2219580054598</v>
      </c>
      <c r="C191" s="2">
        <v>2064.8710202301399</v>
      </c>
      <c r="D191" s="2">
        <v>1923.7479147859201</v>
      </c>
      <c r="E191" s="2">
        <v>1842.7690105643801</v>
      </c>
      <c r="F191" s="2">
        <v>1642.0760574480901</v>
      </c>
    </row>
    <row r="192" spans="1:6" x14ac:dyDescent="0.25">
      <c r="A192" s="41">
        <v>0.64930555555555558</v>
      </c>
      <c r="B192" s="2">
        <v>2204.0534518387999</v>
      </c>
      <c r="C192" s="2">
        <v>2063.9171104904099</v>
      </c>
      <c r="D192" s="2">
        <v>1924.6123922168999</v>
      </c>
      <c r="E192" s="2">
        <v>1847.8945987808199</v>
      </c>
      <c r="F192" s="2">
        <v>1645.84230539891</v>
      </c>
    </row>
    <row r="193" spans="1:6" x14ac:dyDescent="0.25">
      <c r="A193" s="41">
        <v>0.65277777777777779</v>
      </c>
      <c r="B193" s="2">
        <v>2204.1173748934398</v>
      </c>
      <c r="C193" s="2">
        <v>2066.5739656493201</v>
      </c>
      <c r="D193" s="2">
        <v>1925.96094111549</v>
      </c>
      <c r="E193" s="2">
        <v>1852.7266866411001</v>
      </c>
      <c r="F193" s="2">
        <v>1650.0742831038301</v>
      </c>
    </row>
    <row r="194" spans="1:6" x14ac:dyDescent="0.25">
      <c r="A194" s="41">
        <v>0.65625</v>
      </c>
      <c r="B194" s="2">
        <v>2205.2503940409802</v>
      </c>
      <c r="C194" s="2">
        <v>2068.7380988630098</v>
      </c>
      <c r="D194" s="2">
        <v>1929.75924118028</v>
      </c>
      <c r="E194" s="2">
        <v>1861.5131287863001</v>
      </c>
      <c r="F194" s="2">
        <v>1655.9206591366101</v>
      </c>
    </row>
    <row r="195" spans="1:6" x14ac:dyDescent="0.25">
      <c r="A195" s="41">
        <v>0.65972222222222221</v>
      </c>
      <c r="B195" s="2">
        <v>2206.1343525956299</v>
      </c>
      <c r="C195" s="2">
        <v>2071.6663346</v>
      </c>
      <c r="D195" s="2">
        <v>1934.8677986478899</v>
      </c>
      <c r="E195" s="2">
        <v>1868.23854536164</v>
      </c>
      <c r="F195" s="2">
        <v>1663.47758439071</v>
      </c>
    </row>
    <row r="196" spans="1:6" x14ac:dyDescent="0.25">
      <c r="A196" s="41">
        <v>0.66319444444444442</v>
      </c>
      <c r="B196" s="2">
        <v>2207.0007133989102</v>
      </c>
      <c r="C196" s="2">
        <v>2075.3464733726</v>
      </c>
      <c r="D196" s="2">
        <v>1940.0168300422499</v>
      </c>
      <c r="E196" s="2">
        <v>1873.8707965753399</v>
      </c>
      <c r="F196" s="2">
        <v>1671.9312680819701</v>
      </c>
    </row>
    <row r="197" spans="1:6" x14ac:dyDescent="0.25">
      <c r="A197" s="41">
        <v>0.66666666666666663</v>
      </c>
      <c r="B197" s="2">
        <v>2207.7998819453501</v>
      </c>
      <c r="C197" s="2">
        <v>2078.5188535643802</v>
      </c>
      <c r="D197" s="2">
        <v>1943.7877723633801</v>
      </c>
      <c r="E197" s="2">
        <v>1880.4762525808201</v>
      </c>
      <c r="F197" s="2">
        <v>1680.00197676776</v>
      </c>
    </row>
    <row r="198" spans="1:6" x14ac:dyDescent="0.25">
      <c r="A198" s="41">
        <v>0.67013888888888884</v>
      </c>
      <c r="B198" s="2">
        <v>2208.91120180601</v>
      </c>
      <c r="C198" s="2">
        <v>2080.7130475013701</v>
      </c>
      <c r="D198" s="2">
        <v>1946.4727429014099</v>
      </c>
      <c r="E198" s="2">
        <v>1886.3688014684899</v>
      </c>
      <c r="F198" s="2">
        <v>1687.98384689618</v>
      </c>
    </row>
    <row r="199" spans="1:6" x14ac:dyDescent="0.25">
      <c r="A199" s="41">
        <v>0.67361111111111116</v>
      </c>
      <c r="B199" s="2">
        <v>2211.2075077786899</v>
      </c>
      <c r="C199" s="2">
        <v>2085.4756263643799</v>
      </c>
      <c r="D199" s="2">
        <v>1951.4730533831</v>
      </c>
      <c r="E199" s="2">
        <v>1893.6878822328799</v>
      </c>
      <c r="F199" s="2">
        <v>1697.24718398087</v>
      </c>
    </row>
    <row r="200" spans="1:6" x14ac:dyDescent="0.25">
      <c r="A200" s="41">
        <v>0.67708333333333337</v>
      </c>
      <c r="B200" s="2">
        <v>2213.6563543770499</v>
      </c>
      <c r="C200" s="2">
        <v>2088.23242444384</v>
      </c>
      <c r="D200" s="2">
        <v>1956.74971126479</v>
      </c>
      <c r="E200" s="2">
        <v>1901.5176022191799</v>
      </c>
      <c r="F200" s="2">
        <v>1705.8532682185801</v>
      </c>
    </row>
    <row r="201" spans="1:6" x14ac:dyDescent="0.25">
      <c r="A201" s="41">
        <v>0.68055555555555547</v>
      </c>
      <c r="B201" s="2">
        <v>2215.9607811721298</v>
      </c>
      <c r="C201" s="2">
        <v>2091.4478659890401</v>
      </c>
      <c r="D201" s="2">
        <v>1963.62867651549</v>
      </c>
      <c r="E201" s="2">
        <v>1911.3320854849301</v>
      </c>
      <c r="F201" s="2">
        <v>1718.07706002186</v>
      </c>
    </row>
    <row r="202" spans="1:6" x14ac:dyDescent="0.25">
      <c r="A202" s="41">
        <v>0.68402777777777779</v>
      </c>
      <c r="B202" s="2">
        <v>2218.6808177623002</v>
      </c>
      <c r="C202" s="2">
        <v>2095.0897925232898</v>
      </c>
      <c r="D202" s="2">
        <v>1970.7003617493001</v>
      </c>
      <c r="E202" s="2">
        <v>1920.9292665534199</v>
      </c>
      <c r="F202" s="2">
        <v>1730.6707035792299</v>
      </c>
    </row>
    <row r="203" spans="1:6" x14ac:dyDescent="0.25">
      <c r="A203" s="41">
        <v>0.6875</v>
      </c>
      <c r="B203" s="2">
        <v>2220.2569730082</v>
      </c>
      <c r="C203" s="2">
        <v>2099.3570344356199</v>
      </c>
      <c r="D203" s="2">
        <v>1976.4494956450701</v>
      </c>
      <c r="E203" s="2">
        <v>1930.0468146109599</v>
      </c>
      <c r="F203" s="2">
        <v>1739.79727601639</v>
      </c>
    </row>
    <row r="204" spans="1:6" x14ac:dyDescent="0.25">
      <c r="A204" s="41">
        <v>0.69097222222222221</v>
      </c>
      <c r="B204" s="2">
        <v>2219.6656507923499</v>
      </c>
      <c r="C204" s="2">
        <v>2102.39633663836</v>
      </c>
      <c r="D204" s="2">
        <v>1982.1800129323899</v>
      </c>
      <c r="E204" s="2">
        <v>1937.07803845479</v>
      </c>
      <c r="F204" s="2">
        <v>1753.9064409289599</v>
      </c>
    </row>
    <row r="205" spans="1:6" x14ac:dyDescent="0.25">
      <c r="A205" s="41">
        <v>0.69444444444444453</v>
      </c>
      <c r="B205" s="2">
        <v>2222.11438222678</v>
      </c>
      <c r="C205" s="2">
        <v>2107.12612806575</v>
      </c>
      <c r="D205" s="2">
        <v>1990.1995330253501</v>
      </c>
      <c r="E205" s="2">
        <v>1946.3314591671201</v>
      </c>
      <c r="F205" s="2">
        <v>1767.4822669125699</v>
      </c>
    </row>
    <row r="206" spans="1:6" x14ac:dyDescent="0.25">
      <c r="A206" s="41">
        <v>0.69791666666666663</v>
      </c>
      <c r="B206" s="2">
        <v>2224.8235759508202</v>
      </c>
      <c r="C206" s="2">
        <v>2111.98323781918</v>
      </c>
      <c r="D206" s="2">
        <v>1997.2351142084501</v>
      </c>
      <c r="E206" s="2">
        <v>1955.98387923836</v>
      </c>
      <c r="F206" s="2">
        <v>1781.01710255738</v>
      </c>
    </row>
    <row r="207" spans="1:6" x14ac:dyDescent="0.25">
      <c r="A207" s="41">
        <v>0.70138888888888884</v>
      </c>
      <c r="B207" s="2">
        <v>2226.4826212950802</v>
      </c>
      <c r="C207" s="2">
        <v>2116.40422435342</v>
      </c>
      <c r="D207" s="2">
        <v>2004.9876135662</v>
      </c>
      <c r="E207" s="2">
        <v>1965.1423208246599</v>
      </c>
      <c r="F207" s="2">
        <v>1797.8622997759601</v>
      </c>
    </row>
    <row r="208" spans="1:6" x14ac:dyDescent="0.25">
      <c r="A208" s="41">
        <v>0.70486111111111116</v>
      </c>
      <c r="B208" s="2">
        <v>2229.5325756912598</v>
      </c>
      <c r="C208" s="2">
        <v>2122.18176452329</v>
      </c>
      <c r="D208" s="2">
        <v>2011.2784594760601</v>
      </c>
      <c r="E208" s="2">
        <v>1973.9477476</v>
      </c>
      <c r="F208" s="2">
        <v>1810.3490470792401</v>
      </c>
    </row>
    <row r="209" spans="1:6" x14ac:dyDescent="0.25">
      <c r="A209" s="41">
        <v>0.70833333333333337</v>
      </c>
      <c r="B209" s="2">
        <v>2231.7980913606598</v>
      </c>
      <c r="C209" s="2">
        <v>2128.0261653205498</v>
      </c>
      <c r="D209" s="2">
        <v>2020.2224153464799</v>
      </c>
      <c r="E209" s="2">
        <v>1981.52831164384</v>
      </c>
      <c r="F209" s="2">
        <v>1823.1765489125701</v>
      </c>
    </row>
    <row r="210" spans="1:6" x14ac:dyDescent="0.25">
      <c r="A210" s="41">
        <v>0.71180555555555547</v>
      </c>
      <c r="B210" s="2">
        <v>2232.2974539043698</v>
      </c>
      <c r="C210" s="2">
        <v>2130.31157587397</v>
      </c>
      <c r="D210" s="2">
        <v>2028.4080146845099</v>
      </c>
      <c r="E210" s="2">
        <v>1987.1493808986299</v>
      </c>
      <c r="F210" s="2">
        <v>1835.9943032185799</v>
      </c>
    </row>
    <row r="211" spans="1:6" x14ac:dyDescent="0.25">
      <c r="A211" s="41">
        <v>0.71527777777777779</v>
      </c>
      <c r="B211" s="2">
        <v>2235.3993619180301</v>
      </c>
      <c r="C211" s="2">
        <v>2134.61961621096</v>
      </c>
      <c r="D211" s="2">
        <v>2036.81680930422</v>
      </c>
      <c r="E211" s="2">
        <v>1995.25160278356</v>
      </c>
      <c r="F211" s="2">
        <v>1846.72715781694</v>
      </c>
    </row>
    <row r="212" spans="1:6" x14ac:dyDescent="0.25">
      <c r="A212" s="41">
        <v>0.71875</v>
      </c>
      <c r="B212" s="2">
        <v>2237.5656876284102</v>
      </c>
      <c r="C212" s="2">
        <v>2137.6399569095902</v>
      </c>
      <c r="D212" s="2">
        <v>2044.22019967606</v>
      </c>
      <c r="E212" s="2">
        <v>2003.2625156712299</v>
      </c>
      <c r="F212" s="2">
        <v>1857.89213775137</v>
      </c>
    </row>
    <row r="213" spans="1:6" x14ac:dyDescent="0.25">
      <c r="A213" s="41">
        <v>0.72222222222222221</v>
      </c>
      <c r="B213" s="2">
        <v>2239.87735884426</v>
      </c>
      <c r="C213" s="2">
        <v>2142.1030259835602</v>
      </c>
      <c r="D213" s="2">
        <v>2052.1691054845101</v>
      </c>
      <c r="E213" s="2">
        <v>2012.3704442164401</v>
      </c>
      <c r="F213" s="2">
        <v>1871.4712669180301</v>
      </c>
    </row>
    <row r="214" spans="1:6" x14ac:dyDescent="0.25">
      <c r="A214" s="41">
        <v>0.72569444444444453</v>
      </c>
      <c r="B214" s="2">
        <v>2242.5107544672101</v>
      </c>
      <c r="C214" s="2">
        <v>2146.4999999588999</v>
      </c>
      <c r="D214" s="2">
        <v>2058.6513886478901</v>
      </c>
      <c r="E214" s="2">
        <v>2021.6504702602699</v>
      </c>
      <c r="F214" s="2">
        <v>1883.95904671585</v>
      </c>
    </row>
    <row r="215" spans="1:6" x14ac:dyDescent="0.25">
      <c r="A215" s="41">
        <v>0.72916666666666663</v>
      </c>
      <c r="B215" s="2">
        <v>2245.6922562759601</v>
      </c>
      <c r="C215" s="2">
        <v>2149.2244561835601</v>
      </c>
      <c r="D215" s="2">
        <v>2067.0425660619699</v>
      </c>
      <c r="E215" s="2">
        <v>2029.9049393534201</v>
      </c>
      <c r="F215" s="2">
        <v>1896.7287865519099</v>
      </c>
    </row>
    <row r="216" spans="1:6" x14ac:dyDescent="0.25">
      <c r="A216" s="41">
        <v>0.73263888888888884</v>
      </c>
      <c r="B216" s="2">
        <v>2244.3203581448101</v>
      </c>
      <c r="C216" s="2">
        <v>2151.0838512328801</v>
      </c>
      <c r="D216" s="2">
        <v>2071.5211795098598</v>
      </c>
      <c r="E216" s="2">
        <v>2034.8302558958901</v>
      </c>
      <c r="F216" s="2">
        <v>1904.6292198989099</v>
      </c>
    </row>
    <row r="217" spans="1:6" x14ac:dyDescent="0.25">
      <c r="A217" s="41">
        <v>0.73611111111111116</v>
      </c>
      <c r="B217" s="2">
        <v>2247.4425926174899</v>
      </c>
      <c r="C217" s="2">
        <v>2155.4238235561602</v>
      </c>
      <c r="D217" s="2">
        <v>2078.93766179155</v>
      </c>
      <c r="E217" s="2">
        <v>2041.8788935726</v>
      </c>
      <c r="F217" s="2">
        <v>1914.2964797923501</v>
      </c>
    </row>
    <row r="218" spans="1:6" x14ac:dyDescent="0.25">
      <c r="A218" s="41">
        <v>0.73958333333333337</v>
      </c>
      <c r="B218" s="2">
        <v>2249.8702799180301</v>
      </c>
      <c r="C218" s="2">
        <v>2159.8256159369898</v>
      </c>
      <c r="D218" s="2">
        <v>2085.1654124309898</v>
      </c>
      <c r="E218" s="2">
        <v>2050.9426802849298</v>
      </c>
      <c r="F218" s="2">
        <v>1923.0646638579201</v>
      </c>
    </row>
    <row r="219" spans="1:6" x14ac:dyDescent="0.25">
      <c r="A219" s="41">
        <v>0.74305555555555547</v>
      </c>
      <c r="B219" s="2">
        <v>2251.6061422267799</v>
      </c>
      <c r="C219" s="2">
        <v>2163.0656171753399</v>
      </c>
      <c r="D219" s="2">
        <v>2091.9959848788699</v>
      </c>
      <c r="E219" s="2">
        <v>2059.3984631424701</v>
      </c>
      <c r="F219" s="2">
        <v>1932.1144425082</v>
      </c>
    </row>
    <row r="220" spans="1:6" x14ac:dyDescent="0.25">
      <c r="A220" s="41">
        <v>0.74652777777777779</v>
      </c>
      <c r="B220" s="2">
        <v>2254.0693392677599</v>
      </c>
      <c r="C220" s="2">
        <v>2167.1281502821898</v>
      </c>
      <c r="D220" s="2">
        <v>2098.6266826535202</v>
      </c>
      <c r="E220" s="2">
        <v>2067.7715558547902</v>
      </c>
      <c r="F220" s="2">
        <v>1940.9358027978101</v>
      </c>
    </row>
    <row r="221" spans="1:6" x14ac:dyDescent="0.25">
      <c r="A221" s="41">
        <v>0.75</v>
      </c>
      <c r="B221" s="2">
        <v>2257.0397740081999</v>
      </c>
      <c r="C221" s="2">
        <v>2170.1278908273998</v>
      </c>
      <c r="D221" s="2">
        <v>2104.1346486084499</v>
      </c>
      <c r="E221" s="2">
        <v>2074.3188126630098</v>
      </c>
      <c r="F221" s="2">
        <v>1949.4982572786901</v>
      </c>
    </row>
    <row r="222" spans="1:6" x14ac:dyDescent="0.25">
      <c r="A222" s="41">
        <v>0.75347222222222221</v>
      </c>
      <c r="B222" s="2">
        <v>2256.6902545491798</v>
      </c>
      <c r="C222" s="2">
        <v>2171.8831506630099</v>
      </c>
      <c r="D222" s="2">
        <v>2109.5954345098598</v>
      </c>
      <c r="E222" s="2">
        <v>2079.2313497232899</v>
      </c>
      <c r="F222" s="2">
        <v>1956.0204277431701</v>
      </c>
    </row>
    <row r="223" spans="1:6" x14ac:dyDescent="0.25">
      <c r="A223" s="41">
        <v>0.75694444444444453</v>
      </c>
      <c r="B223" s="2">
        <v>2258.8330684153002</v>
      </c>
      <c r="C223" s="2">
        <v>2174.38142885753</v>
      </c>
      <c r="D223" s="2">
        <v>2115.0375600788698</v>
      </c>
      <c r="E223" s="2">
        <v>2085.1618451999998</v>
      </c>
      <c r="F223" s="2">
        <v>1962.6906807185801</v>
      </c>
    </row>
    <row r="224" spans="1:6" x14ac:dyDescent="0.25">
      <c r="A224" s="41">
        <v>0.76041666666666663</v>
      </c>
      <c r="B224" s="2">
        <v>2261.08336813388</v>
      </c>
      <c r="C224" s="2">
        <v>2176.9428835671201</v>
      </c>
      <c r="D224" s="2">
        <v>2120.2115601126802</v>
      </c>
      <c r="E224" s="2">
        <v>2090.7418889616401</v>
      </c>
      <c r="F224" s="2">
        <v>1968.9115387541001</v>
      </c>
    </row>
    <row r="225" spans="1:6" x14ac:dyDescent="0.25">
      <c r="A225" s="41">
        <v>0.76388888888888884</v>
      </c>
      <c r="B225" s="2">
        <v>2262.9217406776002</v>
      </c>
      <c r="C225" s="2">
        <v>2180.1480476356201</v>
      </c>
      <c r="D225" s="2">
        <v>2124.1056758281702</v>
      </c>
      <c r="E225" s="2">
        <v>2095.9219530328801</v>
      </c>
      <c r="F225" s="2">
        <v>1975.9447164071</v>
      </c>
    </row>
    <row r="226" spans="1:6" x14ac:dyDescent="0.25">
      <c r="A226" s="41">
        <v>0.76736111111111116</v>
      </c>
      <c r="B226" s="2">
        <v>2264.4862310081999</v>
      </c>
      <c r="C226" s="2">
        <v>2182.8559079698598</v>
      </c>
      <c r="D226" s="2">
        <v>2128.7539376760601</v>
      </c>
      <c r="E226" s="2">
        <v>2100.8564310821898</v>
      </c>
      <c r="F226" s="2">
        <v>1982.11685091803</v>
      </c>
    </row>
    <row r="227" spans="1:6" x14ac:dyDescent="0.25">
      <c r="A227" s="41">
        <v>0.77083333333333337</v>
      </c>
      <c r="B227" s="2">
        <v>2266.2902124617499</v>
      </c>
      <c r="C227" s="2">
        <v>2184.3295018246599</v>
      </c>
      <c r="D227" s="2">
        <v>2133.4189023746499</v>
      </c>
      <c r="E227" s="2">
        <v>2105.25636554521</v>
      </c>
      <c r="F227" s="2">
        <v>1987.1138603142099</v>
      </c>
    </row>
    <row r="228" spans="1:6" x14ac:dyDescent="0.25">
      <c r="A228" s="41">
        <v>0.77430555555555547</v>
      </c>
      <c r="B228" s="2">
        <v>2267.9019056748598</v>
      </c>
      <c r="C228" s="2">
        <v>2186.3003028493199</v>
      </c>
      <c r="D228" s="2">
        <v>2136.2219873050799</v>
      </c>
      <c r="E228" s="2">
        <v>2107.8606114821901</v>
      </c>
      <c r="F228" s="2">
        <v>1991.5944551502701</v>
      </c>
    </row>
    <row r="229" spans="1:6" x14ac:dyDescent="0.25">
      <c r="A229" s="41">
        <v>0.77777777777777779</v>
      </c>
      <c r="B229" s="2">
        <v>2268.8231118497301</v>
      </c>
      <c r="C229" s="2">
        <v>2187.4362008575299</v>
      </c>
      <c r="D229" s="2">
        <v>2139.6679719491499</v>
      </c>
      <c r="E229" s="2">
        <v>2111.83238490137</v>
      </c>
      <c r="F229" s="2">
        <v>1995.2300921803301</v>
      </c>
    </row>
    <row r="230" spans="1:6" x14ac:dyDescent="0.25">
      <c r="A230" s="41">
        <v>0.78125</v>
      </c>
      <c r="B230" s="2">
        <v>2270.0814308005502</v>
      </c>
      <c r="C230" s="2">
        <v>2188.3156466191799</v>
      </c>
      <c r="D230" s="2">
        <v>2142.9879257429402</v>
      </c>
      <c r="E230" s="2">
        <v>2114.9416278328799</v>
      </c>
      <c r="F230" s="2">
        <v>1998.8752255054601</v>
      </c>
    </row>
    <row r="231" spans="1:6" x14ac:dyDescent="0.25">
      <c r="A231" s="41">
        <v>0.78472222222222221</v>
      </c>
      <c r="B231" s="2">
        <v>2270.62670069672</v>
      </c>
      <c r="C231" s="2">
        <v>2189.3452497917801</v>
      </c>
      <c r="D231" s="2">
        <v>2146.1111926694898</v>
      </c>
      <c r="E231" s="2">
        <v>2117.1794882301401</v>
      </c>
      <c r="F231" s="2">
        <v>2001.60668006831</v>
      </c>
    </row>
    <row r="232" spans="1:6" x14ac:dyDescent="0.25">
      <c r="A232" s="41">
        <v>0.78819444444444453</v>
      </c>
      <c r="B232" s="2">
        <v>2270.98646115574</v>
      </c>
      <c r="C232" s="2">
        <v>2189.6551707123299</v>
      </c>
      <c r="D232" s="2">
        <v>2148.7770848813502</v>
      </c>
      <c r="E232" s="2">
        <v>2119.04240831781</v>
      </c>
      <c r="F232" s="2">
        <v>2003.9814838278701</v>
      </c>
    </row>
    <row r="233" spans="1:6" x14ac:dyDescent="0.25">
      <c r="A233" s="41">
        <v>0.79166666666666663</v>
      </c>
      <c r="B233" s="2">
        <v>2271.3721258306</v>
      </c>
      <c r="C233" s="2">
        <v>2189.5882468684899</v>
      </c>
      <c r="D233" s="2">
        <v>2149.4334337344599</v>
      </c>
      <c r="E233" s="2">
        <v>2119.5191159698602</v>
      </c>
      <c r="F233" s="2">
        <v>2006.0301399235</v>
      </c>
    </row>
    <row r="234" spans="1:6" x14ac:dyDescent="0.25">
      <c r="A234" s="41">
        <v>0.79513888888888884</v>
      </c>
      <c r="B234" s="2">
        <v>2264.2982158524601</v>
      </c>
      <c r="C234" s="2">
        <v>2178.3238504301398</v>
      </c>
      <c r="D234" s="2">
        <v>2150.1144165819201</v>
      </c>
      <c r="E234" s="2">
        <v>2116.0095308575301</v>
      </c>
      <c r="F234" s="2">
        <v>2005.9975320027299</v>
      </c>
    </row>
    <row r="235" spans="1:6" x14ac:dyDescent="0.25">
      <c r="A235" s="41">
        <v>0.79861111111111116</v>
      </c>
      <c r="B235" s="2">
        <v>2264.6926870000002</v>
      </c>
      <c r="C235" s="2">
        <v>2178.3045277123301</v>
      </c>
      <c r="D235" s="2">
        <v>2150.6092475339001</v>
      </c>
      <c r="E235" s="2">
        <v>2115.98193532603</v>
      </c>
      <c r="F235" s="2">
        <v>2006.2554051229499</v>
      </c>
    </row>
    <row r="236" spans="1:6" x14ac:dyDescent="0.25">
      <c r="A236" s="41">
        <v>0.80208333333333337</v>
      </c>
      <c r="B236" s="2">
        <v>2264.3397307322398</v>
      </c>
      <c r="C236" s="2">
        <v>2178.3483401232902</v>
      </c>
      <c r="D236" s="2">
        <v>2150.9360757711902</v>
      </c>
      <c r="E236" s="2">
        <v>2116.6042246767101</v>
      </c>
      <c r="F236" s="2">
        <v>2007.4635642595599</v>
      </c>
    </row>
    <row r="237" spans="1:6" x14ac:dyDescent="0.25">
      <c r="A237" s="41">
        <v>0.80555555555555547</v>
      </c>
      <c r="B237" s="2">
        <v>2263.9051145109302</v>
      </c>
      <c r="C237" s="2">
        <v>2178.0429388246598</v>
      </c>
      <c r="D237" s="2">
        <v>2151.3470997542399</v>
      </c>
      <c r="E237" s="2">
        <v>2116.14783552877</v>
      </c>
      <c r="F237" s="2">
        <v>2006.89528617213</v>
      </c>
    </row>
    <row r="238" spans="1:6" x14ac:dyDescent="0.25">
      <c r="A238" s="41">
        <v>0.80902777777777779</v>
      </c>
      <c r="B238" s="2">
        <v>2263.9912807568298</v>
      </c>
      <c r="C238" s="2">
        <v>2177.9372660602698</v>
      </c>
      <c r="D238" s="2">
        <v>2150.7742277175098</v>
      </c>
      <c r="E238" s="2">
        <v>2116.0375620657501</v>
      </c>
      <c r="F238" s="2">
        <v>2007.21023729781</v>
      </c>
    </row>
    <row r="239" spans="1:6" x14ac:dyDescent="0.25">
      <c r="A239" s="41">
        <v>0.8125</v>
      </c>
      <c r="B239" s="2">
        <v>2263.41506195902</v>
      </c>
      <c r="C239" s="2">
        <v>2177.81153616438</v>
      </c>
      <c r="D239" s="2">
        <v>2150.1831068022602</v>
      </c>
      <c r="E239" s="2">
        <v>2115.5630100465801</v>
      </c>
      <c r="F239" s="2">
        <v>2007.74468520492</v>
      </c>
    </row>
    <row r="240" spans="1:6" x14ac:dyDescent="0.25">
      <c r="A240" s="41">
        <v>0.81597222222222221</v>
      </c>
      <c r="B240" s="2">
        <v>2263.8357512267798</v>
      </c>
      <c r="C240" s="2">
        <v>2178.4660254986302</v>
      </c>
      <c r="D240" s="2">
        <v>2150.1239950367199</v>
      </c>
      <c r="E240" s="2">
        <v>2115.3357751451999</v>
      </c>
      <c r="F240" s="2">
        <v>2007.8054056584699</v>
      </c>
    </row>
    <row r="241" spans="1:6" x14ac:dyDescent="0.25">
      <c r="A241" s="41">
        <v>0.81944444444444453</v>
      </c>
      <c r="B241" s="2">
        <v>2263.63401705464</v>
      </c>
      <c r="C241" s="2">
        <v>2178.1384483205502</v>
      </c>
      <c r="D241" s="2">
        <v>2149.13541055932</v>
      </c>
      <c r="E241" s="2">
        <v>2115.0907817808202</v>
      </c>
      <c r="F241" s="2">
        <v>2007.0117278907101</v>
      </c>
    </row>
    <row r="242" spans="1:6" x14ac:dyDescent="0.25">
      <c r="A242" s="41">
        <v>0.82291666666666663</v>
      </c>
      <c r="B242" s="2">
        <v>2263.7714192513699</v>
      </c>
      <c r="C242" s="2">
        <v>2177.39925489589</v>
      </c>
      <c r="D242" s="2">
        <v>2147.9580080056498</v>
      </c>
      <c r="E242" s="2">
        <v>2114.35290361644</v>
      </c>
      <c r="F242" s="2">
        <v>2007.13509710109</v>
      </c>
    </row>
    <row r="243" spans="1:6" x14ac:dyDescent="0.25">
      <c r="A243" s="41">
        <v>0.82638888888888884</v>
      </c>
      <c r="B243" s="2">
        <v>2264.4895187595598</v>
      </c>
      <c r="C243" s="2">
        <v>2176.4209081479398</v>
      </c>
      <c r="D243" s="2">
        <v>2147.4264022966099</v>
      </c>
      <c r="E243" s="2">
        <v>2113.6013128684899</v>
      </c>
      <c r="F243" s="2">
        <v>2007.3739749918</v>
      </c>
    </row>
    <row r="244" spans="1:6" x14ac:dyDescent="0.25">
      <c r="A244" s="41">
        <v>0.82986111111111116</v>
      </c>
      <c r="B244" s="2">
        <v>2264.0267875300501</v>
      </c>
      <c r="C244" s="2">
        <v>2176.1195575452098</v>
      </c>
      <c r="D244" s="2">
        <v>2147.0406764209001</v>
      </c>
      <c r="E244" s="2">
        <v>2113.5860476164398</v>
      </c>
      <c r="F244" s="2">
        <v>2006.59479288493</v>
      </c>
    </row>
    <row r="245" spans="1:6" x14ac:dyDescent="0.25">
      <c r="A245" s="41">
        <v>0.83333333333333337</v>
      </c>
      <c r="B245" s="2">
        <v>2264.3395829945398</v>
      </c>
      <c r="C245" s="2">
        <v>2176.4901327616399</v>
      </c>
      <c r="D245" s="2">
        <v>2146.7583510310701</v>
      </c>
      <c r="E245" s="2">
        <v>2112.5828128958901</v>
      </c>
      <c r="F245" s="2">
        <v>2006.92908703288</v>
      </c>
    </row>
    <row r="246" spans="1:6" x14ac:dyDescent="0.25">
      <c r="A246" s="41">
        <v>0.83680555555555547</v>
      </c>
      <c r="B246" s="2">
        <v>2267.7030352459001</v>
      </c>
      <c r="C246" s="2">
        <v>2164.8344773917802</v>
      </c>
      <c r="D246" s="2">
        <v>2147.01358074576</v>
      </c>
      <c r="E246" s="2">
        <v>2106.9170313561599</v>
      </c>
      <c r="F246" s="2">
        <v>1999.51075193716</v>
      </c>
    </row>
    <row r="247" spans="1:6" x14ac:dyDescent="0.25">
      <c r="A247" s="41">
        <v>0.84027777777777779</v>
      </c>
      <c r="B247" s="2">
        <v>2268.0710744562798</v>
      </c>
      <c r="C247" s="2">
        <v>2164.5970169534198</v>
      </c>
      <c r="D247" s="2">
        <v>2145.6069508813598</v>
      </c>
      <c r="E247" s="2">
        <v>2106.9088868465801</v>
      </c>
      <c r="F247" s="2">
        <v>1999.33053451093</v>
      </c>
    </row>
    <row r="248" spans="1:6" x14ac:dyDescent="0.25">
      <c r="A248" s="41">
        <v>0.84375</v>
      </c>
      <c r="B248" s="2">
        <v>2268.3462970409801</v>
      </c>
      <c r="C248" s="2">
        <v>2164.0091826958901</v>
      </c>
      <c r="D248" s="2">
        <v>2144.63527143785</v>
      </c>
      <c r="E248" s="2">
        <v>2105.2564579999998</v>
      </c>
      <c r="F248" s="2">
        <v>1999.97781110656</v>
      </c>
    </row>
    <row r="249" spans="1:6" x14ac:dyDescent="0.25">
      <c r="A249" s="41">
        <v>0.84722222222222221</v>
      </c>
      <c r="B249" s="2">
        <v>2268.3986007868798</v>
      </c>
      <c r="C249" s="2">
        <v>2163.30335340274</v>
      </c>
      <c r="D249" s="2">
        <v>2144.1873543502802</v>
      </c>
      <c r="E249" s="2">
        <v>2105.1737359835201</v>
      </c>
      <c r="F249" s="2">
        <v>2000.17539829781</v>
      </c>
    </row>
    <row r="250" spans="1:6" x14ac:dyDescent="0.25">
      <c r="A250" s="41">
        <v>0.85069444444444453</v>
      </c>
      <c r="B250" s="2">
        <v>2268.4037401803298</v>
      </c>
      <c r="C250" s="2">
        <v>2162.4160105726</v>
      </c>
      <c r="D250" s="2">
        <v>2143.6327309378498</v>
      </c>
      <c r="E250" s="2">
        <v>2105.1095933379102</v>
      </c>
      <c r="F250" s="2">
        <v>2000.3560565764999</v>
      </c>
    </row>
    <row r="251" spans="1:6" x14ac:dyDescent="0.25">
      <c r="A251" s="41">
        <v>0.85416666666666663</v>
      </c>
      <c r="B251" s="2">
        <v>2268.66439258743</v>
      </c>
      <c r="C251" s="2">
        <v>2162.5117947725998</v>
      </c>
      <c r="D251" s="2">
        <v>2143.0666639378501</v>
      </c>
      <c r="E251" s="2">
        <v>2105.7452468022002</v>
      </c>
      <c r="F251" s="2">
        <v>2000.14528267486</v>
      </c>
    </row>
    <row r="252" spans="1:6" x14ac:dyDescent="0.25">
      <c r="A252" s="41">
        <v>0.85763888888888884</v>
      </c>
      <c r="B252" s="2">
        <v>2268.49000412841</v>
      </c>
      <c r="C252" s="2">
        <v>2162.8532468082199</v>
      </c>
      <c r="D252" s="2">
        <v>2143.9963625282498</v>
      </c>
      <c r="E252" s="2">
        <v>2104.4282090494498</v>
      </c>
      <c r="F252" s="2">
        <v>1999.7827398524601</v>
      </c>
    </row>
    <row r="253" spans="1:6" x14ac:dyDescent="0.25">
      <c r="A253" s="41">
        <v>0.86111111111111116</v>
      </c>
      <c r="B253" s="2">
        <v>2268.39013385519</v>
      </c>
      <c r="C253" s="2">
        <v>2162.5074951588999</v>
      </c>
      <c r="D253" s="2">
        <v>2143.3173933728799</v>
      </c>
      <c r="E253" s="2">
        <v>2104.2479785522</v>
      </c>
      <c r="F253" s="2">
        <v>1999.70202651913</v>
      </c>
    </row>
    <row r="254" spans="1:6" x14ac:dyDescent="0.25">
      <c r="A254" s="41">
        <v>0.86458333333333337</v>
      </c>
      <c r="B254" s="2">
        <v>2268.5098372431698</v>
      </c>
      <c r="C254" s="2">
        <v>2162.6628036520501</v>
      </c>
      <c r="D254" s="2">
        <v>2143.3688204322002</v>
      </c>
      <c r="E254" s="2">
        <v>2104.5023908076901</v>
      </c>
      <c r="F254" s="2">
        <v>1999.2465534344301</v>
      </c>
    </row>
    <row r="255" spans="1:6" x14ac:dyDescent="0.25">
      <c r="A255" s="41">
        <v>0.86805555555555547</v>
      </c>
      <c r="B255" s="2">
        <v>2268.8458135710398</v>
      </c>
      <c r="C255" s="2">
        <v>2162.32280878356</v>
      </c>
      <c r="D255" s="2">
        <v>2143.3472925452002</v>
      </c>
      <c r="E255" s="2">
        <v>2104.1589775027501</v>
      </c>
      <c r="F255" s="2">
        <v>1999.2887674562801</v>
      </c>
    </row>
    <row r="256" spans="1:6" x14ac:dyDescent="0.25">
      <c r="A256" s="41">
        <v>0.87152777777777779</v>
      </c>
      <c r="B256" s="2">
        <v>2269.5854904016401</v>
      </c>
      <c r="C256" s="2">
        <v>2162.0735524246602</v>
      </c>
      <c r="D256" s="2">
        <v>2142.9610028785301</v>
      </c>
      <c r="E256" s="2">
        <v>2104.1385752170299</v>
      </c>
      <c r="F256" s="2">
        <v>1999.4690872240401</v>
      </c>
    </row>
    <row r="257" spans="1:6" x14ac:dyDescent="0.25">
      <c r="A257" s="41">
        <v>0.875</v>
      </c>
      <c r="B257" s="2">
        <v>2269.95998104918</v>
      </c>
      <c r="C257" s="2">
        <v>2161.7186960438398</v>
      </c>
      <c r="D257" s="2">
        <v>2142.7127235790999</v>
      </c>
      <c r="E257" s="2">
        <v>2103.7115393049498</v>
      </c>
      <c r="F257" s="2">
        <v>1999.19828676776</v>
      </c>
    </row>
    <row r="258" spans="1:6" x14ac:dyDescent="0.25">
      <c r="A258" s="41">
        <v>0.87847222222222221</v>
      </c>
      <c r="B258" s="2">
        <v>2273.0377415191301</v>
      </c>
      <c r="C258" s="2">
        <v>2161.7219495506802</v>
      </c>
      <c r="D258" s="2">
        <v>2138.2702700056502</v>
      </c>
      <c r="E258" s="2">
        <v>2098.1999888846199</v>
      </c>
      <c r="F258" s="2">
        <v>1995.1152501803299</v>
      </c>
    </row>
    <row r="259" spans="1:6" x14ac:dyDescent="0.25">
      <c r="A259" s="41">
        <v>0.88194444444444453</v>
      </c>
      <c r="B259" s="2">
        <v>2273.2733132786898</v>
      </c>
      <c r="C259" s="2">
        <v>2161.6647925972602</v>
      </c>
      <c r="D259" s="2">
        <v>2138.16327213559</v>
      </c>
      <c r="E259" s="2">
        <v>2098.1796891153799</v>
      </c>
      <c r="F259" s="2">
        <v>1995.2096679316901</v>
      </c>
    </row>
    <row r="260" spans="1:6" x14ac:dyDescent="0.25">
      <c r="A260" s="41">
        <v>0.88541666666666663</v>
      </c>
      <c r="B260" s="2">
        <v>2273.1134762021902</v>
      </c>
      <c r="C260" s="2">
        <v>2162.0373789780801</v>
      </c>
      <c r="D260" s="2">
        <v>2138.16395763842</v>
      </c>
      <c r="E260" s="2">
        <v>2098.99087218356</v>
      </c>
      <c r="F260" s="2">
        <v>1995.29952341803</v>
      </c>
    </row>
    <row r="261" spans="1:6" x14ac:dyDescent="0.25">
      <c r="A261" s="41">
        <v>0.88888888888888884</v>
      </c>
      <c r="B261" s="2">
        <v>2273.5373328934402</v>
      </c>
      <c r="C261" s="2">
        <v>2162.3493790438301</v>
      </c>
      <c r="D261" s="2">
        <v>2138.38865113559</v>
      </c>
      <c r="E261" s="2">
        <v>2098.9997946082199</v>
      </c>
      <c r="F261" s="2">
        <v>1995.3010317431699</v>
      </c>
    </row>
    <row r="262" spans="1:6" x14ac:dyDescent="0.25">
      <c r="A262" s="41">
        <v>0.89236111111111116</v>
      </c>
      <c r="B262" s="2">
        <v>2273.7938622704901</v>
      </c>
      <c r="C262" s="2">
        <v>2162.4645446602699</v>
      </c>
      <c r="D262" s="2">
        <v>2138.4318856638401</v>
      </c>
      <c r="E262" s="2">
        <v>2098.92569299452</v>
      </c>
      <c r="F262" s="2">
        <v>1995.77443742077</v>
      </c>
    </row>
    <row r="263" spans="1:6" x14ac:dyDescent="0.25">
      <c r="A263" s="41">
        <v>0.89583333333333337</v>
      </c>
      <c r="B263" s="2">
        <v>2274.04686822951</v>
      </c>
      <c r="C263" s="2">
        <v>2161.8333089232901</v>
      </c>
      <c r="D263" s="2">
        <v>2138.5194213192099</v>
      </c>
      <c r="E263" s="2">
        <v>2098.8334743999999</v>
      </c>
      <c r="F263" s="2">
        <v>1995.8217820136599</v>
      </c>
    </row>
    <row r="264" spans="1:6" x14ac:dyDescent="0.25">
      <c r="A264" s="41">
        <v>0.89930555555555547</v>
      </c>
      <c r="B264" s="2">
        <v>2277.4703306830602</v>
      </c>
      <c r="C264" s="2">
        <v>2163.30286647397</v>
      </c>
      <c r="D264" s="2">
        <v>2140.3409496864401</v>
      </c>
      <c r="E264" s="2">
        <v>2099.2969520000001</v>
      </c>
      <c r="F264" s="2">
        <v>1996.4023124590201</v>
      </c>
    </row>
    <row r="265" spans="1:6" x14ac:dyDescent="0.25">
      <c r="A265" s="41">
        <v>0.90277777777777779</v>
      </c>
      <c r="B265" s="2">
        <v>2278.0050034562801</v>
      </c>
      <c r="C265" s="2">
        <v>2163.2398670520502</v>
      </c>
      <c r="D265" s="2">
        <v>2140.0927726723198</v>
      </c>
      <c r="E265" s="2">
        <v>2099.8997315479501</v>
      </c>
      <c r="F265" s="2">
        <v>1996.2119310409801</v>
      </c>
    </row>
    <row r="266" spans="1:6" x14ac:dyDescent="0.25">
      <c r="A266" s="41">
        <v>0.90625</v>
      </c>
      <c r="B266" s="2">
        <v>2278.17840834973</v>
      </c>
      <c r="C266" s="2">
        <v>2163.1343921698599</v>
      </c>
      <c r="D266" s="2">
        <v>2140.43636451977</v>
      </c>
      <c r="E266" s="2">
        <v>2099.9278252849299</v>
      </c>
      <c r="F266" s="2">
        <v>1997.1302127978099</v>
      </c>
    </row>
    <row r="267" spans="1:6" x14ac:dyDescent="0.25">
      <c r="A267" s="41">
        <v>0.90972222222222221</v>
      </c>
      <c r="B267" s="2">
        <v>2278.2417006202199</v>
      </c>
      <c r="C267" s="2">
        <v>2162.85407926575</v>
      </c>
      <c r="D267" s="2">
        <v>2139.88303410452</v>
      </c>
      <c r="E267" s="2">
        <v>2100.0945495178098</v>
      </c>
      <c r="F267" s="2">
        <v>1997.34852607377</v>
      </c>
    </row>
    <row r="268" spans="1:6" x14ac:dyDescent="0.25">
      <c r="A268" s="41">
        <v>0.91319444444444453</v>
      </c>
      <c r="B268" s="2">
        <v>2277.9849507896201</v>
      </c>
      <c r="C268" s="2">
        <v>2162.7245265726001</v>
      </c>
      <c r="D268" s="2">
        <v>2139.8891552683599</v>
      </c>
      <c r="E268" s="2">
        <v>2100.54630223288</v>
      </c>
      <c r="F268" s="2">
        <v>1996.99532067213</v>
      </c>
    </row>
    <row r="269" spans="1:6" x14ac:dyDescent="0.25">
      <c r="A269" s="41">
        <v>0.91666666666666663</v>
      </c>
      <c r="B269" s="2">
        <v>2278.2697980327898</v>
      </c>
      <c r="C269" s="2">
        <v>2162.3903930739698</v>
      </c>
      <c r="D269" s="2">
        <v>2140.0999058983102</v>
      </c>
      <c r="E269" s="2">
        <v>2100.3172997013698</v>
      </c>
      <c r="F269" s="2">
        <v>1997.1071894863401</v>
      </c>
    </row>
    <row r="270" spans="1:6" x14ac:dyDescent="0.25">
      <c r="A270" s="41">
        <v>0.92013888888888884</v>
      </c>
      <c r="B270" s="2">
        <v>2280.86800138525</v>
      </c>
      <c r="C270" s="2">
        <v>2165.6335856547898</v>
      </c>
      <c r="D270" s="2">
        <v>2133.47604572316</v>
      </c>
      <c r="E270" s="2">
        <v>2092.9258752958899</v>
      </c>
      <c r="F270" s="2">
        <v>1998.0213469071</v>
      </c>
    </row>
    <row r="271" spans="1:6" x14ac:dyDescent="0.25">
      <c r="A271" s="41">
        <v>0.92361111111111116</v>
      </c>
      <c r="B271" s="2">
        <v>2281.5376905245898</v>
      </c>
      <c r="C271" s="2">
        <v>2165.7539205150701</v>
      </c>
      <c r="D271" s="2">
        <v>2133.9241038898299</v>
      </c>
      <c r="E271" s="2">
        <v>2093.2679029753399</v>
      </c>
      <c r="F271" s="2">
        <v>1997.5887812759599</v>
      </c>
    </row>
    <row r="272" spans="1:6" x14ac:dyDescent="0.25">
      <c r="A272" s="41">
        <v>0.92708333333333337</v>
      </c>
      <c r="B272" s="2">
        <v>2281.7034584836101</v>
      </c>
      <c r="C272" s="2">
        <v>2166.3924265150699</v>
      </c>
      <c r="D272" s="2">
        <v>2134.9125788983001</v>
      </c>
      <c r="E272" s="2">
        <v>2094.0047082465799</v>
      </c>
      <c r="F272" s="2">
        <v>1997.8988714863401</v>
      </c>
    </row>
    <row r="273" spans="1:6" x14ac:dyDescent="0.25">
      <c r="A273" s="41">
        <v>0.93055555555555547</v>
      </c>
      <c r="B273" s="2">
        <v>2281.7790828196698</v>
      </c>
      <c r="C273" s="2">
        <v>2166.4838023068501</v>
      </c>
      <c r="D273" s="2">
        <v>2135.6119651440699</v>
      </c>
      <c r="E273" s="2">
        <v>2094.2998242191802</v>
      </c>
      <c r="F273" s="2">
        <v>1998.2157182377</v>
      </c>
    </row>
    <row r="274" spans="1:6" x14ac:dyDescent="0.25">
      <c r="A274" s="41">
        <v>0.93402777777777779</v>
      </c>
      <c r="B274" s="2">
        <v>2281.7138978005501</v>
      </c>
      <c r="C274" s="2">
        <v>2166.5223780547899</v>
      </c>
      <c r="D274" s="2">
        <v>2136.5173885395502</v>
      </c>
      <c r="E274" s="2">
        <v>2094.2412591726002</v>
      </c>
      <c r="F274" s="2">
        <v>1998.1362302458999</v>
      </c>
    </row>
    <row r="275" spans="1:6" x14ac:dyDescent="0.25">
      <c r="A275" s="41">
        <v>0.9375</v>
      </c>
      <c r="B275" s="2">
        <v>2281.2897800874298</v>
      </c>
      <c r="C275" s="2">
        <v>2166.19226305754</v>
      </c>
      <c r="D275" s="2">
        <v>2136.97066359887</v>
      </c>
      <c r="E275" s="2">
        <v>2094.4682523643801</v>
      </c>
      <c r="F275" s="2">
        <v>1998.97538756831</v>
      </c>
    </row>
    <row r="276" spans="1:6" x14ac:dyDescent="0.25">
      <c r="A276" s="41">
        <v>0.94097222222222221</v>
      </c>
      <c r="B276" s="2">
        <v>2282.4720665437198</v>
      </c>
      <c r="C276" s="2">
        <v>2171.3802641780799</v>
      </c>
      <c r="D276" s="2">
        <v>2137.76385722034</v>
      </c>
      <c r="E276" s="2">
        <v>2094.2660414219199</v>
      </c>
      <c r="F276" s="2">
        <v>1999.42716316667</v>
      </c>
    </row>
    <row r="277" spans="1:6" x14ac:dyDescent="0.25">
      <c r="A277" s="41">
        <v>0.94444444444444453</v>
      </c>
      <c r="B277" s="2">
        <v>2282.7867045901598</v>
      </c>
      <c r="C277" s="2">
        <v>2171.4511186137001</v>
      </c>
      <c r="D277" s="2">
        <v>2137.35145104802</v>
      </c>
      <c r="E277" s="2">
        <v>2094.4186766082198</v>
      </c>
      <c r="F277" s="2">
        <v>1999.66025869945</v>
      </c>
    </row>
    <row r="278" spans="1:6" x14ac:dyDescent="0.25">
      <c r="A278" s="41">
        <v>0.94791666666666663</v>
      </c>
      <c r="B278" s="2">
        <v>2283.1225236502701</v>
      </c>
      <c r="C278" s="2">
        <v>2171.42887514521</v>
      </c>
      <c r="D278" s="2">
        <v>2137.4153993248601</v>
      </c>
      <c r="E278" s="2">
        <v>2094.2814465780798</v>
      </c>
      <c r="F278" s="2">
        <v>2000.10200491257</v>
      </c>
    </row>
    <row r="279" spans="1:6" x14ac:dyDescent="0.25">
      <c r="A279" s="41">
        <v>0.95138888888888884</v>
      </c>
      <c r="B279" s="2">
        <v>2283.2709363497302</v>
      </c>
      <c r="C279" s="2">
        <v>2171.4706434657501</v>
      </c>
      <c r="D279" s="2">
        <v>2137.6666601412398</v>
      </c>
      <c r="E279" s="2">
        <v>2094.1644387862998</v>
      </c>
      <c r="F279" s="2">
        <v>2000.1181807431699</v>
      </c>
    </row>
    <row r="280" spans="1:6" x14ac:dyDescent="0.25">
      <c r="A280" s="41">
        <v>0.95486111111111116</v>
      </c>
      <c r="B280" s="2">
        <v>2283.8447514316899</v>
      </c>
      <c r="C280" s="2">
        <v>2171.92005505206</v>
      </c>
      <c r="D280" s="2">
        <v>2138.0326442288101</v>
      </c>
      <c r="E280" s="2">
        <v>2094.0651528712301</v>
      </c>
      <c r="F280" s="2">
        <v>1999.7343418251401</v>
      </c>
    </row>
    <row r="281" spans="1:6" x14ac:dyDescent="0.25">
      <c r="A281" s="41">
        <v>0.95833333333333337</v>
      </c>
      <c r="B281" s="2">
        <v>2284.4416520546501</v>
      </c>
      <c r="C281" s="2">
        <v>2172.4510537862998</v>
      </c>
      <c r="D281" s="2">
        <v>2138.3556760452002</v>
      </c>
      <c r="E281" s="2">
        <v>2093.5425153835599</v>
      </c>
      <c r="F281" s="2">
        <v>1999.8113650027301</v>
      </c>
    </row>
    <row r="282" spans="1:6" x14ac:dyDescent="0.25">
      <c r="A282" s="41">
        <v>0.96180555555555547</v>
      </c>
      <c r="B282" s="2">
        <v>2285.7366346284198</v>
      </c>
      <c r="C282" s="2">
        <v>2176.8096112082198</v>
      </c>
      <c r="D282" s="2">
        <v>2140.2578470649701</v>
      </c>
      <c r="E282" s="2">
        <v>2094.5344913479498</v>
      </c>
      <c r="F282" s="2">
        <v>1999.0804170737699</v>
      </c>
    </row>
    <row r="283" spans="1:6" x14ac:dyDescent="0.25">
      <c r="A283" s="41">
        <v>0.96527777777777779</v>
      </c>
      <c r="B283" s="2">
        <v>2286.3364688715901</v>
      </c>
      <c r="C283" s="2">
        <v>2176.66327194521</v>
      </c>
      <c r="D283" s="2">
        <v>2140.5670380000001</v>
      </c>
      <c r="E283" s="2">
        <v>2094.54188681096</v>
      </c>
      <c r="F283" s="2">
        <v>1998.1212480765</v>
      </c>
    </row>
    <row r="284" spans="1:6" x14ac:dyDescent="0.25">
      <c r="A284" s="41">
        <v>0.96875</v>
      </c>
      <c r="B284" s="2">
        <v>2286.5780607841498</v>
      </c>
      <c r="C284" s="2">
        <v>2177.1337262246602</v>
      </c>
      <c r="D284" s="2">
        <v>2141.6572096186401</v>
      </c>
      <c r="E284" s="2">
        <v>2094.4859357369901</v>
      </c>
      <c r="F284" s="2">
        <v>1998.27091921858</v>
      </c>
    </row>
    <row r="285" spans="1:6" x14ac:dyDescent="0.25">
      <c r="A285" s="41">
        <v>0.97222222222222221</v>
      </c>
      <c r="B285" s="2">
        <v>2286.8111481338801</v>
      </c>
      <c r="C285" s="2">
        <v>2177.3254156137</v>
      </c>
      <c r="D285" s="2">
        <v>2142.4224266666702</v>
      </c>
      <c r="E285" s="2">
        <v>2095.1762493698602</v>
      </c>
      <c r="F285" s="2">
        <v>1998.1982876284201</v>
      </c>
    </row>
    <row r="286" spans="1:6" x14ac:dyDescent="0.25">
      <c r="A286" s="41">
        <v>0.97569444444444453</v>
      </c>
      <c r="B286" s="2">
        <v>2287.1177124453602</v>
      </c>
      <c r="C286" s="2">
        <v>2177.63381996712</v>
      </c>
      <c r="D286" s="2">
        <v>2143.52904133334</v>
      </c>
      <c r="E286" s="2">
        <v>2095.0178875178099</v>
      </c>
      <c r="F286" s="2">
        <v>1998.3615960956299</v>
      </c>
    </row>
    <row r="287" spans="1:6" x14ac:dyDescent="0.25">
      <c r="A287" s="41">
        <v>0.97916666666666663</v>
      </c>
      <c r="B287" s="2">
        <v>2287.16381131967</v>
      </c>
      <c r="C287" s="2">
        <v>2177.45016235616</v>
      </c>
      <c r="D287" s="2">
        <v>2144.13169915254</v>
      </c>
      <c r="E287" s="2">
        <v>2095.5741160849302</v>
      </c>
      <c r="F287" s="2">
        <v>1998.4027086065601</v>
      </c>
    </row>
    <row r="288" spans="1:6" x14ac:dyDescent="0.25">
      <c r="A288" s="41">
        <v>0.98263888888888884</v>
      </c>
      <c r="B288" s="2">
        <v>2290.8343097049201</v>
      </c>
      <c r="C288" s="2">
        <v>2179.4795142164398</v>
      </c>
      <c r="D288" s="2">
        <v>2144.7091552627098</v>
      </c>
      <c r="E288" s="2">
        <v>2096.81101271233</v>
      </c>
      <c r="F288" s="2">
        <v>2000.0648421338799</v>
      </c>
    </row>
    <row r="289" spans="1:6" x14ac:dyDescent="0.25">
      <c r="A289" s="41">
        <v>0.98611111111111116</v>
      </c>
      <c r="B289" s="2">
        <v>2291.3416954836098</v>
      </c>
      <c r="C289" s="2">
        <v>2179.24934183288</v>
      </c>
      <c r="D289" s="2">
        <v>2145.2424786751399</v>
      </c>
      <c r="E289" s="2">
        <v>2097.8009294109602</v>
      </c>
      <c r="F289" s="2">
        <v>2000.33112628142</v>
      </c>
    </row>
    <row r="290" spans="1:6" x14ac:dyDescent="0.25">
      <c r="A290" s="41">
        <v>0.98958333333333337</v>
      </c>
      <c r="B290" s="2">
        <v>2291.60595711202</v>
      </c>
      <c r="C290" s="2">
        <v>2179.1300700602701</v>
      </c>
      <c r="D290" s="2">
        <v>2146.1342213248599</v>
      </c>
      <c r="E290" s="2">
        <v>2098.07760985206</v>
      </c>
      <c r="F290" s="2">
        <v>2000.82787334973</v>
      </c>
    </row>
    <row r="291" spans="1:6" x14ac:dyDescent="0.25">
      <c r="A291" s="41">
        <v>0.99305555555555547</v>
      </c>
      <c r="B291" s="2">
        <v>2291.7568829316901</v>
      </c>
      <c r="C291" s="2">
        <v>2178.8258978684898</v>
      </c>
      <c r="D291" s="2">
        <v>2146.2137624434999</v>
      </c>
      <c r="E291" s="2">
        <v>2098.6113225232898</v>
      </c>
      <c r="F291" s="2">
        <v>2000.63779482514</v>
      </c>
    </row>
    <row r="292" spans="1:6" x14ac:dyDescent="0.25">
      <c r="A292" s="41">
        <v>0.99652777777777779</v>
      </c>
      <c r="B292" s="2">
        <v>2292.2922551584702</v>
      </c>
      <c r="C292" s="2">
        <v>2179.2377270164402</v>
      </c>
      <c r="D292" s="2">
        <v>2146.7501952316402</v>
      </c>
      <c r="E292" s="2">
        <v>2098.90777043562</v>
      </c>
      <c r="F292" s="2">
        <v>2000.9739772349701</v>
      </c>
    </row>
  </sheetData>
  <mergeCells count="1">
    <mergeCell ref="I27:R30"/>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2799ED-B653-438B-8A06-FC89D2B3D39C}">
  <dimension ref="A1:U34"/>
  <sheetViews>
    <sheetView showGridLines="0" workbookViewId="0"/>
  </sheetViews>
  <sheetFormatPr defaultRowHeight="15" x14ac:dyDescent="0.25"/>
  <sheetData>
    <row r="1" spans="1:21" x14ac:dyDescent="0.25">
      <c r="A1" s="7" t="s">
        <v>65</v>
      </c>
    </row>
    <row r="3" spans="1:21" x14ac:dyDescent="0.25">
      <c r="A3" s="2"/>
      <c r="B3" s="59" t="s">
        <v>9</v>
      </c>
      <c r="C3" s="59"/>
      <c r="D3" s="59"/>
      <c r="E3" s="59"/>
      <c r="F3" s="59"/>
      <c r="G3" s="59" t="s">
        <v>0</v>
      </c>
      <c r="H3" s="59"/>
      <c r="I3" s="59"/>
      <c r="J3" s="59"/>
      <c r="K3" s="59"/>
      <c r="L3" s="59" t="s">
        <v>10</v>
      </c>
      <c r="M3" s="59"/>
      <c r="N3" s="59"/>
      <c r="O3" s="59"/>
      <c r="P3" s="59"/>
      <c r="Q3" s="59" t="s">
        <v>11</v>
      </c>
      <c r="R3" s="59"/>
      <c r="S3" s="59"/>
      <c r="T3" s="59"/>
      <c r="U3" s="59"/>
    </row>
    <row r="4" spans="1:21" x14ac:dyDescent="0.25">
      <c r="A4" s="2"/>
      <c r="B4" s="2" t="s">
        <v>106</v>
      </c>
      <c r="C4" s="2" t="s">
        <v>107</v>
      </c>
      <c r="D4" s="2" t="s">
        <v>108</v>
      </c>
      <c r="E4" s="2" t="s">
        <v>109</v>
      </c>
      <c r="F4" s="2" t="s">
        <v>110</v>
      </c>
      <c r="G4" s="2" t="s">
        <v>106</v>
      </c>
      <c r="H4" s="2" t="s">
        <v>107</v>
      </c>
      <c r="I4" s="2" t="s">
        <v>108</v>
      </c>
      <c r="J4" s="2" t="s">
        <v>109</v>
      </c>
      <c r="K4" s="2" t="s">
        <v>110</v>
      </c>
      <c r="L4" s="2" t="s">
        <v>106</v>
      </c>
      <c r="M4" s="2" t="s">
        <v>107</v>
      </c>
      <c r="N4" s="2" t="s">
        <v>108</v>
      </c>
      <c r="O4" s="2" t="s">
        <v>109</v>
      </c>
      <c r="P4" s="2" t="s">
        <v>110</v>
      </c>
      <c r="Q4" s="2" t="s">
        <v>106</v>
      </c>
      <c r="R4" s="2" t="s">
        <v>107</v>
      </c>
      <c r="S4" s="2" t="s">
        <v>108</v>
      </c>
      <c r="T4" s="2" t="s">
        <v>109</v>
      </c>
      <c r="U4" s="2" t="s">
        <v>110</v>
      </c>
    </row>
    <row r="5" spans="1:21" x14ac:dyDescent="0.25">
      <c r="A5" s="15" t="s">
        <v>43</v>
      </c>
      <c r="B5" s="16">
        <v>2238.2187060000001</v>
      </c>
      <c r="C5" s="16">
        <v>2041.9564499999999</v>
      </c>
      <c r="D5" s="16">
        <v>2257.257145</v>
      </c>
      <c r="E5" s="16">
        <v>2325.5329139999999</v>
      </c>
      <c r="F5" s="16">
        <v>2352.6698839999999</v>
      </c>
      <c r="G5" s="16">
        <v>3363.7531279999998</v>
      </c>
      <c r="H5" s="16">
        <v>2702.1602459999999</v>
      </c>
      <c r="I5" s="16">
        <v>2795.1807640000002</v>
      </c>
      <c r="J5" s="16">
        <v>2581.5321130000002</v>
      </c>
      <c r="K5" s="16">
        <v>2353.9091979999998</v>
      </c>
      <c r="L5" s="16">
        <v>2893.046977</v>
      </c>
      <c r="M5" s="16">
        <v>2914.3992290000001</v>
      </c>
      <c r="N5" s="16">
        <v>2858.6970860000001</v>
      </c>
      <c r="O5" s="16">
        <v>2757.5667629999998</v>
      </c>
      <c r="P5" s="16">
        <v>2824.4057189999999</v>
      </c>
      <c r="Q5" s="16">
        <v>2896.8721019999998</v>
      </c>
      <c r="R5" s="16">
        <v>3029.0321859999999</v>
      </c>
      <c r="S5" s="16">
        <v>3181.3442209999998</v>
      </c>
      <c r="T5" s="16">
        <v>2948.7276099999999</v>
      </c>
      <c r="U5" s="16">
        <v>2621.9504539999998</v>
      </c>
    </row>
    <row r="6" spans="1:21" x14ac:dyDescent="0.25">
      <c r="A6" s="15" t="s">
        <v>44</v>
      </c>
      <c r="B6" s="16">
        <v>1180.3621920000001</v>
      </c>
      <c r="C6" s="16">
        <v>1180.2869109999999</v>
      </c>
      <c r="D6" s="16">
        <v>1194.6522629999999</v>
      </c>
      <c r="E6" s="16">
        <v>1189.689897</v>
      </c>
      <c r="F6" s="16">
        <v>1151.9254120000001</v>
      </c>
      <c r="G6" s="16">
        <v>1809.46966</v>
      </c>
      <c r="H6" s="16">
        <v>1679.3962770000001</v>
      </c>
      <c r="I6" s="16">
        <v>1462.4687899999999</v>
      </c>
      <c r="J6" s="16">
        <v>1412.1084840000001</v>
      </c>
      <c r="K6" s="16">
        <v>1237.2002970000001</v>
      </c>
      <c r="L6" s="16">
        <v>1865.580185</v>
      </c>
      <c r="M6" s="16">
        <v>1571.1477030000001</v>
      </c>
      <c r="N6" s="16">
        <v>1315.044502</v>
      </c>
      <c r="O6" s="16">
        <v>1257.8954220000001</v>
      </c>
      <c r="P6" s="16">
        <v>1210.8666929999999</v>
      </c>
      <c r="Q6" s="16">
        <v>1347.667698</v>
      </c>
      <c r="R6" s="16">
        <v>1398.3962389999999</v>
      </c>
      <c r="S6" s="16">
        <v>1255.3136099999999</v>
      </c>
      <c r="T6" s="16">
        <v>1129.291487</v>
      </c>
      <c r="U6" s="16">
        <v>1058.55411</v>
      </c>
    </row>
    <row r="7" spans="1:21" x14ac:dyDescent="0.25">
      <c r="A7" s="15" t="s">
        <v>45</v>
      </c>
      <c r="B7" s="16">
        <v>1057.8565140000001</v>
      </c>
      <c r="C7" s="16">
        <v>861.66953899999999</v>
      </c>
      <c r="D7" s="16">
        <v>1062.6048820000001</v>
      </c>
      <c r="E7" s="16">
        <v>1135.8430169999999</v>
      </c>
      <c r="F7" s="16">
        <v>1200.7444719999999</v>
      </c>
      <c r="G7" s="16">
        <v>1554.2834679999999</v>
      </c>
      <c r="H7" s="16">
        <v>1022.7639689999999</v>
      </c>
      <c r="I7" s="16">
        <v>1332.7119740000003</v>
      </c>
      <c r="J7" s="16">
        <v>1169.4236290000001</v>
      </c>
      <c r="K7" s="16">
        <v>1116.7089009999997</v>
      </c>
      <c r="L7" s="16">
        <v>1027.4667919999999</v>
      </c>
      <c r="M7" s="16">
        <v>1343.251526</v>
      </c>
      <c r="N7" s="16">
        <v>1543.6525840000002</v>
      </c>
      <c r="O7" s="16">
        <v>1499.6713409999998</v>
      </c>
      <c r="P7" s="16">
        <v>1613.5390259999999</v>
      </c>
      <c r="Q7" s="16">
        <v>1549.2044039999998</v>
      </c>
      <c r="R7" s="16">
        <v>1630.635947</v>
      </c>
      <c r="S7" s="16">
        <v>1926.0306109999999</v>
      </c>
      <c r="T7" s="16">
        <v>1819.436123</v>
      </c>
      <c r="U7" s="16">
        <v>1563.3963439999998</v>
      </c>
    </row>
    <row r="8" spans="1:21" x14ac:dyDescent="0.25">
      <c r="A8" s="15" t="s">
        <v>46</v>
      </c>
      <c r="B8" s="14">
        <v>1648.62557512234</v>
      </c>
      <c r="C8" s="14">
        <v>1545.11944953221</v>
      </c>
      <c r="D8" s="14">
        <v>1630.1551454681401</v>
      </c>
      <c r="E8" s="14">
        <v>1682.3761655092201</v>
      </c>
      <c r="F8" s="14">
        <v>1656.6030145316499</v>
      </c>
      <c r="G8" s="14">
        <v>2260.4928864815902</v>
      </c>
      <c r="H8" s="14">
        <v>2135.5829022032699</v>
      </c>
      <c r="I8" s="14">
        <v>2048.9344718234502</v>
      </c>
      <c r="J8" s="14">
        <v>1989.7350677290899</v>
      </c>
      <c r="K8" s="14">
        <v>1841.94174207375</v>
      </c>
      <c r="L8" s="14">
        <v>2254.8530836303398</v>
      </c>
      <c r="M8" s="14">
        <v>2166.9151624139699</v>
      </c>
      <c r="N8" s="14">
        <v>1995.0417185481499</v>
      </c>
      <c r="O8" s="14">
        <v>1892.1757000103401</v>
      </c>
      <c r="P8" s="14">
        <v>1934.9907318038299</v>
      </c>
      <c r="Q8" s="14">
        <v>2083.8778149999998</v>
      </c>
      <c r="R8" s="14">
        <v>2051.3543420000001</v>
      </c>
      <c r="S8" s="14">
        <v>1891.7564460000001</v>
      </c>
      <c r="T8" s="14">
        <v>1741.0430329999999</v>
      </c>
      <c r="U8" s="14">
        <v>1660.7168710000001</v>
      </c>
    </row>
    <row r="33" spans="4:5" x14ac:dyDescent="0.25">
      <c r="D33" t="s">
        <v>58</v>
      </c>
      <c r="E33" t="s">
        <v>66</v>
      </c>
    </row>
    <row r="34" spans="4:5" x14ac:dyDescent="0.25">
      <c r="D34" t="s">
        <v>62</v>
      </c>
      <c r="E34" t="s">
        <v>60</v>
      </c>
    </row>
  </sheetData>
  <mergeCells count="4">
    <mergeCell ref="B3:F3"/>
    <mergeCell ref="G3:K3"/>
    <mergeCell ref="L3:P3"/>
    <mergeCell ref="Q3:U3"/>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19600B-0C60-4F57-A1FA-49231F6A18BA}">
  <dimension ref="A1:S29"/>
  <sheetViews>
    <sheetView showGridLines="0" workbookViewId="0"/>
  </sheetViews>
  <sheetFormatPr defaultRowHeight="15" x14ac:dyDescent="0.25"/>
  <cols>
    <col min="1" max="1" width="27.140625" bestFit="1" customWidth="1"/>
    <col min="2" max="2" width="9.42578125" bestFit="1" customWidth="1"/>
    <col min="3" max="3" width="9.28515625" customWidth="1"/>
    <col min="4" max="4" width="9.7109375" customWidth="1"/>
    <col min="5" max="5" width="10.85546875" customWidth="1"/>
    <col min="6" max="6" width="6.85546875" bestFit="1" customWidth="1"/>
    <col min="7" max="7" width="7" bestFit="1" customWidth="1"/>
  </cols>
  <sheetData>
    <row r="1" spans="1:10" ht="15.75" x14ac:dyDescent="0.25">
      <c r="A1" s="42" t="s">
        <v>67</v>
      </c>
    </row>
    <row r="2" spans="1:10" ht="15.75" x14ac:dyDescent="0.25">
      <c r="A2" s="42"/>
      <c r="J2" s="46"/>
    </row>
    <row r="4" spans="1:10" x14ac:dyDescent="0.25">
      <c r="A4" s="18" t="s">
        <v>22</v>
      </c>
      <c r="B4" s="19" t="s">
        <v>17</v>
      </c>
      <c r="C4" s="19" t="s">
        <v>3</v>
      </c>
      <c r="D4" s="19" t="s">
        <v>4</v>
      </c>
      <c r="E4" s="19" t="s">
        <v>5</v>
      </c>
      <c r="F4" s="19" t="s">
        <v>18</v>
      </c>
      <c r="G4" s="19" t="s">
        <v>6</v>
      </c>
    </row>
    <row r="5" spans="1:10" x14ac:dyDescent="0.25">
      <c r="A5" s="20" t="s">
        <v>79</v>
      </c>
      <c r="B5" s="21">
        <v>3303</v>
      </c>
      <c r="C5" s="21">
        <v>0</v>
      </c>
      <c r="D5" s="21">
        <v>0</v>
      </c>
      <c r="E5" s="21">
        <v>0</v>
      </c>
      <c r="F5" s="21">
        <v>74</v>
      </c>
      <c r="G5" s="21">
        <v>0</v>
      </c>
    </row>
    <row r="6" spans="1:10" x14ac:dyDescent="0.25">
      <c r="A6" s="20" t="s">
        <v>75</v>
      </c>
      <c r="B6" s="21">
        <v>2704</v>
      </c>
      <c r="C6" s="21">
        <v>0</v>
      </c>
      <c r="D6" s="21">
        <v>0</v>
      </c>
      <c r="E6" s="21">
        <v>43</v>
      </c>
      <c r="F6" s="21">
        <v>234.4</v>
      </c>
      <c r="G6" s="21">
        <v>134</v>
      </c>
    </row>
    <row r="7" spans="1:10" x14ac:dyDescent="0.25">
      <c r="A7" s="20" t="s">
        <v>77</v>
      </c>
      <c r="B7" s="21">
        <v>0</v>
      </c>
      <c r="C7" s="21">
        <v>385</v>
      </c>
      <c r="D7" s="21">
        <v>714</v>
      </c>
      <c r="E7" s="21">
        <v>156</v>
      </c>
      <c r="F7" s="21">
        <v>320</v>
      </c>
      <c r="G7" s="21">
        <v>0</v>
      </c>
    </row>
    <row r="8" spans="1:10" x14ac:dyDescent="0.25">
      <c r="A8" s="20" t="s">
        <v>24</v>
      </c>
      <c r="B8" s="21">
        <v>0</v>
      </c>
      <c r="C8" s="21">
        <v>724</v>
      </c>
      <c r="D8" s="21">
        <v>0</v>
      </c>
      <c r="E8" s="21">
        <v>0</v>
      </c>
      <c r="F8" s="21">
        <v>358</v>
      </c>
      <c r="G8" s="21">
        <v>0</v>
      </c>
    </row>
    <row r="9" spans="1:10" x14ac:dyDescent="0.25">
      <c r="A9" s="20" t="s">
        <v>23</v>
      </c>
      <c r="B9" s="21">
        <v>0</v>
      </c>
      <c r="C9" s="21">
        <v>121</v>
      </c>
      <c r="D9" s="21">
        <v>0</v>
      </c>
      <c r="E9" s="21">
        <v>452</v>
      </c>
      <c r="F9" s="21">
        <v>0</v>
      </c>
      <c r="G9" s="21">
        <v>123</v>
      </c>
    </row>
    <row r="10" spans="1:10" x14ac:dyDescent="0.25">
      <c r="A10" s="20" t="s">
        <v>14</v>
      </c>
      <c r="B10" s="21">
        <v>0</v>
      </c>
      <c r="C10" s="21">
        <v>504</v>
      </c>
      <c r="D10" s="21">
        <v>0</v>
      </c>
      <c r="E10" s="21">
        <v>0</v>
      </c>
      <c r="F10" s="21">
        <v>92</v>
      </c>
      <c r="G10" s="21">
        <v>0</v>
      </c>
    </row>
    <row r="11" spans="1:10" x14ac:dyDescent="0.25">
      <c r="A11" s="20" t="s">
        <v>87</v>
      </c>
      <c r="B11" s="21">
        <v>0</v>
      </c>
      <c r="C11" s="21">
        <v>640</v>
      </c>
      <c r="D11" s="21">
        <v>0</v>
      </c>
      <c r="E11" s="21">
        <v>0</v>
      </c>
      <c r="F11" s="21">
        <v>0</v>
      </c>
      <c r="G11" s="21">
        <v>0</v>
      </c>
    </row>
    <row r="12" spans="1:10" x14ac:dyDescent="0.25">
      <c r="A12" s="20" t="s">
        <v>16</v>
      </c>
      <c r="B12" s="21">
        <v>1272</v>
      </c>
      <c r="C12" s="21">
        <v>0</v>
      </c>
      <c r="D12" s="21">
        <v>0</v>
      </c>
      <c r="E12" s="21">
        <v>0</v>
      </c>
      <c r="F12" s="21">
        <v>0</v>
      </c>
      <c r="G12" s="21">
        <v>0</v>
      </c>
    </row>
    <row r="13" spans="1:10" x14ac:dyDescent="0.25">
      <c r="A13" s="20" t="s">
        <v>25</v>
      </c>
      <c r="B13" s="21">
        <v>0</v>
      </c>
      <c r="C13" s="21">
        <v>0</v>
      </c>
      <c r="D13" s="21">
        <v>0</v>
      </c>
      <c r="E13" s="21">
        <v>0</v>
      </c>
      <c r="F13" s="21">
        <v>80</v>
      </c>
      <c r="G13" s="21">
        <v>272</v>
      </c>
    </row>
    <row r="14" spans="1:10" x14ac:dyDescent="0.25">
      <c r="A14" s="20" t="s">
        <v>7</v>
      </c>
      <c r="B14" s="21">
        <v>840</v>
      </c>
      <c r="C14" s="21">
        <v>623</v>
      </c>
      <c r="D14" s="21">
        <v>0</v>
      </c>
      <c r="E14" s="21">
        <v>360</v>
      </c>
      <c r="F14" s="21">
        <v>1902.6</v>
      </c>
      <c r="G14" s="21">
        <v>67</v>
      </c>
    </row>
    <row r="25" spans="9:19" ht="14.45" customHeight="1" x14ac:dyDescent="0.25">
      <c r="I25" s="40" t="s">
        <v>58</v>
      </c>
      <c r="J25" s="58" t="s">
        <v>98</v>
      </c>
      <c r="K25" s="58"/>
      <c r="L25" s="58"/>
      <c r="M25" s="58"/>
      <c r="N25" s="58"/>
      <c r="O25" s="58"/>
      <c r="P25" s="58"/>
      <c r="Q25" s="58"/>
      <c r="R25" s="58"/>
      <c r="S25" s="58"/>
    </row>
    <row r="26" spans="9:19" x14ac:dyDescent="0.25">
      <c r="I26" s="40"/>
      <c r="J26" s="58"/>
      <c r="K26" s="58"/>
      <c r="L26" s="58"/>
      <c r="M26" s="58"/>
      <c r="N26" s="58"/>
      <c r="O26" s="58"/>
      <c r="P26" s="58"/>
      <c r="Q26" s="58"/>
      <c r="R26" s="58"/>
      <c r="S26" s="58"/>
    </row>
    <row r="27" spans="9:19" x14ac:dyDescent="0.25">
      <c r="I27" s="40"/>
      <c r="J27" s="58"/>
      <c r="K27" s="58"/>
      <c r="L27" s="58"/>
      <c r="M27" s="58"/>
      <c r="N27" s="58"/>
      <c r="O27" s="58"/>
      <c r="P27" s="58"/>
      <c r="Q27" s="58"/>
      <c r="R27" s="58"/>
      <c r="S27" s="58"/>
    </row>
    <row r="28" spans="9:19" x14ac:dyDescent="0.25">
      <c r="J28" s="58"/>
      <c r="K28" s="58"/>
      <c r="L28" s="58"/>
      <c r="M28" s="58"/>
      <c r="N28" s="58"/>
      <c r="O28" s="58"/>
      <c r="P28" s="58"/>
      <c r="Q28" s="58"/>
      <c r="R28" s="58"/>
      <c r="S28" s="58"/>
    </row>
    <row r="29" spans="9:19" x14ac:dyDescent="0.25">
      <c r="I29" t="s">
        <v>62</v>
      </c>
      <c r="J29" t="s">
        <v>60</v>
      </c>
    </row>
  </sheetData>
  <mergeCells count="1">
    <mergeCell ref="J25:S28"/>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AAED04-4A62-4D42-B699-6E22D21C921B}">
  <dimension ref="A1:T28"/>
  <sheetViews>
    <sheetView showGridLines="0" workbookViewId="0"/>
  </sheetViews>
  <sheetFormatPr defaultRowHeight="15" x14ac:dyDescent="0.25"/>
  <cols>
    <col min="1" max="1" width="18.42578125" customWidth="1"/>
    <col min="5" max="5" width="10.85546875" customWidth="1"/>
  </cols>
  <sheetData>
    <row r="1" spans="1:11" ht="15.75" x14ac:dyDescent="0.25">
      <c r="A1" s="42" t="s">
        <v>68</v>
      </c>
    </row>
    <row r="2" spans="1:11" x14ac:dyDescent="0.25">
      <c r="K2" s="46"/>
    </row>
    <row r="3" spans="1:11" x14ac:dyDescent="0.25">
      <c r="A3" s="18" t="s">
        <v>22</v>
      </c>
      <c r="B3" s="19" t="s">
        <v>1</v>
      </c>
      <c r="C3" s="19" t="s">
        <v>3</v>
      </c>
      <c r="D3" s="19" t="s">
        <v>4</v>
      </c>
      <c r="E3" s="19" t="s">
        <v>5</v>
      </c>
      <c r="F3" s="19" t="s">
        <v>18</v>
      </c>
      <c r="G3" s="19" t="s">
        <v>6</v>
      </c>
    </row>
    <row r="4" spans="1:11" x14ac:dyDescent="0.25">
      <c r="A4" s="23" t="s">
        <v>24</v>
      </c>
      <c r="B4" s="24">
        <v>2880</v>
      </c>
      <c r="C4" s="24">
        <v>664</v>
      </c>
      <c r="D4" s="24">
        <v>240</v>
      </c>
      <c r="E4" s="24">
        <v>47</v>
      </c>
      <c r="F4" s="24">
        <v>56</v>
      </c>
      <c r="G4" s="24">
        <v>0</v>
      </c>
    </row>
    <row r="5" spans="1:11" x14ac:dyDescent="0.25">
      <c r="A5" s="23" t="s">
        <v>28</v>
      </c>
      <c r="B5" s="24">
        <v>0</v>
      </c>
      <c r="C5" s="24">
        <v>724</v>
      </c>
      <c r="D5" s="24">
        <v>2256</v>
      </c>
      <c r="E5" s="24">
        <v>97.2</v>
      </c>
      <c r="F5" s="24">
        <v>243.4</v>
      </c>
      <c r="G5" s="24">
        <v>0</v>
      </c>
    </row>
    <row r="6" spans="1:11" x14ac:dyDescent="0.25">
      <c r="A6" s="23" t="s">
        <v>23</v>
      </c>
      <c r="B6" s="24">
        <v>2640</v>
      </c>
      <c r="C6" s="24">
        <v>0</v>
      </c>
      <c r="D6" s="24">
        <v>0</v>
      </c>
      <c r="E6" s="24">
        <v>198</v>
      </c>
      <c r="F6" s="24">
        <v>315</v>
      </c>
      <c r="G6" s="24">
        <v>66</v>
      </c>
    </row>
    <row r="7" spans="1:11" x14ac:dyDescent="0.25">
      <c r="A7" s="23" t="s">
        <v>13</v>
      </c>
      <c r="B7" s="24">
        <v>1430</v>
      </c>
      <c r="C7" s="24">
        <v>760</v>
      </c>
      <c r="D7" s="24">
        <v>0</v>
      </c>
      <c r="E7" s="24">
        <v>338.8</v>
      </c>
      <c r="F7" s="24">
        <v>161</v>
      </c>
      <c r="G7" s="24">
        <v>90</v>
      </c>
    </row>
    <row r="8" spans="1:11" x14ac:dyDescent="0.25">
      <c r="A8" s="23" t="s">
        <v>15</v>
      </c>
      <c r="B8" s="24">
        <v>1320</v>
      </c>
      <c r="C8" s="24">
        <v>0</v>
      </c>
      <c r="D8" s="24">
        <v>0</v>
      </c>
      <c r="E8" s="24">
        <v>0</v>
      </c>
      <c r="F8" s="24">
        <v>123.75</v>
      </c>
      <c r="G8" s="24">
        <v>0</v>
      </c>
    </row>
    <row r="9" spans="1:11" x14ac:dyDescent="0.25">
      <c r="A9" s="23" t="s">
        <v>78</v>
      </c>
      <c r="B9" s="24">
        <v>0</v>
      </c>
      <c r="C9" s="24">
        <v>187</v>
      </c>
      <c r="D9" s="24">
        <v>0</v>
      </c>
      <c r="E9" s="24">
        <v>371.54</v>
      </c>
      <c r="F9" s="24">
        <v>190</v>
      </c>
      <c r="G9" s="24">
        <v>50</v>
      </c>
    </row>
    <row r="10" spans="1:11" x14ac:dyDescent="0.25">
      <c r="A10" s="23" t="s">
        <v>47</v>
      </c>
      <c r="B10" s="24">
        <v>0</v>
      </c>
      <c r="C10" s="24">
        <v>0</v>
      </c>
      <c r="D10" s="24">
        <v>0</v>
      </c>
      <c r="E10" s="24">
        <v>669.8</v>
      </c>
      <c r="F10" s="24">
        <v>0</v>
      </c>
      <c r="G10" s="24">
        <v>0</v>
      </c>
    </row>
    <row r="11" spans="1:11" x14ac:dyDescent="0.25">
      <c r="A11" s="23" t="s">
        <v>7</v>
      </c>
      <c r="B11" s="24">
        <v>0</v>
      </c>
      <c r="C11" s="24">
        <v>0</v>
      </c>
      <c r="D11" s="24">
        <v>29</v>
      </c>
      <c r="E11" s="24">
        <v>869.66000000000008</v>
      </c>
      <c r="F11" s="24">
        <v>2586.85</v>
      </c>
      <c r="G11" s="24">
        <v>205</v>
      </c>
    </row>
    <row r="24" spans="10:20" ht="14.45" customHeight="1" x14ac:dyDescent="0.25">
      <c r="J24" s="40" t="s">
        <v>58</v>
      </c>
      <c r="K24" s="58" t="s">
        <v>97</v>
      </c>
      <c r="L24" s="58"/>
      <c r="M24" s="58"/>
      <c r="N24" s="58"/>
      <c r="O24" s="58"/>
      <c r="P24" s="58"/>
      <c r="Q24" s="58"/>
      <c r="R24" s="58"/>
      <c r="S24" s="58"/>
      <c r="T24" s="58"/>
    </row>
    <row r="25" spans="10:20" x14ac:dyDescent="0.25">
      <c r="J25" s="40"/>
      <c r="K25" s="58"/>
      <c r="L25" s="58"/>
      <c r="M25" s="58"/>
      <c r="N25" s="58"/>
      <c r="O25" s="58"/>
      <c r="P25" s="58"/>
      <c r="Q25" s="58"/>
      <c r="R25" s="58"/>
      <c r="S25" s="58"/>
      <c r="T25" s="58"/>
    </row>
    <row r="26" spans="10:20" x14ac:dyDescent="0.25">
      <c r="J26" s="40"/>
      <c r="K26" s="58"/>
      <c r="L26" s="58"/>
      <c r="M26" s="58"/>
      <c r="N26" s="58"/>
      <c r="O26" s="58"/>
      <c r="P26" s="58"/>
      <c r="Q26" s="58"/>
      <c r="R26" s="58"/>
      <c r="S26" s="58"/>
      <c r="T26" s="58"/>
    </row>
    <row r="27" spans="10:20" x14ac:dyDescent="0.25">
      <c r="K27" s="58"/>
      <c r="L27" s="58"/>
      <c r="M27" s="58"/>
      <c r="N27" s="58"/>
      <c r="O27" s="58"/>
      <c r="P27" s="58"/>
      <c r="Q27" s="58"/>
      <c r="R27" s="58"/>
      <c r="S27" s="58"/>
      <c r="T27" s="58"/>
    </row>
    <row r="28" spans="10:20" x14ac:dyDescent="0.25">
      <c r="J28" t="s">
        <v>62</v>
      </c>
      <c r="K28" t="s">
        <v>60</v>
      </c>
    </row>
  </sheetData>
  <mergeCells count="1">
    <mergeCell ref="K24:T27"/>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4C42E2-7BB5-45E4-8DD5-EC15E9773A37}">
  <dimension ref="A1:U29"/>
  <sheetViews>
    <sheetView showGridLines="0" workbookViewId="0"/>
  </sheetViews>
  <sheetFormatPr defaultRowHeight="15" x14ac:dyDescent="0.25"/>
  <cols>
    <col min="1" max="1" width="20.85546875" bestFit="1" customWidth="1"/>
    <col min="2" max="2" width="10.140625" bestFit="1" customWidth="1"/>
    <col min="5" max="5" width="10.85546875" customWidth="1"/>
  </cols>
  <sheetData>
    <row r="1" spans="1:10" ht="15.75" x14ac:dyDescent="0.25">
      <c r="A1" s="42" t="s">
        <v>69</v>
      </c>
      <c r="J1" s="46"/>
    </row>
    <row r="3" spans="1:10" x14ac:dyDescent="0.25">
      <c r="A3" s="18" t="s">
        <v>22</v>
      </c>
      <c r="B3" s="19" t="s">
        <v>2</v>
      </c>
      <c r="C3" s="19" t="s">
        <v>3</v>
      </c>
      <c r="D3" s="19" t="s">
        <v>4</v>
      </c>
      <c r="E3" s="19" t="s">
        <v>5</v>
      </c>
      <c r="F3" s="19" t="s">
        <v>18</v>
      </c>
      <c r="G3" s="19" t="s">
        <v>6</v>
      </c>
    </row>
    <row r="4" spans="1:10" x14ac:dyDescent="0.25">
      <c r="A4" s="23" t="s">
        <v>23</v>
      </c>
      <c r="B4" s="21">
        <v>2210</v>
      </c>
      <c r="C4" s="21">
        <v>170</v>
      </c>
      <c r="D4" s="21">
        <v>667</v>
      </c>
      <c r="E4" s="21">
        <v>487</v>
      </c>
      <c r="F4" s="21">
        <v>0</v>
      </c>
      <c r="G4" s="21">
        <v>0</v>
      </c>
    </row>
    <row r="5" spans="1:10" x14ac:dyDescent="0.25">
      <c r="A5" s="23" t="s">
        <v>28</v>
      </c>
      <c r="B5" s="21">
        <v>0</v>
      </c>
      <c r="C5" s="21">
        <v>612</v>
      </c>
      <c r="D5" s="21">
        <v>1500</v>
      </c>
      <c r="E5" s="21">
        <v>492</v>
      </c>
      <c r="F5" s="21">
        <v>0</v>
      </c>
      <c r="G5" s="21">
        <v>0</v>
      </c>
    </row>
    <row r="6" spans="1:10" x14ac:dyDescent="0.25">
      <c r="A6" s="23" t="s">
        <v>13</v>
      </c>
      <c r="B6" s="21">
        <v>1480</v>
      </c>
      <c r="C6" s="21">
        <v>932</v>
      </c>
      <c r="D6" s="21">
        <v>0</v>
      </c>
      <c r="E6" s="21">
        <v>0</v>
      </c>
      <c r="F6" s="21">
        <v>50</v>
      </c>
      <c r="G6" s="21">
        <v>60</v>
      </c>
    </row>
    <row r="7" spans="1:10" x14ac:dyDescent="0.25">
      <c r="A7" s="23" t="s">
        <v>14</v>
      </c>
      <c r="B7" s="21">
        <v>1000</v>
      </c>
      <c r="C7" s="21">
        <v>92</v>
      </c>
      <c r="D7" s="21">
        <v>0</v>
      </c>
      <c r="E7" s="21">
        <v>106</v>
      </c>
      <c r="F7" s="21">
        <v>120.4</v>
      </c>
      <c r="G7" s="21">
        <v>0</v>
      </c>
    </row>
    <row r="8" spans="1:10" x14ac:dyDescent="0.25">
      <c r="A8" s="23" t="s">
        <v>24</v>
      </c>
      <c r="B8" s="21">
        <v>0</v>
      </c>
      <c r="C8" s="21">
        <v>566</v>
      </c>
      <c r="D8" s="21">
        <v>0</v>
      </c>
      <c r="E8" s="21">
        <v>531</v>
      </c>
      <c r="F8" s="21">
        <v>0</v>
      </c>
      <c r="G8" s="21">
        <v>0</v>
      </c>
    </row>
    <row r="9" spans="1:10" x14ac:dyDescent="0.25">
      <c r="A9" s="23" t="s">
        <v>19</v>
      </c>
      <c r="B9" s="21">
        <v>0</v>
      </c>
      <c r="C9" s="21">
        <v>0</v>
      </c>
      <c r="D9" s="21">
        <v>0</v>
      </c>
      <c r="E9" s="21">
        <v>204</v>
      </c>
      <c r="F9" s="21">
        <v>100</v>
      </c>
      <c r="G9" s="21">
        <v>384</v>
      </c>
    </row>
    <row r="10" spans="1:10" x14ac:dyDescent="0.25">
      <c r="A10" s="23" t="s">
        <v>20</v>
      </c>
      <c r="B10" s="21">
        <v>0</v>
      </c>
      <c r="C10" s="21">
        <v>0</v>
      </c>
      <c r="D10" s="21">
        <v>0</v>
      </c>
      <c r="E10" s="21">
        <v>312</v>
      </c>
      <c r="F10" s="21">
        <v>0</v>
      </c>
      <c r="G10" s="21">
        <v>0</v>
      </c>
    </row>
    <row r="11" spans="1:10" x14ac:dyDescent="0.25">
      <c r="A11" s="23" t="s">
        <v>21</v>
      </c>
      <c r="B11" s="21">
        <v>0</v>
      </c>
      <c r="C11" s="21">
        <v>0</v>
      </c>
      <c r="D11" s="21">
        <v>0</v>
      </c>
      <c r="E11" s="21">
        <v>295</v>
      </c>
      <c r="F11" s="21">
        <v>0</v>
      </c>
      <c r="G11" s="21">
        <v>0</v>
      </c>
    </row>
    <row r="12" spans="1:10" x14ac:dyDescent="0.25">
      <c r="A12" s="23" t="s">
        <v>7</v>
      </c>
      <c r="B12" s="21">
        <v>0</v>
      </c>
      <c r="C12" s="21">
        <v>0</v>
      </c>
      <c r="D12" s="21">
        <v>29</v>
      </c>
      <c r="E12" s="21">
        <v>1488</v>
      </c>
      <c r="F12" s="21">
        <v>750.6</v>
      </c>
      <c r="G12" s="21">
        <v>207</v>
      </c>
    </row>
    <row r="14" spans="1:10" x14ac:dyDescent="0.25">
      <c r="A14" s="17"/>
      <c r="B14" s="22"/>
      <c r="C14" s="22"/>
      <c r="D14" s="22"/>
      <c r="E14" s="22"/>
      <c r="F14" s="22"/>
      <c r="G14" s="22"/>
    </row>
    <row r="15" spans="1:10" x14ac:dyDescent="0.25">
      <c r="A15" s="17"/>
      <c r="B15" s="22"/>
      <c r="C15" s="22"/>
      <c r="D15" s="22"/>
      <c r="E15" s="22"/>
      <c r="F15" s="22"/>
      <c r="G15" s="22"/>
    </row>
    <row r="24" spans="9:21" ht="14.45" customHeight="1" x14ac:dyDescent="0.25">
      <c r="I24" s="44" t="s">
        <v>95</v>
      </c>
      <c r="J24" s="60" t="s">
        <v>97</v>
      </c>
      <c r="K24" s="60"/>
      <c r="L24" s="60"/>
      <c r="M24" s="60"/>
      <c r="N24" s="60"/>
      <c r="O24" s="60"/>
      <c r="P24" s="60"/>
      <c r="Q24" s="60"/>
      <c r="R24" s="60"/>
      <c r="S24" s="44"/>
      <c r="T24" s="44"/>
      <c r="U24" s="44"/>
    </row>
    <row r="25" spans="9:21" x14ac:dyDescent="0.25">
      <c r="I25" s="44"/>
      <c r="J25" s="60"/>
      <c r="K25" s="60"/>
      <c r="L25" s="60"/>
      <c r="M25" s="60"/>
      <c r="N25" s="60"/>
      <c r="O25" s="60"/>
      <c r="P25" s="60"/>
      <c r="Q25" s="60"/>
      <c r="R25" s="60"/>
      <c r="S25" s="44"/>
      <c r="T25" s="44"/>
      <c r="U25" s="44"/>
    </row>
    <row r="26" spans="9:21" x14ac:dyDescent="0.25">
      <c r="I26" s="44"/>
      <c r="J26" s="60"/>
      <c r="K26" s="60"/>
      <c r="L26" s="60"/>
      <c r="M26" s="60"/>
      <c r="N26" s="60"/>
      <c r="O26" s="60"/>
      <c r="P26" s="60"/>
      <c r="Q26" s="60"/>
      <c r="R26" s="60"/>
      <c r="S26" s="44"/>
      <c r="T26" s="44"/>
      <c r="U26" s="44"/>
    </row>
    <row r="27" spans="9:21" x14ac:dyDescent="0.25">
      <c r="I27" s="44"/>
      <c r="J27" s="60"/>
      <c r="K27" s="60"/>
      <c r="L27" s="60"/>
      <c r="M27" s="60"/>
      <c r="N27" s="60"/>
      <c r="O27" s="60"/>
      <c r="P27" s="60"/>
      <c r="Q27" s="60"/>
      <c r="R27" s="60"/>
      <c r="S27" s="44"/>
      <c r="T27" s="44"/>
      <c r="U27" s="44"/>
    </row>
    <row r="28" spans="9:21" x14ac:dyDescent="0.25">
      <c r="J28" s="60"/>
      <c r="K28" s="60"/>
      <c r="L28" s="60"/>
      <c r="M28" s="60"/>
      <c r="N28" s="60"/>
      <c r="O28" s="60"/>
      <c r="P28" s="60"/>
      <c r="Q28" s="60"/>
      <c r="R28" s="60"/>
    </row>
    <row r="29" spans="9:21" x14ac:dyDescent="0.25">
      <c r="I29" t="s">
        <v>62</v>
      </c>
      <c r="J29" t="s">
        <v>60</v>
      </c>
    </row>
  </sheetData>
  <mergeCells count="1">
    <mergeCell ref="J24:R28"/>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8</vt:i4>
      </vt:variant>
    </vt:vector>
  </HeadingPairs>
  <TitlesOfParts>
    <vt:vector size="22" baseType="lpstr">
      <vt:lpstr>Contents</vt:lpstr>
      <vt:lpstr>Figure 4.1</vt:lpstr>
      <vt:lpstr>Figure 4.2</vt:lpstr>
      <vt:lpstr>Figure 4.3</vt:lpstr>
      <vt:lpstr>Figure 4.4</vt:lpstr>
      <vt:lpstr>Figure 4.5</vt:lpstr>
      <vt:lpstr>Figure 4.6</vt:lpstr>
      <vt:lpstr>Figure 4.7</vt:lpstr>
      <vt:lpstr>Figure 4.8</vt:lpstr>
      <vt:lpstr>Figure 4.9</vt:lpstr>
      <vt:lpstr>Figure 4.10</vt:lpstr>
      <vt:lpstr>Figure 4.11</vt:lpstr>
      <vt:lpstr>Figure 4.12</vt:lpstr>
      <vt:lpstr>Figure 4.13</vt:lpstr>
      <vt:lpstr>'Figure 4.10'!_Ref180484596</vt:lpstr>
      <vt:lpstr>'Figure 4.1'!_Ref181079426</vt:lpstr>
      <vt:lpstr>'Figure 4.3'!_Ref181087818</vt:lpstr>
      <vt:lpstr>'Figure 4.7'!_Ref181100940</vt:lpstr>
      <vt:lpstr>'Figure 4.8'!_Ref181101681</vt:lpstr>
      <vt:lpstr>'Figure 4.11'!_Ref181259266</vt:lpstr>
      <vt:lpstr>'Figure 4.6'!_Ref182575817</vt:lpstr>
      <vt:lpstr>'Figure 4.5'!_Ref183084019</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2024-12-19T00:34:55Z</dcterms:created>
  <dcterms:modified xsi:type="dcterms:W3CDTF">2024-12-19T00:44:18Z</dcterms:modified>
</cp:coreProperties>
</file>