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rojectzone.tnad.tasnetworks.com.au/network-projects/NWTDCPA/General Documents/"/>
    </mc:Choice>
  </mc:AlternateContent>
  <xr:revisionPtr revIDLastSave="0" documentId="13_ncr:1_{F20F8077-4B4A-49A1-951C-A4EA088AE892}" xr6:coauthVersionLast="47" xr6:coauthVersionMax="47" xr10:uidLastSave="{00000000-0000-0000-0000-000000000000}"/>
  <bookViews>
    <workbookView xWindow="-120" yWindow="-120" windowWidth="29040" windowHeight="15840" xr2:uid="{13F883E2-8C17-4B92-97E3-4A1FD54BA435}"/>
  </bookViews>
  <sheets>
    <sheet name="$Real Conversion" sheetId="4" r:id="rId1"/>
    <sheet name="Total Actual (Stream)" sheetId="3" r:id="rId2"/>
    <sheet name="SAP Consolidated" sheetId="1" r:id="rId3"/>
  </sheets>
  <calcPr calcId="191029" concurrentManualCount="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4" l="1"/>
  <c r="C7" i="4" l="1"/>
  <c r="D7" i="4"/>
  <c r="E7" i="4"/>
  <c r="C8" i="4"/>
  <c r="D8" i="4"/>
  <c r="E8" i="4"/>
  <c r="C9" i="4"/>
  <c r="D9" i="4"/>
  <c r="E9" i="4"/>
  <c r="C10" i="4"/>
  <c r="D10" i="4"/>
  <c r="E10" i="4"/>
  <c r="C11" i="4"/>
  <c r="D11" i="4"/>
  <c r="E11" i="4"/>
  <c r="C12" i="4"/>
  <c r="D12" i="4"/>
  <c r="E12" i="4"/>
  <c r="C13" i="4"/>
  <c r="D13" i="4"/>
  <c r="E13" i="4"/>
  <c r="C14" i="4"/>
  <c r="D14" i="4"/>
  <c r="E14" i="4"/>
  <c r="C15" i="4"/>
  <c r="D15" i="4"/>
  <c r="E15" i="4"/>
  <c r="C16" i="4"/>
  <c r="D16" i="4"/>
  <c r="E16" i="4"/>
  <c r="C17" i="4"/>
  <c r="D17" i="4"/>
  <c r="E17" i="4"/>
  <c r="C18" i="4"/>
  <c r="D18" i="4"/>
  <c r="E18" i="4"/>
  <c r="C19" i="4"/>
  <c r="D19" i="4"/>
  <c r="E19" i="4"/>
  <c r="D6" i="4"/>
  <c r="E6" i="4"/>
  <c r="C6" i="4"/>
  <c r="F7" i="3"/>
  <c r="AR8" i="3"/>
  <c r="AR9" i="3"/>
  <c r="AR10" i="3"/>
  <c r="AR11" i="3"/>
  <c r="AR12" i="3"/>
  <c r="AR13" i="3"/>
  <c r="AR14" i="3"/>
  <c r="AR15" i="3"/>
  <c r="AR16" i="3"/>
  <c r="AR17" i="3"/>
  <c r="AR18" i="3"/>
  <c r="AR19" i="3"/>
  <c r="AR20" i="3"/>
  <c r="AR7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18" i="4" l="1"/>
  <c r="F15" i="4"/>
  <c r="F12" i="4"/>
  <c r="F7" i="4"/>
  <c r="F10" i="4"/>
  <c r="F13" i="4"/>
  <c r="F16" i="4"/>
  <c r="F11" i="4"/>
  <c r="F19" i="4"/>
  <c r="F6" i="4"/>
  <c r="F9" i="4"/>
  <c r="F17" i="4"/>
  <c r="F8" i="4"/>
  <c r="F14" i="4"/>
  <c r="F5" i="3"/>
  <c r="F1" i="3"/>
  <c r="G1" i="3" l="1"/>
</calcChain>
</file>

<file path=xl/sharedStrings.xml><?xml version="1.0" encoding="utf-8"?>
<sst xmlns="http://schemas.openxmlformats.org/spreadsheetml/2006/main" count="259" uniqueCount="43">
  <si>
    <t>Coded WBS Element</t>
  </si>
  <si>
    <t>Coded WBS Description</t>
  </si>
  <si>
    <t>Labour vs indirect</t>
  </si>
  <si>
    <t>Stream</t>
  </si>
  <si>
    <t>Indirect</t>
  </si>
  <si>
    <t>Project Management</t>
  </si>
  <si>
    <t>Labour</t>
  </si>
  <si>
    <t>Project Development</t>
  </si>
  <si>
    <t>Procurement and Contracts</t>
  </si>
  <si>
    <t>Planning &amp; Environment</t>
  </si>
  <si>
    <t>Community &amp; Stakeholder</t>
  </si>
  <si>
    <t>Land &amp; Property</t>
  </si>
  <si>
    <t>Regulatory Approvals and other support</t>
  </si>
  <si>
    <t>Actual cost Total</t>
  </si>
  <si>
    <t>Posting Date</t>
  </si>
  <si>
    <t>$Nominal</t>
  </si>
  <si>
    <t>2022</t>
  </si>
  <si>
    <t>2023</t>
  </si>
  <si>
    <t>2024</t>
  </si>
  <si>
    <t>CPA Stream</t>
  </si>
  <si>
    <t>2021-22</t>
  </si>
  <si>
    <t>2022-23</t>
  </si>
  <si>
    <t>2023-24</t>
  </si>
  <si>
    <t>Total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</si>
  <si>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</si>
  <si>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</si>
  <si>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</si>
  <si>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</si>
  <si>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</si>
  <si>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</si>
  <si>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</si>
  <si>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</si>
  <si>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</si>
  <si>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</si>
  <si>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</si>
  <si>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</si>
  <si>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TOTAL</t>
  </si>
  <si>
    <t>Classification</t>
  </si>
  <si>
    <t>June 2022</t>
  </si>
  <si>
    <t>June 2023</t>
  </si>
  <si>
    <t>June 2024</t>
  </si>
  <si>
    <t>CPI indexes (nominal to real 2024)</t>
  </si>
  <si>
    <t>$2024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</si>
</sst>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-;[Red]\(#,##0.00\);\-_-"/>
    <numFmt numFmtId="165" formatCode="d\ mmm\ yyyy"/>
    <numFmt numFmtId="166" formatCode="_-[$$-C09]* #,##0.00_-;\-[$$-C09]* #,##0.00_-;_-[$$-C09]* &quot;-&quot;??_-;_-@_-"/>
    <numFmt numFmtId="167" formatCode="_-&quot;$&quot;* #,##0_-;\-&quot;$&quot;* #,##0_-;_-&quot;$&quot;* &quot;-&quot;??_-;_-@_-"/>
    <numFmt numFmtId="168" formatCode="_-[$$-C09]* #,##0_-;\-[$$-C09]* #,##0_-;_-[$$-C09]* &quot;-&quot;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0"/>
      <name val="Arial"/>
      <family val="2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theme="4" tint="0.79998168889431442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3" borderId="2" xfId="0" applyFill="1" applyBorder="1"/>
    <xf numFmtId="0" fontId="0" fillId="0" borderId="2" xfId="0" applyBorder="1"/>
    <xf numFmtId="165" fontId="2" fillId="2" borderId="2" xfId="0" applyNumberFormat="1" applyFont="1" applyFill="1" applyBorder="1"/>
    <xf numFmtId="43" fontId="0" fillId="0" borderId="0" xfId="1" applyFont="1"/>
    <xf numFmtId="0" fontId="0" fillId="0" borderId="0" xfId="0" applyAlignment="1">
      <alignment vertical="top"/>
    </xf>
    <xf numFmtId="44" fontId="3" fillId="0" borderId="0" xfId="2" applyFont="1" applyFill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vertical="top"/>
    </xf>
    <xf numFmtId="14" fontId="4" fillId="0" borderId="0" xfId="0" applyNumberFormat="1" applyFont="1" applyAlignment="1">
      <alignment vertical="top"/>
    </xf>
    <xf numFmtId="0" fontId="4" fillId="0" borderId="0" xfId="0" applyFont="1" applyAlignment="1">
      <alignment horizontal="right" vertical="top"/>
    </xf>
    <xf numFmtId="166" fontId="0" fillId="0" borderId="0" xfId="0" applyNumberFormat="1"/>
    <xf numFmtId="167" fontId="3" fillId="0" borderId="0" xfId="2" applyNumberFormat="1" applyFont="1" applyFill="1" applyAlignment="1">
      <alignment vertical="top"/>
    </xf>
    <xf numFmtId="168" fontId="0" fillId="0" borderId="0" xfId="0" applyNumberFormat="1"/>
    <xf numFmtId="168" fontId="0" fillId="0" borderId="0" xfId="2" applyNumberFormat="1" applyFont="1"/>
    <xf numFmtId="49" fontId="0" fillId="0" borderId="0" xfId="0" applyNumberFormat="1"/>
    <xf numFmtId="168" fontId="3" fillId="0" borderId="0" xfId="0" applyNumberFormat="1" applyFont="1"/>
    <xf numFmtId="0" fontId="3" fillId="0" borderId="0" xfId="0" applyFont="1" applyAlignment="1">
      <alignment horizontal="right"/>
    </xf>
    <xf numFmtId="49" fontId="4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right" vertical="top"/>
    </xf>
    <xf numFmtId="164" fontId="0" fillId="4" borderId="2" xfId="1" applyNumberFormat="1" applyFont="1" applyFill="1" applyBorder="1"/>
    <xf numFmtId="164" fontId="0" fillId="4" borderId="3" xfId="1" applyNumberFormat="1" applyFont="1" applyFill="1" applyBorder="1"/>
    <xf numFmtId="164" fontId="0" fillId="5" borderId="2" xfId="1" applyNumberFormat="1" applyFont="1" applyFill="1" applyBorder="1"/>
    <xf numFmtId="164" fontId="0" fillId="5" borderId="3" xfId="1" applyNumberFormat="1" applyFont="1" applyFill="1" applyBorder="1"/>
    <xf numFmtId="0" fontId="0" fillId="4" borderId="1" xfId="0" applyFill="1" applyBorder="1"/>
    <xf numFmtId="0" fontId="0" fillId="4" borderId="2" xfId="0" applyFill="1" applyBorder="1"/>
    <xf numFmtId="0" fontId="0" fillId="5" borderId="1" xfId="0" applyFill="1" applyBorder="1"/>
    <xf numFmtId="0" fontId="0" fillId="5" borderId="2" xfId="0" applyFill="1" applyBorder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0118E-7A36-4B2C-8D8C-7BD91D44F37A}">
  <sheetPr>
    <tabColor rgb="FFFF0000"/>
  </sheetPr>
  <dimension ref="A1:O51"/>
  <sheetViews>
    <sheetView tabSelected="1" workbookViewId="0">
      <selection activeCell="J13" sqref="J13"/>
    </sheetView>
  </sheetViews>
  <sheetFormatPr defaultRowHeight="15" x14ac:dyDescent="0.25"/>
  <cols>
    <col min="1" max="2" width="40.42578125" customWidth="1"/>
    <col min="3" max="5" width="14.28515625" bestFit="1" customWidth="1"/>
    <col min="6" max="6" width="15.28515625" bestFit="1" customWidth="1"/>
    <col min="8" max="8" width="12.85546875" customWidth="1"/>
    <col min="9" max="9" width="27.140625" customWidth="1"/>
    <col min="10" max="11" width="40.42578125" customWidth="1"/>
    <col min="12" max="14" width="14.28515625" bestFit="1" customWidth="1"/>
    <col min="15" max="15" width="15.28515625" bestFit="1" customWidth="1"/>
  </cols>
  <sheetData>
    <row r="1" spans="1:15" x14ac:dyDescent="0.25">
      <c r="A1" t="s">
        <v>41</v>
      </c>
      <c r="C1" s="17" t="s">
        <v>38</v>
      </c>
      <c r="D1" s="17" t="s">
        <v>39</v>
      </c>
      <c r="E1" s="17" t="s">
        <v>40</v>
      </c>
    </row>
    <row r="2" spans="1:15" x14ac:dyDescent="0.25">
      <c r="A2" s="17"/>
      <c r="C2">
        <v>1.1433297609233308</v>
      </c>
      <c r="D2">
        <v>1.0602897553516819</v>
      </c>
      <c r="E2">
        <v>1.0190000000000001</v>
      </c>
    </row>
    <row r="4" spans="1:15" x14ac:dyDescent="0.25">
      <c r="B4" s="20" t="s">
        <v>42</v>
      </c>
      <c r="K4" s="20"/>
    </row>
    <row r="5" spans="1:15" x14ac:dyDescent="0.25">
      <c r="A5" s="9" t="s">
        <v>19</v>
      </c>
      <c r="B5" s="9" t="s">
        <v>37</v>
      </c>
      <c r="C5" s="9" t="s">
        <v>20</v>
      </c>
      <c r="D5" s="9" t="s">
        <v>21</v>
      </c>
      <c r="E5" s="9" t="s">
        <v>22</v>
      </c>
      <c r="F5" s="9" t="s">
        <v>23</v>
      </c>
      <c r="I5" s="10"/>
      <c r="J5" s="10"/>
      <c r="K5" s="9"/>
      <c r="L5" s="9"/>
      <c r="M5" s="9"/>
      <c r="N5" s="9"/>
      <c r="O5" s="9"/>
    </row>
    <row r="6" spans="1:15" x14ac:dyDescent="0.25">
      <c r="A6" s="7" t="s">
        <v>5</v>
      </c>
      <c r="B6" s="7" t="s">
        <v>6</v>
      </c>
      <c r="C6" s="15">
        <f>C$2*'Total Actual (Stream)'!C7</f>
        <v>2501617.8191284752</v>
      </c>
      <c r="D6" s="15">
        <f>D$2*'Total Actual (Stream)'!D7</f>
        <v>2756628.1542971637</v>
      </c>
      <c r="E6" s="15">
        <f>E$2*'Total Actual (Stream)'!E7</f>
        <v>1679620.4003500002</v>
      </c>
      <c r="F6" s="15">
        <f>SUM(C6:E6)</f>
        <v>6937866.3737756386</v>
      </c>
      <c r="I6" s="7"/>
      <c r="L6" s="15"/>
      <c r="M6" s="15"/>
      <c r="N6" s="15"/>
      <c r="O6" s="15"/>
    </row>
    <row r="7" spans="1:15" x14ac:dyDescent="0.25">
      <c r="A7" s="7" t="s">
        <v>5</v>
      </c>
      <c r="B7" s="7" t="s">
        <v>4</v>
      </c>
      <c r="C7" s="15">
        <f>C$2*'Total Actual (Stream)'!C8</f>
        <v>1279074.0906811301</v>
      </c>
      <c r="D7" s="15">
        <f>D$2*'Total Actual (Stream)'!D8</f>
        <v>2136796.9924070872</v>
      </c>
      <c r="E7" s="15">
        <f>E$2*'Total Actual (Stream)'!E8</f>
        <v>2463342.3388800006</v>
      </c>
      <c r="F7" s="15">
        <f t="shared" ref="F7:F19" si="0">SUM(C7:E7)</f>
        <v>5879213.4219682179</v>
      </c>
      <c r="I7" s="7"/>
      <c r="L7" s="15"/>
      <c r="M7" s="15"/>
      <c r="N7" s="15"/>
      <c r="O7" s="15"/>
    </row>
    <row r="8" spans="1:15" x14ac:dyDescent="0.25">
      <c r="A8" s="7" t="s">
        <v>7</v>
      </c>
      <c r="B8" s="7" t="s">
        <v>6</v>
      </c>
      <c r="C8" s="15">
        <f>C$2*'Total Actual (Stream)'!C9</f>
        <v>1125701.3767377248</v>
      </c>
      <c r="D8" s="15">
        <f>D$2*'Total Actual (Stream)'!D9</f>
        <v>799080.67308954115</v>
      </c>
      <c r="E8" s="15">
        <f>E$2*'Total Actual (Stream)'!E9</f>
        <v>632016.2551500001</v>
      </c>
      <c r="F8" s="15">
        <f t="shared" si="0"/>
        <v>2556798.3049772661</v>
      </c>
      <c r="I8" s="7"/>
      <c r="L8" s="15"/>
      <c r="M8" s="15"/>
      <c r="N8" s="15"/>
      <c r="O8" s="15"/>
    </row>
    <row r="9" spans="1:15" x14ac:dyDescent="0.25">
      <c r="A9" s="7" t="s">
        <v>7</v>
      </c>
      <c r="B9" s="7" t="s">
        <v>4</v>
      </c>
      <c r="C9" s="15">
        <f>C$2*'Total Actual (Stream)'!C10</f>
        <v>3520034.962082936</v>
      </c>
      <c r="D9" s="15">
        <f>D$2*'Total Actual (Stream)'!D10</f>
        <v>2681966.2925481349</v>
      </c>
      <c r="E9" s="15">
        <f>E$2*'Total Actual (Stream)'!E10</f>
        <v>946891.57571000024</v>
      </c>
      <c r="F9" s="15">
        <f t="shared" si="0"/>
        <v>7148892.8303410709</v>
      </c>
      <c r="I9" s="7"/>
      <c r="L9" s="15"/>
      <c r="M9" s="15"/>
      <c r="N9" s="15"/>
      <c r="O9" s="15"/>
    </row>
    <row r="10" spans="1:15" x14ac:dyDescent="0.25">
      <c r="A10" s="7" t="s">
        <v>8</v>
      </c>
      <c r="B10" s="7" t="s">
        <v>6</v>
      </c>
      <c r="C10" s="15">
        <f>C$2*'Total Actual (Stream)'!C11</f>
        <v>909561.45958129468</v>
      </c>
      <c r="D10" s="15">
        <f>D$2*'Total Actual (Stream)'!D11</f>
        <v>1225329.5919397473</v>
      </c>
      <c r="E10" s="15">
        <f>E$2*'Total Actual (Stream)'!E11</f>
        <v>1066023.6707199998</v>
      </c>
      <c r="F10" s="15">
        <f t="shared" si="0"/>
        <v>3200914.7222410417</v>
      </c>
      <c r="I10" s="7"/>
      <c r="L10" s="15"/>
      <c r="M10" s="15"/>
      <c r="N10" s="15"/>
      <c r="O10" s="15"/>
    </row>
    <row r="11" spans="1:15" x14ac:dyDescent="0.25">
      <c r="A11" s="7" t="s">
        <v>8</v>
      </c>
      <c r="B11" s="7" t="s">
        <v>4</v>
      </c>
      <c r="C11" s="15">
        <f>C$2*'Total Actual (Stream)'!C12</f>
        <v>500690.98199100589</v>
      </c>
      <c r="D11" s="15">
        <f>D$2*'Total Actual (Stream)'!D12</f>
        <v>1666330.6826546788</v>
      </c>
      <c r="E11" s="15">
        <f>E$2*'Total Actual (Stream)'!E12</f>
        <v>1927968.4105700001</v>
      </c>
      <c r="F11" s="15">
        <f t="shared" si="0"/>
        <v>4094990.0752156852</v>
      </c>
      <c r="I11" s="7"/>
      <c r="L11" s="15"/>
      <c r="M11" s="15"/>
      <c r="N11" s="15"/>
      <c r="O11" s="15"/>
    </row>
    <row r="12" spans="1:15" x14ac:dyDescent="0.25">
      <c r="A12" s="7" t="s">
        <v>10</v>
      </c>
      <c r="B12" s="7" t="s">
        <v>6</v>
      </c>
      <c r="C12" s="15">
        <f>C$2*'Total Actual (Stream)'!C13</f>
        <v>931076.89055489795</v>
      </c>
      <c r="D12" s="15">
        <f>D$2*'Total Actual (Stream)'!D13</f>
        <v>720606.55012804212</v>
      </c>
      <c r="E12" s="15">
        <f>E$2*'Total Actual (Stream)'!E13</f>
        <v>733939.42720999999</v>
      </c>
      <c r="F12" s="15">
        <f t="shared" si="0"/>
        <v>2385622.8678929401</v>
      </c>
      <c r="I12" s="7"/>
      <c r="L12" s="15"/>
      <c r="M12" s="15"/>
      <c r="N12" s="15"/>
      <c r="O12" s="15"/>
    </row>
    <row r="13" spans="1:15" x14ac:dyDescent="0.25">
      <c r="A13" s="7" t="s">
        <v>10</v>
      </c>
      <c r="B13" s="7" t="s">
        <v>4</v>
      </c>
      <c r="C13" s="15">
        <f>C$2*'Total Actual (Stream)'!C14</f>
        <v>1105342.3209176175</v>
      </c>
      <c r="D13" s="15">
        <f>D$2*'Total Actual (Stream)'!D14</f>
        <v>712206.28790939611</v>
      </c>
      <c r="E13" s="15">
        <f>E$2*'Total Actual (Stream)'!E14</f>
        <v>226566.29419999997</v>
      </c>
      <c r="F13" s="15">
        <f t="shared" si="0"/>
        <v>2044114.9030270134</v>
      </c>
      <c r="I13" s="7"/>
      <c r="L13" s="15"/>
      <c r="M13" s="15"/>
      <c r="N13" s="15"/>
      <c r="O13" s="15"/>
    </row>
    <row r="14" spans="1:15" x14ac:dyDescent="0.25">
      <c r="A14" s="7" t="s">
        <v>11</v>
      </c>
      <c r="B14" s="7" t="s">
        <v>6</v>
      </c>
      <c r="C14" s="15">
        <f>C$2*'Total Actual (Stream)'!C15</f>
        <v>411307.67934175627</v>
      </c>
      <c r="D14" s="15">
        <f>D$2*'Total Actual (Stream)'!D15</f>
        <v>799109.4387506044</v>
      </c>
      <c r="E14" s="15">
        <f>E$2*'Total Actual (Stream)'!E15</f>
        <v>1179192.9139999989</v>
      </c>
      <c r="F14" s="15">
        <f t="shared" si="0"/>
        <v>2389610.0320923598</v>
      </c>
      <c r="I14" s="7"/>
      <c r="L14" s="15"/>
      <c r="M14" s="15"/>
      <c r="N14" s="15"/>
      <c r="O14" s="15"/>
    </row>
    <row r="15" spans="1:15" x14ac:dyDescent="0.25">
      <c r="A15" s="7" t="s">
        <v>11</v>
      </c>
      <c r="B15" s="7" t="s">
        <v>4</v>
      </c>
      <c r="C15" s="15">
        <f>C$2*'Total Actual (Stream)'!C16</f>
        <v>1962765.3366089542</v>
      </c>
      <c r="D15" s="15">
        <f>D$2*'Total Actual (Stream)'!D16</f>
        <v>1584990.5434699766</v>
      </c>
      <c r="E15" s="15">
        <f>E$2*'Total Actual (Stream)'!E16</f>
        <v>1172469.9697900002</v>
      </c>
      <c r="F15" s="15">
        <f t="shared" si="0"/>
        <v>4720225.8498689309</v>
      </c>
      <c r="I15" s="7"/>
      <c r="L15" s="15"/>
      <c r="M15" s="15"/>
      <c r="N15" s="15"/>
      <c r="O15" s="15"/>
    </row>
    <row r="16" spans="1:15" x14ac:dyDescent="0.25">
      <c r="A16" s="7" t="s">
        <v>9</v>
      </c>
      <c r="B16" s="7" t="s">
        <v>6</v>
      </c>
      <c r="C16" s="15">
        <f>C$2*'Total Actual (Stream)'!C17</f>
        <v>257238.39174150862</v>
      </c>
      <c r="D16" s="15">
        <f>D$2*'Total Actual (Stream)'!D17</f>
        <v>436942.78926473262</v>
      </c>
      <c r="E16" s="15">
        <f>E$2*'Total Actual (Stream)'!E17</f>
        <v>394001.75070000032</v>
      </c>
      <c r="F16" s="15">
        <f t="shared" si="0"/>
        <v>1088182.9317062416</v>
      </c>
      <c r="I16" s="7"/>
      <c r="L16" s="15"/>
      <c r="M16" s="15"/>
      <c r="N16" s="15"/>
      <c r="O16" s="15"/>
    </row>
    <row r="17" spans="1:15" x14ac:dyDescent="0.25">
      <c r="A17" s="7" t="s">
        <v>9</v>
      </c>
      <c r="B17" s="7" t="s">
        <v>4</v>
      </c>
      <c r="C17" s="15">
        <f>C$2*'Total Actual (Stream)'!C18</f>
        <v>3997383.7808414199</v>
      </c>
      <c r="D17" s="15">
        <f>D$2*'Total Actual (Stream)'!D18</f>
        <v>4832477.5709871249</v>
      </c>
      <c r="E17" s="15">
        <f>E$2*'Total Actual (Stream)'!E18</f>
        <v>1794735.4954600004</v>
      </c>
      <c r="F17" s="15">
        <f t="shared" si="0"/>
        <v>10624596.847288545</v>
      </c>
      <c r="I17" s="7"/>
      <c r="L17" s="15"/>
      <c r="M17" s="15"/>
      <c r="N17" s="15"/>
      <c r="O17" s="15"/>
    </row>
    <row r="18" spans="1:15" x14ac:dyDescent="0.25">
      <c r="A18" t="s">
        <v>12</v>
      </c>
      <c r="B18" s="7" t="s">
        <v>6</v>
      </c>
      <c r="C18" s="15">
        <f>C$2*'Total Actual (Stream)'!C19</f>
        <v>0</v>
      </c>
      <c r="D18" s="15">
        <f>D$2*'Total Actual (Stream)'!D19</f>
        <v>0</v>
      </c>
      <c r="E18" s="15">
        <f>E$2*'Total Actual (Stream)'!E19</f>
        <v>0</v>
      </c>
      <c r="F18" s="15">
        <f t="shared" si="0"/>
        <v>0</v>
      </c>
      <c r="I18" s="7"/>
      <c r="L18" s="15"/>
      <c r="M18" s="15"/>
      <c r="N18" s="15"/>
      <c r="O18" s="15"/>
    </row>
    <row r="19" spans="1:15" x14ac:dyDescent="0.25">
      <c r="A19" t="s">
        <v>12</v>
      </c>
      <c r="B19" s="7" t="s">
        <v>4</v>
      </c>
      <c r="C19" s="15">
        <f>C$2*'Total Actual (Stream)'!C20</f>
        <v>0</v>
      </c>
      <c r="D19" s="15">
        <f>D$2*'Total Actual (Stream)'!D20</f>
        <v>0</v>
      </c>
      <c r="E19" s="15">
        <f>E$2*'Total Actual (Stream)'!E20</f>
        <v>301401.90895000007</v>
      </c>
      <c r="F19" s="15">
        <f t="shared" si="0"/>
        <v>301401.90895000007</v>
      </c>
      <c r="I19" s="7"/>
      <c r="L19" s="15"/>
      <c r="M19" s="15"/>
      <c r="N19" s="15"/>
      <c r="O19" s="15"/>
    </row>
    <row r="20" spans="1:15" x14ac:dyDescent="0.25">
      <c r="E20" s="19" t="s">
        <v>23</v>
      </c>
      <c r="F20" s="18">
        <f>SUM(F6:F19)</f>
        <v>53372431.069344953</v>
      </c>
      <c r="I20" s="7"/>
      <c r="L20" s="15"/>
      <c r="M20" s="15"/>
      <c r="N20" s="15"/>
      <c r="O20" s="15"/>
    </row>
    <row r="21" spans="1:15" x14ac:dyDescent="0.25">
      <c r="I21" s="7"/>
      <c r="L21" s="15"/>
      <c r="M21" s="15"/>
      <c r="N21" s="15"/>
      <c r="O21" s="15"/>
    </row>
    <row r="22" spans="1:15" x14ac:dyDescent="0.25">
      <c r="I22" s="7"/>
      <c r="L22" s="15"/>
      <c r="M22" s="15"/>
      <c r="N22" s="15"/>
      <c r="O22" s="15"/>
    </row>
    <row r="23" spans="1:15" x14ac:dyDescent="0.25">
      <c r="I23" s="7"/>
      <c r="L23" s="15"/>
      <c r="M23" s="15"/>
      <c r="N23" s="15"/>
      <c r="O23" s="15"/>
    </row>
    <row r="24" spans="1:15" x14ac:dyDescent="0.25">
      <c r="L24" s="15"/>
      <c r="M24" s="15"/>
      <c r="N24" s="15"/>
      <c r="O24" s="15"/>
    </row>
    <row r="25" spans="1:15" x14ac:dyDescent="0.25">
      <c r="I25" s="7"/>
      <c r="L25" s="15"/>
      <c r="M25" s="15"/>
      <c r="N25" s="15"/>
      <c r="O25" s="13"/>
    </row>
    <row r="26" spans="1:15" x14ac:dyDescent="0.25">
      <c r="I26" s="7"/>
      <c r="L26" s="15"/>
      <c r="M26" s="15"/>
      <c r="N26" s="15"/>
      <c r="O26" s="15"/>
    </row>
    <row r="27" spans="1:15" x14ac:dyDescent="0.25">
      <c r="I27" s="7"/>
      <c r="L27" s="15"/>
      <c r="M27" s="15"/>
      <c r="N27" s="15"/>
      <c r="O27" s="15"/>
    </row>
    <row r="28" spans="1:15" x14ac:dyDescent="0.25">
      <c r="I28" s="7"/>
      <c r="L28" s="15"/>
      <c r="M28" s="15"/>
      <c r="N28" s="15"/>
      <c r="O28" s="15"/>
    </row>
    <row r="29" spans="1:15" x14ac:dyDescent="0.25">
      <c r="I29" s="7"/>
      <c r="L29" s="15"/>
      <c r="M29" s="15"/>
      <c r="N29" s="15"/>
      <c r="O29" s="15"/>
    </row>
    <row r="30" spans="1:15" x14ac:dyDescent="0.25">
      <c r="I30" s="7"/>
      <c r="L30" s="15"/>
      <c r="M30" s="15"/>
      <c r="N30" s="15"/>
      <c r="O30" s="15"/>
    </row>
    <row r="31" spans="1:15" x14ac:dyDescent="0.25">
      <c r="I31" s="7"/>
      <c r="L31" s="15"/>
      <c r="M31" s="15"/>
      <c r="N31" s="15"/>
      <c r="O31" s="15"/>
    </row>
    <row r="32" spans="1:15" x14ac:dyDescent="0.25">
      <c r="I32" s="7"/>
      <c r="L32" s="15"/>
      <c r="M32" s="15"/>
      <c r="N32" s="15"/>
      <c r="O32" s="15"/>
    </row>
    <row r="33" spans="9:15" x14ac:dyDescent="0.25">
      <c r="I33" s="7"/>
      <c r="L33" s="15"/>
      <c r="M33" s="15"/>
      <c r="N33" s="15"/>
      <c r="O33" s="15"/>
    </row>
    <row r="34" spans="9:15" x14ac:dyDescent="0.25">
      <c r="I34" s="7"/>
      <c r="L34" s="15"/>
      <c r="M34" s="15"/>
      <c r="N34" s="15"/>
      <c r="O34" s="15"/>
    </row>
    <row r="35" spans="9:15" x14ac:dyDescent="0.25">
      <c r="I35" s="7"/>
      <c r="L35" s="15"/>
      <c r="M35" s="15"/>
      <c r="N35" s="15"/>
      <c r="O35" s="15"/>
    </row>
    <row r="36" spans="9:15" x14ac:dyDescent="0.25">
      <c r="I36" s="7"/>
      <c r="L36" s="15"/>
      <c r="M36" s="15"/>
      <c r="N36" s="15"/>
      <c r="O36" s="15"/>
    </row>
    <row r="37" spans="9:15" x14ac:dyDescent="0.25">
      <c r="I37" s="7"/>
      <c r="L37" s="15"/>
      <c r="M37" s="15"/>
      <c r="N37" s="15"/>
      <c r="O37" s="15"/>
    </row>
    <row r="38" spans="9:15" x14ac:dyDescent="0.25">
      <c r="I38" s="7"/>
      <c r="L38" s="15"/>
      <c r="M38" s="15"/>
      <c r="N38" s="15"/>
      <c r="O38" s="15"/>
    </row>
    <row r="39" spans="9:15" x14ac:dyDescent="0.25">
      <c r="I39" s="7"/>
      <c r="L39" s="15"/>
      <c r="M39" s="15"/>
      <c r="N39" s="15"/>
      <c r="O39" s="15"/>
    </row>
    <row r="40" spans="9:15" x14ac:dyDescent="0.25">
      <c r="I40" s="7"/>
      <c r="L40" s="15"/>
      <c r="M40" s="15"/>
      <c r="N40" s="15"/>
      <c r="O40" s="15"/>
    </row>
    <row r="41" spans="9:15" x14ac:dyDescent="0.25">
      <c r="I41" s="7"/>
      <c r="L41" s="15"/>
      <c r="M41" s="15"/>
      <c r="N41" s="15"/>
      <c r="O41" s="15"/>
    </row>
    <row r="42" spans="9:15" x14ac:dyDescent="0.25">
      <c r="I42" s="7"/>
      <c r="L42" s="15"/>
      <c r="M42" s="15"/>
      <c r="N42" s="15"/>
      <c r="O42" s="15"/>
    </row>
    <row r="43" spans="9:15" x14ac:dyDescent="0.25">
      <c r="I43" s="7"/>
      <c r="L43" s="15"/>
      <c r="M43" s="15"/>
      <c r="N43" s="15"/>
      <c r="O43" s="15"/>
    </row>
    <row r="44" spans="9:15" x14ac:dyDescent="0.25">
      <c r="I44" s="7"/>
      <c r="L44" s="15"/>
      <c r="M44" s="15"/>
      <c r="N44" s="15"/>
      <c r="O44" s="15"/>
    </row>
    <row r="45" spans="9:15" x14ac:dyDescent="0.25">
      <c r="I45" s="7"/>
      <c r="L45" s="15"/>
      <c r="M45" s="15"/>
      <c r="N45" s="15"/>
      <c r="O45" s="15"/>
    </row>
    <row r="46" spans="9:15" x14ac:dyDescent="0.25">
      <c r="I46" s="7"/>
      <c r="L46" s="15"/>
      <c r="M46" s="15"/>
      <c r="N46" s="15"/>
      <c r="O46" s="15"/>
    </row>
    <row r="47" spans="9:15" x14ac:dyDescent="0.25">
      <c r="I47" s="7"/>
      <c r="L47" s="15"/>
      <c r="M47" s="15"/>
      <c r="N47" s="15"/>
      <c r="O47" s="15"/>
    </row>
    <row r="48" spans="9:15" x14ac:dyDescent="0.25">
      <c r="I48" s="7"/>
      <c r="L48" s="15"/>
      <c r="M48" s="15"/>
      <c r="N48" s="15"/>
      <c r="O48" s="15"/>
    </row>
    <row r="49" spans="9:15" x14ac:dyDescent="0.25">
      <c r="I49" s="7"/>
      <c r="L49" s="15"/>
      <c r="M49" s="15"/>
      <c r="N49" s="15"/>
      <c r="O49" s="15"/>
    </row>
    <row r="50" spans="9:15" x14ac:dyDescent="0.25">
      <c r="I50" s="7"/>
      <c r="L50" s="15"/>
      <c r="M50" s="15"/>
      <c r="N50" s="15"/>
      <c r="O50" s="15"/>
    </row>
    <row r="51" spans="9:15" x14ac:dyDescent="0.25">
      <c r="N51" s="19"/>
      <c r="O51" s="1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F472D-71B3-4902-A3D6-16F1EA26EA36}">
  <sheetPr>
    <tabColor rgb="FF00B0F0"/>
  </sheetPr>
  <dimension ref="A1:AR20"/>
  <sheetViews>
    <sheetView workbookViewId="0">
      <selection activeCell="B26" sqref="B26"/>
    </sheetView>
  </sheetViews>
  <sheetFormatPr defaultRowHeight="15" x14ac:dyDescent="0.25"/>
  <cols>
    <col min="1" max="2" width="40.42578125" customWidth="1"/>
    <col min="3" max="5" width="14.28515625" bestFit="1" customWidth="1"/>
    <col min="6" max="6" width="15.28515625" bestFit="1" customWidth="1"/>
    <col min="7" max="7" width="12.85546875" customWidth="1"/>
    <col min="8" max="43" width="14.42578125" customWidth="1"/>
    <col min="44" max="44" width="14.28515625" bestFit="1" customWidth="1"/>
    <col min="45" max="45" width="14.42578125" bestFit="1" customWidth="1"/>
    <col min="46" max="702" width="18.85546875" bestFit="1" customWidth="1"/>
    <col min="703" max="704" width="16" bestFit="1" customWidth="1"/>
    <col min="705" max="710" width="15.42578125" bestFit="1" customWidth="1"/>
    <col min="711" max="711" width="12.7109375" bestFit="1" customWidth="1"/>
  </cols>
  <sheetData>
    <row r="1" spans="1:44" s="7" customFormat="1" ht="12.75" customHeight="1" x14ac:dyDescent="0.25">
      <c r="D1" s="21" t="s">
        <v>13</v>
      </c>
      <c r="E1" s="21"/>
      <c r="F1" s="14">
        <f>SUM(F7:F51)</f>
        <v>49625039.269999996</v>
      </c>
      <c r="G1" s="7" t="e">
        <f>F1=#REF!</f>
        <v>#REF!</v>
      </c>
    </row>
    <row r="2" spans="1:44" s="7" customFormat="1" ht="12.75" customHeight="1" x14ac:dyDescent="0.25">
      <c r="D2" s="21"/>
      <c r="E2" s="21"/>
      <c r="F2" s="8"/>
    </row>
    <row r="3" spans="1:44" s="7" customFormat="1" ht="12.75" customHeight="1" x14ac:dyDescent="0.25">
      <c r="D3" s="21"/>
      <c r="E3" s="21"/>
      <c r="F3" s="8"/>
    </row>
    <row r="4" spans="1:44" s="7" customFormat="1" ht="12.75" customHeight="1" x14ac:dyDescent="0.25">
      <c r="C4" s="9" t="s">
        <v>15</v>
      </c>
      <c r="H4" s="7" t="s">
        <v>14</v>
      </c>
    </row>
    <row r="5" spans="1:44" s="7" customFormat="1" x14ac:dyDescent="0.25">
      <c r="F5" s="7" t="b">
        <f>SUM(F7:F51)=SUM(AR7:AR51)</f>
        <v>1</v>
      </c>
      <c r="N5" s="7" t="s">
        <v>16</v>
      </c>
      <c r="Z5" s="7" t="s">
        <v>17</v>
      </c>
      <c r="AL5" s="7" t="s">
        <v>18</v>
      </c>
    </row>
    <row r="6" spans="1:44" s="7" customFormat="1" x14ac:dyDescent="0.25">
      <c r="A6" s="9" t="s">
        <v>19</v>
      </c>
      <c r="B6" s="9" t="s">
        <v>37</v>
      </c>
      <c r="C6" s="9" t="s">
        <v>20</v>
      </c>
      <c r="D6" s="9" t="s">
        <v>21</v>
      </c>
      <c r="E6" s="9" t="s">
        <v>22</v>
      </c>
      <c r="F6" s="9" t="s">
        <v>23</v>
      </c>
      <c r="G6" s="9"/>
      <c r="H6" s="11" t="s">
        <v>24</v>
      </c>
      <c r="I6" s="11" t="s">
        <v>25</v>
      </c>
      <c r="J6" s="11" t="s">
        <v>26</v>
      </c>
      <c r="K6" s="11" t="s">
        <v>27</v>
      </c>
      <c r="L6" s="11" t="s">
        <v>28</v>
      </c>
      <c r="M6" s="11" t="s">
        <v>29</v>
      </c>
      <c r="N6" s="11" t="s">
        <v>30</v>
      </c>
      <c r="O6" s="11" t="s">
        <v>31</v>
      </c>
      <c r="P6" s="11" t="s">
        <v>32</v>
      </c>
      <c r="Q6" s="11" t="s">
        <v>33</v>
      </c>
      <c r="R6" s="11" t="s">
        <v>34</v>
      </c>
      <c r="S6" s="11" t="s">
        <v>35</v>
      </c>
      <c r="T6" s="11" t="s">
        <v>24</v>
      </c>
      <c r="U6" s="11" t="s">
        <v>25</v>
      </c>
      <c r="V6" s="11" t="s">
        <v>26</v>
      </c>
      <c r="W6" s="11" t="s">
        <v>27</v>
      </c>
      <c r="X6" s="11" t="s">
        <v>28</v>
      </c>
      <c r="Y6" s="11" t="s">
        <v>29</v>
      </c>
      <c r="Z6" s="11" t="s">
        <v>30</v>
      </c>
      <c r="AA6" s="11" t="s">
        <v>31</v>
      </c>
      <c r="AB6" s="11" t="s">
        <v>32</v>
      </c>
      <c r="AC6" s="11" t="s">
        <v>33</v>
      </c>
      <c r="AD6" s="11" t="s">
        <v>34</v>
      </c>
      <c r="AE6" s="11" t="s">
        <v>35</v>
      </c>
      <c r="AF6" s="11" t="s">
        <v>24</v>
      </c>
      <c r="AG6" s="11" t="s">
        <v>25</v>
      </c>
      <c r="AH6" s="11" t="s">
        <v>26</v>
      </c>
      <c r="AI6" s="11" t="s">
        <v>27</v>
      </c>
      <c r="AJ6" s="11" t="s">
        <v>28</v>
      </c>
      <c r="AK6" s="11" t="s">
        <v>29</v>
      </c>
      <c r="AL6" s="11" t="s">
        <v>30</v>
      </c>
      <c r="AM6" s="11" t="s">
        <v>31</v>
      </c>
      <c r="AN6" s="11" t="s">
        <v>32</v>
      </c>
      <c r="AO6" s="11" t="s">
        <v>33</v>
      </c>
      <c r="AP6" s="11" t="s">
        <v>34</v>
      </c>
      <c r="AQ6" s="11" t="s">
        <v>35</v>
      </c>
      <c r="AR6" s="12" t="s">
        <v>36</v>
      </c>
    </row>
    <row r="7" spans="1:44" x14ac:dyDescent="0.25">
      <c r="A7" s="7" t="s">
        <v>5</v>
      </c>
      <c r="B7" s="7" t="s">
        <v>6</v>
      </c>
      <c r="C7" s="15">
        <v>2188010.7599999998</v>
      </c>
      <c r="D7" s="15">
        <v>2599881.91</v>
      </c>
      <c r="E7" s="15">
        <v>1648302.6500000001</v>
      </c>
      <c r="F7" s="15">
        <f>SUM(C7:E7)</f>
        <v>6436195.3200000003</v>
      </c>
      <c r="H7" s="16">
        <v>125547.93000000004</v>
      </c>
      <c r="I7" s="16">
        <v>101922.49000000002</v>
      </c>
      <c r="J7" s="16">
        <v>176982.57999999993</v>
      </c>
      <c r="K7" s="16">
        <v>177703.28000000009</v>
      </c>
      <c r="L7" s="16">
        <v>107690.99</v>
      </c>
      <c r="M7" s="16">
        <v>205243.25999999998</v>
      </c>
      <c r="N7" s="16">
        <v>72908.229999999967</v>
      </c>
      <c r="O7" s="16">
        <v>145400.44000000003</v>
      </c>
      <c r="P7" s="16">
        <v>134531.47000000009</v>
      </c>
      <c r="Q7" s="16">
        <v>407798.34000000008</v>
      </c>
      <c r="R7" s="16">
        <v>253245.9</v>
      </c>
      <c r="S7" s="16">
        <v>279035.84999999998</v>
      </c>
      <c r="T7" s="16">
        <v>385847.13999999984</v>
      </c>
      <c r="U7" s="16">
        <v>77870.780000000086</v>
      </c>
      <c r="V7" s="16">
        <v>162813.63999999998</v>
      </c>
      <c r="W7" s="16">
        <v>187998.50000000012</v>
      </c>
      <c r="X7" s="16">
        <v>283483.49999999988</v>
      </c>
      <c r="Y7" s="16">
        <v>214845.18999999968</v>
      </c>
      <c r="Z7" s="16">
        <v>207413.22999999998</v>
      </c>
      <c r="AA7" s="16">
        <v>97515.769999999931</v>
      </c>
      <c r="AB7" s="16">
        <v>247895.30000000008</v>
      </c>
      <c r="AC7" s="16">
        <v>198801.88999999993</v>
      </c>
      <c r="AD7" s="16">
        <v>287591.37000000034</v>
      </c>
      <c r="AE7" s="16">
        <v>247805.60000000015</v>
      </c>
      <c r="AF7" s="16">
        <v>153688.52000000005</v>
      </c>
      <c r="AG7" s="16">
        <v>266429.89000000013</v>
      </c>
      <c r="AH7" s="16">
        <v>227638.27</v>
      </c>
      <c r="AI7" s="16">
        <v>-95301.22000000003</v>
      </c>
      <c r="AJ7" s="16">
        <v>177336.01999999987</v>
      </c>
      <c r="AK7" s="16">
        <v>107397.85000000015</v>
      </c>
      <c r="AL7" s="16">
        <v>135251.01</v>
      </c>
      <c r="AM7" s="16">
        <v>93503.540000000212</v>
      </c>
      <c r="AN7" s="16">
        <v>170092.41000000006</v>
      </c>
      <c r="AO7" s="16">
        <v>206879.43000000005</v>
      </c>
      <c r="AP7" s="16">
        <v>85868.669999999911</v>
      </c>
      <c r="AQ7" s="16">
        <v>119518.25999999956</v>
      </c>
      <c r="AR7" s="15">
        <f>SUM(H7:AQ7)</f>
        <v>6436195.3199999994</v>
      </c>
    </row>
    <row r="8" spans="1:44" x14ac:dyDescent="0.25">
      <c r="A8" s="7" t="s">
        <v>5</v>
      </c>
      <c r="B8" s="7" t="s">
        <v>4</v>
      </c>
      <c r="C8" s="15">
        <v>1118727.1900000004</v>
      </c>
      <c r="D8" s="15">
        <v>2015295.33</v>
      </c>
      <c r="E8" s="15">
        <v>2417411.5200000005</v>
      </c>
      <c r="F8" s="15">
        <f t="shared" ref="F8:F20" si="0">SUM(C8:E8)</f>
        <v>5551434.040000001</v>
      </c>
      <c r="H8" s="16">
        <v>37998.19000000001</v>
      </c>
      <c r="I8" s="16">
        <v>197395.01</v>
      </c>
      <c r="J8" s="16">
        <v>282972.07000000007</v>
      </c>
      <c r="K8" s="16">
        <v>57565.820000000022</v>
      </c>
      <c r="L8" s="16">
        <v>45809.930000000058</v>
      </c>
      <c r="M8" s="16">
        <v>13097.58000000006</v>
      </c>
      <c r="N8" s="16">
        <v>42525.640000000058</v>
      </c>
      <c r="O8" s="16">
        <v>-14949.799999999841</v>
      </c>
      <c r="P8" s="16">
        <v>76544.760000000009</v>
      </c>
      <c r="Q8" s="16">
        <v>173404.7899999998</v>
      </c>
      <c r="R8" s="16">
        <v>98395.110000000219</v>
      </c>
      <c r="S8" s="16">
        <v>107968.08999999985</v>
      </c>
      <c r="T8" s="16">
        <v>185104.61000000007</v>
      </c>
      <c r="U8" s="16">
        <v>265719.29000000004</v>
      </c>
      <c r="V8" s="16">
        <v>135634.23000000004</v>
      </c>
      <c r="W8" s="16">
        <v>199819.24000000005</v>
      </c>
      <c r="X8" s="16">
        <v>102960.67999999995</v>
      </c>
      <c r="Y8" s="16">
        <v>251848.27000000002</v>
      </c>
      <c r="Z8" s="16">
        <v>141307.84999999998</v>
      </c>
      <c r="AA8" s="16">
        <v>182608.36000000016</v>
      </c>
      <c r="AB8" s="16">
        <v>139092.08000000013</v>
      </c>
      <c r="AC8" s="16">
        <v>95641.479999999981</v>
      </c>
      <c r="AD8" s="16">
        <v>190372.76000000013</v>
      </c>
      <c r="AE8" s="16">
        <v>125186.48000000001</v>
      </c>
      <c r="AF8" s="16">
        <v>313334.99999999988</v>
      </c>
      <c r="AG8" s="16">
        <v>117372.74</v>
      </c>
      <c r="AH8" s="16">
        <v>326701.81</v>
      </c>
      <c r="AI8" s="16">
        <v>371694</v>
      </c>
      <c r="AJ8" s="16">
        <v>87210.86</v>
      </c>
      <c r="AK8" s="16">
        <v>148364.82999999999</v>
      </c>
      <c r="AL8" s="16">
        <v>111307.03</v>
      </c>
      <c r="AM8" s="16">
        <v>135736.26</v>
      </c>
      <c r="AN8" s="16">
        <v>200239.8</v>
      </c>
      <c r="AO8" s="16">
        <v>227569.16000000003</v>
      </c>
      <c r="AP8" s="16">
        <v>204632.2</v>
      </c>
      <c r="AQ8" s="16">
        <v>173247.82999999996</v>
      </c>
      <c r="AR8" s="15">
        <f t="shared" ref="AR8:AR20" si="1">SUM(H8:AQ8)</f>
        <v>5551434.0400000028</v>
      </c>
    </row>
    <row r="9" spans="1:44" x14ac:dyDescent="0.25">
      <c r="A9" s="7" t="s">
        <v>7</v>
      </c>
      <c r="B9" s="7" t="s">
        <v>6</v>
      </c>
      <c r="C9" s="15">
        <v>984581.53999999992</v>
      </c>
      <c r="D9" s="15">
        <v>753643.67999999993</v>
      </c>
      <c r="E9" s="15">
        <v>620231.85</v>
      </c>
      <c r="F9" s="15">
        <f t="shared" si="0"/>
        <v>2358457.0699999998</v>
      </c>
      <c r="H9" s="16">
        <v>15325.289999999997</v>
      </c>
      <c r="I9" s="16">
        <v>81767.63</v>
      </c>
      <c r="J9" s="16">
        <v>32247.430000000015</v>
      </c>
      <c r="K9" s="16">
        <v>57074.840000000018</v>
      </c>
      <c r="L9" s="16">
        <v>86150.110000000015</v>
      </c>
      <c r="M9" s="16">
        <v>131557.56000000003</v>
      </c>
      <c r="N9" s="16">
        <v>81230.06</v>
      </c>
      <c r="O9" s="16">
        <v>62413.170000000013</v>
      </c>
      <c r="P9" s="16">
        <v>90821.289999999979</v>
      </c>
      <c r="Q9" s="16">
        <v>81450.490000000078</v>
      </c>
      <c r="R9" s="16">
        <v>226470.70999999996</v>
      </c>
      <c r="S9" s="16">
        <v>38072.959999999774</v>
      </c>
      <c r="T9" s="16">
        <v>-48075.579999999987</v>
      </c>
      <c r="U9" s="16">
        <v>107713.17</v>
      </c>
      <c r="V9" s="16">
        <v>69063.770000000033</v>
      </c>
      <c r="W9" s="16">
        <v>69236.179999999993</v>
      </c>
      <c r="X9" s="16">
        <v>103303.13</v>
      </c>
      <c r="Y9" s="16">
        <v>77041.83</v>
      </c>
      <c r="Z9" s="16">
        <v>46704.41</v>
      </c>
      <c r="AA9" s="16">
        <v>137689.3299999999</v>
      </c>
      <c r="AB9" s="16">
        <v>108551.89999999997</v>
      </c>
      <c r="AC9" s="16">
        <v>34157.86</v>
      </c>
      <c r="AD9" s="16">
        <v>33429.540000000008</v>
      </c>
      <c r="AE9" s="16">
        <v>14828.14</v>
      </c>
      <c r="AF9" s="16">
        <v>31381.720000000005</v>
      </c>
      <c r="AG9" s="16">
        <v>57691.61</v>
      </c>
      <c r="AH9" s="16">
        <v>56196.690000000017</v>
      </c>
      <c r="AI9" s="16">
        <v>38009.909999999996</v>
      </c>
      <c r="AJ9" s="16">
        <v>35798.889999999963</v>
      </c>
      <c r="AK9" s="16">
        <v>46523.29</v>
      </c>
      <c r="AL9" s="16">
        <v>58918.990000000005</v>
      </c>
      <c r="AM9" s="16">
        <v>58065.009999999987</v>
      </c>
      <c r="AN9" s="16">
        <v>42797.479999999981</v>
      </c>
      <c r="AO9" s="16">
        <v>50045.590000000004</v>
      </c>
      <c r="AP9" s="16">
        <v>63081.120000000032</v>
      </c>
      <c r="AQ9" s="16">
        <v>81721.549999999974</v>
      </c>
      <c r="AR9" s="15">
        <f t="shared" si="1"/>
        <v>2358457.0699999994</v>
      </c>
    </row>
    <row r="10" spans="1:44" x14ac:dyDescent="0.25">
      <c r="A10" s="7" t="s">
        <v>7</v>
      </c>
      <c r="B10" s="7" t="s">
        <v>4</v>
      </c>
      <c r="C10" s="15">
        <v>3078757.4000000004</v>
      </c>
      <c r="D10" s="15">
        <v>2529465.4400000004</v>
      </c>
      <c r="E10" s="15">
        <v>929236.09000000008</v>
      </c>
      <c r="F10" s="15">
        <f t="shared" si="0"/>
        <v>6537458.9300000006</v>
      </c>
      <c r="H10" s="16">
        <v>263177.80000000005</v>
      </c>
      <c r="I10" s="16">
        <v>211611.02</v>
      </c>
      <c r="J10" s="16">
        <v>175814.61</v>
      </c>
      <c r="K10" s="16">
        <v>101299.53</v>
      </c>
      <c r="L10" s="16">
        <v>82078.350000000006</v>
      </c>
      <c r="M10" s="16">
        <v>94671.64</v>
      </c>
      <c r="N10" s="16">
        <v>195999.96000000002</v>
      </c>
      <c r="O10" s="16">
        <v>160039.65</v>
      </c>
      <c r="P10" s="16">
        <v>245784.65999999997</v>
      </c>
      <c r="Q10" s="16">
        <v>347748.85</v>
      </c>
      <c r="R10" s="16">
        <v>538556.9500000003</v>
      </c>
      <c r="S10" s="16">
        <v>661974.38000000012</v>
      </c>
      <c r="T10" s="16">
        <v>344342.81000000011</v>
      </c>
      <c r="U10" s="16">
        <v>267327.14</v>
      </c>
      <c r="V10" s="16">
        <v>79984.920000000042</v>
      </c>
      <c r="W10" s="16">
        <v>78972.22</v>
      </c>
      <c r="X10" s="16">
        <v>245238.58000000002</v>
      </c>
      <c r="Y10" s="16">
        <v>56919.31</v>
      </c>
      <c r="Z10" s="16">
        <v>53944.059999999969</v>
      </c>
      <c r="AA10" s="16">
        <v>150892.90000000002</v>
      </c>
      <c r="AB10" s="16">
        <v>169478.94</v>
      </c>
      <c r="AC10" s="16">
        <v>66705.8</v>
      </c>
      <c r="AD10" s="16">
        <v>701974.85</v>
      </c>
      <c r="AE10" s="16">
        <v>313683.91000000032</v>
      </c>
      <c r="AF10" s="16">
        <v>547765.31000000006</v>
      </c>
      <c r="AG10" s="16">
        <v>178881.66999999998</v>
      </c>
      <c r="AH10" s="16">
        <v>769.40999999999929</v>
      </c>
      <c r="AI10" s="16">
        <v>125904.88999999997</v>
      </c>
      <c r="AJ10" s="16">
        <v>-5526.5400000000436</v>
      </c>
      <c r="AK10" s="16">
        <v>4498.49</v>
      </c>
      <c r="AL10" s="16">
        <v>21442.22</v>
      </c>
      <c r="AM10" s="16">
        <v>17321.239999999998</v>
      </c>
      <c r="AN10" s="16">
        <v>33240.159999999996</v>
      </c>
      <c r="AO10" s="16">
        <v>-4144.4799999999959</v>
      </c>
      <c r="AP10" s="16">
        <v>3490.7899999999972</v>
      </c>
      <c r="AQ10" s="16">
        <v>5592.93</v>
      </c>
      <c r="AR10" s="15">
        <f t="shared" si="1"/>
        <v>6537458.9299999997</v>
      </c>
    </row>
    <row r="11" spans="1:44" x14ac:dyDescent="0.25">
      <c r="A11" s="7" t="s">
        <v>8</v>
      </c>
      <c r="B11" s="7" t="s">
        <v>6</v>
      </c>
      <c r="C11" s="15">
        <v>795537.29000000015</v>
      </c>
      <c r="D11" s="15">
        <v>1155655.4099999997</v>
      </c>
      <c r="E11" s="15">
        <v>1046146.8799999997</v>
      </c>
      <c r="F11" s="15">
        <f t="shared" si="0"/>
        <v>2997339.5799999991</v>
      </c>
      <c r="H11" s="16">
        <v>22501.389999999996</v>
      </c>
      <c r="I11" s="16">
        <v>29924.930000000004</v>
      </c>
      <c r="J11" s="16">
        <v>57770.04</v>
      </c>
      <c r="K11" s="16">
        <v>52228.460000000006</v>
      </c>
      <c r="L11" s="16">
        <v>73751.33</v>
      </c>
      <c r="M11" s="16">
        <v>61860.310000000027</v>
      </c>
      <c r="N11" s="16">
        <v>69107.720000000016</v>
      </c>
      <c r="O11" s="16">
        <v>74506.900000000009</v>
      </c>
      <c r="P11" s="16">
        <v>86366.189999999973</v>
      </c>
      <c r="Q11" s="16">
        <v>78023.590000000084</v>
      </c>
      <c r="R11" s="16">
        <v>81385.429999999935</v>
      </c>
      <c r="S11" s="16">
        <v>108111</v>
      </c>
      <c r="T11" s="16">
        <v>89850.070000000065</v>
      </c>
      <c r="U11" s="16">
        <v>106688.26999999993</v>
      </c>
      <c r="V11" s="16">
        <v>113903.48999999987</v>
      </c>
      <c r="W11" s="16">
        <v>76796.750000000131</v>
      </c>
      <c r="X11" s="16">
        <v>98615.23</v>
      </c>
      <c r="Y11" s="16">
        <v>90795.809999999969</v>
      </c>
      <c r="Z11" s="16">
        <v>82083.500000000044</v>
      </c>
      <c r="AA11" s="16">
        <v>99411.949999999939</v>
      </c>
      <c r="AB11" s="16">
        <v>101511.31999999993</v>
      </c>
      <c r="AC11" s="16">
        <v>74961.009999999995</v>
      </c>
      <c r="AD11" s="16">
        <v>92023.74</v>
      </c>
      <c r="AE11" s="16">
        <v>129014.26999999996</v>
      </c>
      <c r="AF11" s="16">
        <v>97513.81</v>
      </c>
      <c r="AG11" s="16">
        <v>89237.169999999955</v>
      </c>
      <c r="AH11" s="16">
        <v>91638.969999999841</v>
      </c>
      <c r="AI11" s="16">
        <v>80125.979999999981</v>
      </c>
      <c r="AJ11" s="16">
        <v>85833.099999999948</v>
      </c>
      <c r="AK11" s="16">
        <v>71557.260000000009</v>
      </c>
      <c r="AL11" s="16">
        <v>79411.349999999991</v>
      </c>
      <c r="AM11" s="16">
        <v>82310.179999999978</v>
      </c>
      <c r="AN11" s="16">
        <v>83740.960000000036</v>
      </c>
      <c r="AO11" s="16">
        <v>91150.229999999981</v>
      </c>
      <c r="AP11" s="16">
        <v>109193.00999999997</v>
      </c>
      <c r="AQ11" s="16">
        <v>84434.859999999957</v>
      </c>
      <c r="AR11" s="15">
        <f t="shared" si="1"/>
        <v>2997339.58</v>
      </c>
    </row>
    <row r="12" spans="1:44" x14ac:dyDescent="0.25">
      <c r="A12" s="7" t="s">
        <v>8</v>
      </c>
      <c r="B12" s="7" t="s">
        <v>4</v>
      </c>
      <c r="C12" s="15">
        <v>437923.51</v>
      </c>
      <c r="D12" s="15">
        <v>1571580.48</v>
      </c>
      <c r="E12" s="15">
        <v>1892020.0299999998</v>
      </c>
      <c r="F12" s="15">
        <f t="shared" si="0"/>
        <v>3901524.0199999996</v>
      </c>
      <c r="H12" s="16">
        <v>22287.82</v>
      </c>
      <c r="I12" s="16">
        <v>10015.040000000001</v>
      </c>
      <c r="J12" s="16">
        <v>47227.24</v>
      </c>
      <c r="K12" s="16">
        <v>38020.43</v>
      </c>
      <c r="L12" s="16">
        <v>1389.3699999999981</v>
      </c>
      <c r="M12" s="16">
        <v>3687.7599999999952</v>
      </c>
      <c r="N12" s="16">
        <v>23725.489999999998</v>
      </c>
      <c r="O12" s="16">
        <v>24077.440000000002</v>
      </c>
      <c r="P12" s="16">
        <v>-27961.559999999998</v>
      </c>
      <c r="Q12" s="16">
        <v>4480.5300000000007</v>
      </c>
      <c r="R12" s="16">
        <v>174603.83</v>
      </c>
      <c r="S12" s="16">
        <v>116370.12</v>
      </c>
      <c r="T12" s="16">
        <v>291721.56</v>
      </c>
      <c r="U12" s="16">
        <v>11252.580000000005</v>
      </c>
      <c r="V12" s="16">
        <v>176863.96000000002</v>
      </c>
      <c r="W12" s="16">
        <v>325242.34000000003</v>
      </c>
      <c r="X12" s="16">
        <v>90306.780000000028</v>
      </c>
      <c r="Y12" s="16">
        <v>38481.120000000003</v>
      </c>
      <c r="Z12" s="16">
        <v>28523.279999999999</v>
      </c>
      <c r="AA12" s="16">
        <v>86465.25</v>
      </c>
      <c r="AB12" s="16">
        <v>134380.21</v>
      </c>
      <c r="AC12" s="16">
        <v>113979.99</v>
      </c>
      <c r="AD12" s="16">
        <v>101670.01999999999</v>
      </c>
      <c r="AE12" s="16">
        <v>172693.39</v>
      </c>
      <c r="AF12" s="16">
        <v>121748.78</v>
      </c>
      <c r="AG12" s="16">
        <v>204993.07</v>
      </c>
      <c r="AH12" s="16">
        <v>181874.49</v>
      </c>
      <c r="AI12" s="16">
        <v>172549.49</v>
      </c>
      <c r="AJ12" s="16">
        <v>35115.289999999994</v>
      </c>
      <c r="AK12" s="16">
        <v>17510.29</v>
      </c>
      <c r="AL12" s="16">
        <v>31773.15</v>
      </c>
      <c r="AM12" s="16">
        <v>53156.42</v>
      </c>
      <c r="AN12" s="16">
        <v>198543.55</v>
      </c>
      <c r="AO12" s="16">
        <v>109285.28</v>
      </c>
      <c r="AP12" s="16">
        <v>78118.880000000005</v>
      </c>
      <c r="AQ12" s="16">
        <v>687351.34</v>
      </c>
      <c r="AR12" s="15">
        <f t="shared" si="1"/>
        <v>3901524.0199999996</v>
      </c>
    </row>
    <row r="13" spans="1:44" x14ac:dyDescent="0.25">
      <c r="A13" s="7" t="s">
        <v>10</v>
      </c>
      <c r="B13" s="7" t="s">
        <v>6</v>
      </c>
      <c r="C13" s="15">
        <v>814355.51000000071</v>
      </c>
      <c r="D13" s="15">
        <v>679631.71999999939</v>
      </c>
      <c r="E13" s="15">
        <v>720254.58999999985</v>
      </c>
      <c r="F13" s="15">
        <f t="shared" si="0"/>
        <v>2214241.8199999998</v>
      </c>
      <c r="H13" s="16">
        <v>62433.17</v>
      </c>
      <c r="I13" s="16">
        <v>55346.039999999994</v>
      </c>
      <c r="J13" s="16">
        <v>67889.900000000009</v>
      </c>
      <c r="K13" s="16">
        <v>66436.679999999978</v>
      </c>
      <c r="L13" s="16">
        <v>68382.73</v>
      </c>
      <c r="M13" s="16">
        <v>59514.030000000028</v>
      </c>
      <c r="N13" s="16">
        <v>68442.98000000001</v>
      </c>
      <c r="O13" s="16">
        <v>72668.580000000031</v>
      </c>
      <c r="P13" s="16">
        <v>66148.890000000043</v>
      </c>
      <c r="Q13" s="16">
        <v>77875.299999999988</v>
      </c>
      <c r="R13" s="16">
        <v>79184.170000000508</v>
      </c>
      <c r="S13" s="16">
        <v>70033.040000000125</v>
      </c>
      <c r="T13" s="16">
        <v>57227.450000000172</v>
      </c>
      <c r="U13" s="16">
        <v>56752.6099999996</v>
      </c>
      <c r="V13" s="16">
        <v>48830.109999999993</v>
      </c>
      <c r="W13" s="16">
        <v>53904.490000000027</v>
      </c>
      <c r="X13" s="16">
        <v>65058.969999999928</v>
      </c>
      <c r="Y13" s="16">
        <v>56700.079999999893</v>
      </c>
      <c r="Z13" s="16">
        <v>55279.82999999998</v>
      </c>
      <c r="AA13" s="16">
        <v>50851.539999999994</v>
      </c>
      <c r="AB13" s="16">
        <v>61268.069999999818</v>
      </c>
      <c r="AC13" s="16">
        <v>49930.650000000081</v>
      </c>
      <c r="AD13" s="16">
        <v>60268.880000000012</v>
      </c>
      <c r="AE13" s="16">
        <v>63559.039999999877</v>
      </c>
      <c r="AF13" s="16">
        <v>37146.400000000038</v>
      </c>
      <c r="AG13" s="16">
        <v>72330.689999999915</v>
      </c>
      <c r="AH13" s="16">
        <v>23861.140000000054</v>
      </c>
      <c r="AI13" s="16">
        <v>55193.519999999946</v>
      </c>
      <c r="AJ13" s="16">
        <v>72309.56</v>
      </c>
      <c r="AK13" s="16">
        <v>60521.559999999939</v>
      </c>
      <c r="AL13" s="16">
        <v>67559.74000000002</v>
      </c>
      <c r="AM13" s="16">
        <v>65239.119999999981</v>
      </c>
      <c r="AN13" s="16">
        <v>67201.040000000008</v>
      </c>
      <c r="AO13" s="16">
        <v>76072.989999999991</v>
      </c>
      <c r="AP13" s="16">
        <v>70136.049999999988</v>
      </c>
      <c r="AQ13" s="16">
        <v>52682.780000000028</v>
      </c>
      <c r="AR13" s="15">
        <f t="shared" si="1"/>
        <v>2214241.8200000003</v>
      </c>
    </row>
    <row r="14" spans="1:44" x14ac:dyDescent="0.25">
      <c r="A14" s="7" t="s">
        <v>10</v>
      </c>
      <c r="B14" s="7" t="s">
        <v>4</v>
      </c>
      <c r="C14" s="15">
        <v>966774.72999999986</v>
      </c>
      <c r="D14" s="15">
        <v>671709.1100000001</v>
      </c>
      <c r="E14" s="15">
        <v>222341.79999999996</v>
      </c>
      <c r="F14" s="15">
        <f t="shared" si="0"/>
        <v>1860825.64</v>
      </c>
      <c r="H14" s="16">
        <v>47234.42000000002</v>
      </c>
      <c r="I14" s="16">
        <v>223462.09000000005</v>
      </c>
      <c r="J14" s="16">
        <v>35503.879999999983</v>
      </c>
      <c r="K14" s="16">
        <v>80541.489999999976</v>
      </c>
      <c r="L14" s="16">
        <v>86907.310000000027</v>
      </c>
      <c r="M14" s="16">
        <v>95877.769999999917</v>
      </c>
      <c r="N14" s="16">
        <v>9239.9800000000014</v>
      </c>
      <c r="O14" s="16">
        <v>68496.000000000015</v>
      </c>
      <c r="P14" s="16">
        <v>94548.08</v>
      </c>
      <c r="Q14" s="16">
        <v>53183.3</v>
      </c>
      <c r="R14" s="16">
        <v>99528.179999999964</v>
      </c>
      <c r="S14" s="16">
        <v>72252.23000000001</v>
      </c>
      <c r="T14" s="16">
        <v>41163.279999999999</v>
      </c>
      <c r="U14" s="16">
        <v>73082.570000000007</v>
      </c>
      <c r="V14" s="16">
        <v>72311.81</v>
      </c>
      <c r="W14" s="16">
        <v>63989.820000000007</v>
      </c>
      <c r="X14" s="16">
        <v>74818.350000000006</v>
      </c>
      <c r="Y14" s="16">
        <v>69814.600000000006</v>
      </c>
      <c r="Z14" s="16">
        <v>20410.719999999994</v>
      </c>
      <c r="AA14" s="16">
        <v>59716.32</v>
      </c>
      <c r="AB14" s="16">
        <v>70084.849999999991</v>
      </c>
      <c r="AC14" s="16">
        <v>42394.64</v>
      </c>
      <c r="AD14" s="16">
        <v>49167.38</v>
      </c>
      <c r="AE14" s="16">
        <v>34754.770000000004</v>
      </c>
      <c r="AF14" s="16">
        <v>53974.089999999989</v>
      </c>
      <c r="AG14" s="16">
        <v>69529.87000000001</v>
      </c>
      <c r="AH14" s="16">
        <v>19331.650000000001</v>
      </c>
      <c r="AI14" s="16">
        <v>-6477.0300000000052</v>
      </c>
      <c r="AJ14" s="16">
        <v>43202.74</v>
      </c>
      <c r="AK14" s="16">
        <v>11193.910000000005</v>
      </c>
      <c r="AL14" s="16">
        <v>-23585.959999999995</v>
      </c>
      <c r="AM14" s="16">
        <v>9012.440000000006</v>
      </c>
      <c r="AN14" s="16">
        <v>27801.15</v>
      </c>
      <c r="AO14" s="16">
        <v>7176.0799999999963</v>
      </c>
      <c r="AP14" s="16">
        <v>9621.24</v>
      </c>
      <c r="AQ14" s="16">
        <v>1561.6200000000031</v>
      </c>
      <c r="AR14" s="15">
        <f t="shared" si="1"/>
        <v>1860825.6400000001</v>
      </c>
    </row>
    <row r="15" spans="1:44" x14ac:dyDescent="0.25">
      <c r="A15" s="7" t="s">
        <v>11</v>
      </c>
      <c r="B15" s="7" t="s">
        <v>6</v>
      </c>
      <c r="C15" s="15">
        <v>359745.45000000019</v>
      </c>
      <c r="D15" s="15">
        <v>753670.81000000041</v>
      </c>
      <c r="E15" s="15">
        <v>1157205.9999999988</v>
      </c>
      <c r="F15" s="15">
        <f t="shared" si="0"/>
        <v>2270622.2599999998</v>
      </c>
      <c r="H15" s="16">
        <v>0</v>
      </c>
      <c r="I15" s="16">
        <v>11656.309999999998</v>
      </c>
      <c r="J15" s="16">
        <v>37703.32</v>
      </c>
      <c r="K15" s="16">
        <v>25507.999999999996</v>
      </c>
      <c r="L15" s="16">
        <v>31464.520000000008</v>
      </c>
      <c r="M15" s="16">
        <v>26305.329999999998</v>
      </c>
      <c r="N15" s="16">
        <v>27126.61</v>
      </c>
      <c r="O15" s="16">
        <v>31952.28</v>
      </c>
      <c r="P15" s="16">
        <v>35036.920000000006</v>
      </c>
      <c r="Q15" s="16">
        <v>40501.010000000009</v>
      </c>
      <c r="R15" s="16">
        <v>45965.920000000158</v>
      </c>
      <c r="S15" s="16">
        <v>46525.230000000032</v>
      </c>
      <c r="T15" s="16">
        <v>46020.9200000001</v>
      </c>
      <c r="U15" s="16">
        <v>61777.869999999981</v>
      </c>
      <c r="V15" s="16">
        <v>58953.66000000004</v>
      </c>
      <c r="W15" s="16">
        <v>48259.310000000027</v>
      </c>
      <c r="X15" s="16">
        <v>55070.570000000007</v>
      </c>
      <c r="Y15" s="16">
        <v>39701.560000000027</v>
      </c>
      <c r="Z15" s="16">
        <v>53879.330000000038</v>
      </c>
      <c r="AA15" s="16">
        <v>67609.010000000024</v>
      </c>
      <c r="AB15" s="16">
        <v>65149.660000000018</v>
      </c>
      <c r="AC15" s="16">
        <v>68940.05</v>
      </c>
      <c r="AD15" s="16">
        <v>91654.530000000042</v>
      </c>
      <c r="AE15" s="16">
        <v>96654.340000000084</v>
      </c>
      <c r="AF15" s="16">
        <v>131851.76999999976</v>
      </c>
      <c r="AG15" s="16">
        <v>114539.62999999983</v>
      </c>
      <c r="AH15" s="16">
        <v>123841.4599999999</v>
      </c>
      <c r="AI15" s="16">
        <v>89342.299999999785</v>
      </c>
      <c r="AJ15" s="16">
        <v>89558.629999999786</v>
      </c>
      <c r="AK15" s="16">
        <v>76854.949999999983</v>
      </c>
      <c r="AL15" s="16">
        <v>163317.99999999983</v>
      </c>
      <c r="AM15" s="16">
        <v>17191.769999999913</v>
      </c>
      <c r="AN15" s="16">
        <v>39161.840000000018</v>
      </c>
      <c r="AO15" s="16">
        <v>84820.150000000023</v>
      </c>
      <c r="AP15" s="16">
        <v>74287.760000000024</v>
      </c>
      <c r="AQ15" s="16">
        <v>152437.74000000008</v>
      </c>
      <c r="AR15" s="15">
        <f t="shared" si="1"/>
        <v>2270622.2600000002</v>
      </c>
    </row>
    <row r="16" spans="1:44" x14ac:dyDescent="0.25">
      <c r="A16" s="7" t="s">
        <v>11</v>
      </c>
      <c r="B16" s="7" t="s">
        <v>4</v>
      </c>
      <c r="C16" s="15">
        <v>1716709.7400000007</v>
      </c>
      <c r="D16" s="15">
        <v>1494865.4699999997</v>
      </c>
      <c r="E16" s="15">
        <v>1150608.4100000001</v>
      </c>
      <c r="F16" s="15">
        <f t="shared" si="0"/>
        <v>4362183.620000001</v>
      </c>
      <c r="H16" s="16">
        <v>218351</v>
      </c>
      <c r="I16" s="16">
        <v>199016.62</v>
      </c>
      <c r="J16" s="16">
        <v>323958.67</v>
      </c>
      <c r="K16" s="16">
        <v>179318.36999999997</v>
      </c>
      <c r="L16" s="16">
        <v>72616.570000000036</v>
      </c>
      <c r="M16" s="16">
        <v>106356.13</v>
      </c>
      <c r="N16" s="16">
        <v>81307.27999999997</v>
      </c>
      <c r="O16" s="16">
        <v>82688.390000000043</v>
      </c>
      <c r="P16" s="16">
        <v>66578.020000000019</v>
      </c>
      <c r="Q16" s="16">
        <v>97537.279999999999</v>
      </c>
      <c r="R16" s="16">
        <v>143920.30000000019</v>
      </c>
      <c r="S16" s="16">
        <v>145061.10999999999</v>
      </c>
      <c r="T16" s="16">
        <v>107062.10999999999</v>
      </c>
      <c r="U16" s="16">
        <v>76162.75</v>
      </c>
      <c r="V16" s="16">
        <v>423037.81999999995</v>
      </c>
      <c r="W16" s="16">
        <v>230197.46000000002</v>
      </c>
      <c r="X16" s="16">
        <v>227771.69</v>
      </c>
      <c r="Y16" s="16">
        <v>144076.80000000002</v>
      </c>
      <c r="Z16" s="16">
        <v>38387.160000000003</v>
      </c>
      <c r="AA16" s="16">
        <v>121917.59999999999</v>
      </c>
      <c r="AB16" s="16">
        <v>72924.73</v>
      </c>
      <c r="AC16" s="16">
        <v>21688.670000000002</v>
      </c>
      <c r="AD16" s="16">
        <v>24167.94</v>
      </c>
      <c r="AE16" s="16">
        <v>7470.739999999998</v>
      </c>
      <c r="AF16" s="16">
        <v>52589.03</v>
      </c>
      <c r="AG16" s="16">
        <v>75468.34</v>
      </c>
      <c r="AH16" s="16">
        <v>13617.48</v>
      </c>
      <c r="AI16" s="16">
        <v>101417.67000000001</v>
      </c>
      <c r="AJ16" s="16">
        <v>30552.48</v>
      </c>
      <c r="AK16" s="16">
        <v>66065.63</v>
      </c>
      <c r="AL16" s="16">
        <v>41035.94</v>
      </c>
      <c r="AM16" s="16">
        <v>100417.58</v>
      </c>
      <c r="AN16" s="16">
        <v>48571.15</v>
      </c>
      <c r="AO16" s="16">
        <v>218506.21000000002</v>
      </c>
      <c r="AP16" s="16">
        <v>269037.77</v>
      </c>
      <c r="AQ16" s="16">
        <v>133329.13</v>
      </c>
      <c r="AR16" s="15">
        <f t="shared" si="1"/>
        <v>4362183.62</v>
      </c>
    </row>
    <row r="17" spans="1:44" x14ac:dyDescent="0.25">
      <c r="A17" s="7" t="s">
        <v>9</v>
      </c>
      <c r="B17" s="7" t="s">
        <v>6</v>
      </c>
      <c r="C17" s="15">
        <v>224990.54999999993</v>
      </c>
      <c r="D17" s="15">
        <v>412097.5300000002</v>
      </c>
      <c r="E17" s="15">
        <v>386655.30000000028</v>
      </c>
      <c r="F17" s="15">
        <f t="shared" si="0"/>
        <v>1023743.3800000004</v>
      </c>
      <c r="H17" s="16">
        <v>-1.9895196601282805E-13</v>
      </c>
      <c r="I17" s="16">
        <v>-3046.010000000002</v>
      </c>
      <c r="J17" s="16">
        <v>22401.239999999998</v>
      </c>
      <c r="K17" s="16">
        <v>22268.339999999989</v>
      </c>
      <c r="L17" s="16">
        <v>24142.250000000007</v>
      </c>
      <c r="M17" s="16">
        <v>19601.669999999998</v>
      </c>
      <c r="N17" s="16">
        <v>29842.07999999998</v>
      </c>
      <c r="O17" s="16">
        <v>19145.400000000005</v>
      </c>
      <c r="P17" s="16">
        <v>20942.150000000001</v>
      </c>
      <c r="Q17" s="16">
        <v>21917.840000000004</v>
      </c>
      <c r="R17" s="16">
        <v>22218.949999999986</v>
      </c>
      <c r="S17" s="16">
        <v>25556.639999999992</v>
      </c>
      <c r="T17" s="16">
        <v>26090.100000000093</v>
      </c>
      <c r="U17" s="16">
        <v>34287.639999999992</v>
      </c>
      <c r="V17" s="16">
        <v>24604.780000000002</v>
      </c>
      <c r="W17" s="16">
        <v>19924.010000000006</v>
      </c>
      <c r="X17" s="16">
        <v>26075.789999999997</v>
      </c>
      <c r="Y17" s="16">
        <v>29771.849999999991</v>
      </c>
      <c r="Z17" s="16">
        <v>36902.970000000008</v>
      </c>
      <c r="AA17" s="16">
        <v>44731.300000000032</v>
      </c>
      <c r="AB17" s="16">
        <v>45086.600000000057</v>
      </c>
      <c r="AC17" s="16">
        <v>44839.060000000049</v>
      </c>
      <c r="AD17" s="16">
        <v>43997.87</v>
      </c>
      <c r="AE17" s="16">
        <v>35785.55999999999</v>
      </c>
      <c r="AF17" s="16">
        <v>60524.540000000008</v>
      </c>
      <c r="AG17" s="16">
        <v>57954.299999999988</v>
      </c>
      <c r="AH17" s="16">
        <v>76044.710000000021</v>
      </c>
      <c r="AI17" s="16">
        <v>56276.360000000052</v>
      </c>
      <c r="AJ17" s="16">
        <v>28333.690000000013</v>
      </c>
      <c r="AK17" s="16">
        <v>27795.230000000025</v>
      </c>
      <c r="AL17" s="16">
        <v>24777.810000000038</v>
      </c>
      <c r="AM17" s="16">
        <v>10633.40000000002</v>
      </c>
      <c r="AN17" s="16">
        <v>15580.15</v>
      </c>
      <c r="AO17" s="16">
        <v>23840.250000000007</v>
      </c>
      <c r="AP17" s="16">
        <v>-10126.169999999995</v>
      </c>
      <c r="AQ17" s="16">
        <v>15021.03</v>
      </c>
      <c r="AR17" s="15">
        <f t="shared" si="1"/>
        <v>1023743.3800000004</v>
      </c>
    </row>
    <row r="18" spans="1:44" x14ac:dyDescent="0.25">
      <c r="A18" s="7" t="s">
        <v>9</v>
      </c>
      <c r="B18" s="7" t="s">
        <v>4</v>
      </c>
      <c r="C18" s="15">
        <v>3496264.9600000009</v>
      </c>
      <c r="D18" s="15">
        <v>4557695.24</v>
      </c>
      <c r="E18" s="15">
        <v>1761271.34</v>
      </c>
      <c r="F18" s="15">
        <f t="shared" si="0"/>
        <v>9815231.540000001</v>
      </c>
      <c r="H18" s="16">
        <v>322382.76999999996</v>
      </c>
      <c r="I18" s="16">
        <v>255135.94</v>
      </c>
      <c r="J18" s="16">
        <v>-181076.11999999997</v>
      </c>
      <c r="K18" s="16">
        <v>268883.17</v>
      </c>
      <c r="L18" s="16">
        <v>276506.12</v>
      </c>
      <c r="M18" s="16">
        <v>69972.359999999913</v>
      </c>
      <c r="N18" s="16">
        <v>415137.47000000009</v>
      </c>
      <c r="O18" s="16">
        <v>276590.63999999996</v>
      </c>
      <c r="P18" s="16">
        <v>253797.06</v>
      </c>
      <c r="Q18" s="16">
        <v>662970.7100000002</v>
      </c>
      <c r="R18" s="16">
        <v>374597.74000000063</v>
      </c>
      <c r="S18" s="16">
        <v>501367.1</v>
      </c>
      <c r="T18" s="16">
        <v>481054.78000000009</v>
      </c>
      <c r="U18" s="16">
        <v>738073.56</v>
      </c>
      <c r="V18" s="16">
        <v>351918.36999999994</v>
      </c>
      <c r="W18" s="16">
        <v>316053.28999999992</v>
      </c>
      <c r="X18" s="16">
        <v>362955</v>
      </c>
      <c r="Y18" s="16">
        <v>409763.58999999997</v>
      </c>
      <c r="Z18" s="16">
        <v>384310.07999999996</v>
      </c>
      <c r="AA18" s="16">
        <v>504082.24000000005</v>
      </c>
      <c r="AB18" s="16">
        <v>306612.35000000009</v>
      </c>
      <c r="AC18" s="16">
        <v>306288.73</v>
      </c>
      <c r="AD18" s="16">
        <v>146944.43000000005</v>
      </c>
      <c r="AE18" s="16">
        <v>249638.81999999998</v>
      </c>
      <c r="AF18" s="16">
        <v>310229.95999999996</v>
      </c>
      <c r="AG18" s="16">
        <v>147309.79999999999</v>
      </c>
      <c r="AH18" s="16">
        <v>222931.27000000002</v>
      </c>
      <c r="AI18" s="16">
        <v>125846.1</v>
      </c>
      <c r="AJ18" s="16">
        <v>139194.66</v>
      </c>
      <c r="AK18" s="16">
        <v>135247.97999999998</v>
      </c>
      <c r="AL18" s="16">
        <v>115960.51999999997</v>
      </c>
      <c r="AM18" s="16">
        <v>32901.97</v>
      </c>
      <c r="AN18" s="16">
        <v>179722.33</v>
      </c>
      <c r="AO18" s="16">
        <v>-79828.040000000023</v>
      </c>
      <c r="AP18" s="16">
        <v>173913.75</v>
      </c>
      <c r="AQ18" s="16">
        <v>257841.04</v>
      </c>
      <c r="AR18" s="15">
        <f t="shared" si="1"/>
        <v>9815231.540000001</v>
      </c>
    </row>
    <row r="19" spans="1:44" x14ac:dyDescent="0.25">
      <c r="A19" t="s">
        <v>12</v>
      </c>
      <c r="B19" s="7" t="s">
        <v>6</v>
      </c>
      <c r="C19" s="15">
        <v>0</v>
      </c>
      <c r="D19" s="15">
        <v>0</v>
      </c>
      <c r="E19" s="15">
        <v>0</v>
      </c>
      <c r="F19" s="15">
        <f t="shared" si="0"/>
        <v>0</v>
      </c>
      <c r="H19" s="16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6">
        <v>0</v>
      </c>
      <c r="X19" s="16">
        <v>0</v>
      </c>
      <c r="Y19" s="16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6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5">
        <f t="shared" si="1"/>
        <v>0</v>
      </c>
    </row>
    <row r="20" spans="1:44" x14ac:dyDescent="0.25">
      <c r="A20" t="s">
        <v>12</v>
      </c>
      <c r="B20" s="7" t="s">
        <v>4</v>
      </c>
      <c r="C20" s="15">
        <v>0</v>
      </c>
      <c r="D20" s="15">
        <v>0</v>
      </c>
      <c r="E20" s="15">
        <v>295782.05000000005</v>
      </c>
      <c r="F20" s="15">
        <f t="shared" si="0"/>
        <v>295782.05000000005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6">
        <v>32680</v>
      </c>
      <c r="AM20" s="16">
        <v>157523</v>
      </c>
      <c r="AN20" s="16">
        <v>91861.51999999999</v>
      </c>
      <c r="AO20" s="16">
        <v>7128.0299999999988</v>
      </c>
      <c r="AP20" s="16">
        <v>1152</v>
      </c>
      <c r="AQ20" s="16">
        <v>5437.5</v>
      </c>
      <c r="AR20" s="15">
        <f t="shared" si="1"/>
        <v>295782.05000000005</v>
      </c>
    </row>
  </sheetData>
  <mergeCells count="3">
    <mergeCell ref="D1:E1"/>
    <mergeCell ref="D2:E2"/>
    <mergeCell ref="D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E28B-5413-4C0B-9D1E-BFD12E3BEDBD}">
  <sheetPr>
    <tabColor rgb="FFFFC000"/>
  </sheetPr>
  <dimension ref="A1:AN71"/>
  <sheetViews>
    <sheetView zoomScale="85" zoomScaleNormal="85" workbookViewId="0">
      <selection activeCell="B5" sqref="B5"/>
    </sheetView>
  </sheetViews>
  <sheetFormatPr defaultRowHeight="15" x14ac:dyDescent="0.25"/>
  <cols>
    <col min="1" max="1" width="20.140625" bestFit="1" customWidth="1"/>
    <col min="2" max="2" width="27.140625" bestFit="1" customWidth="1"/>
    <col min="3" max="3" width="18.28515625" bestFit="1" customWidth="1"/>
    <col min="4" max="4" width="33.42578125" bestFit="1" customWidth="1"/>
    <col min="5" max="8" width="13.42578125" bestFit="1" customWidth="1"/>
    <col min="9" max="10" width="11.7109375" bestFit="1" customWidth="1"/>
    <col min="11" max="32" width="13.42578125" bestFit="1" customWidth="1"/>
    <col min="33" max="36" width="11.7109375" bestFit="1" customWidth="1"/>
    <col min="37" max="40" width="13.42578125" bestFit="1" customWidth="1"/>
  </cols>
  <sheetData>
    <row r="1" spans="1:40" x14ac:dyDescent="0.25">
      <c r="A1" s="1" t="s">
        <v>0</v>
      </c>
      <c r="B1" s="2" t="s">
        <v>1</v>
      </c>
      <c r="C1" s="2" t="s">
        <v>2</v>
      </c>
      <c r="D1" s="2" t="s">
        <v>3</v>
      </c>
      <c r="E1" s="5">
        <v>44408</v>
      </c>
      <c r="F1" s="5">
        <v>44439</v>
      </c>
      <c r="G1" s="5">
        <v>44469</v>
      </c>
      <c r="H1" s="5">
        <v>44500</v>
      </c>
      <c r="I1" s="5">
        <v>44530</v>
      </c>
      <c r="J1" s="5">
        <v>44561</v>
      </c>
      <c r="K1" s="5">
        <v>44592</v>
      </c>
      <c r="L1" s="5">
        <v>44620</v>
      </c>
      <c r="M1" s="5">
        <v>44651</v>
      </c>
      <c r="N1" s="5">
        <v>44681</v>
      </c>
      <c r="O1" s="5">
        <v>44712</v>
      </c>
      <c r="P1" s="5">
        <v>44742</v>
      </c>
      <c r="Q1" s="5">
        <v>44773</v>
      </c>
      <c r="R1" s="5">
        <v>44804</v>
      </c>
      <c r="S1" s="5">
        <v>44834</v>
      </c>
      <c r="T1" s="5">
        <v>44865</v>
      </c>
      <c r="U1" s="5">
        <v>44895</v>
      </c>
      <c r="V1" s="5">
        <v>44926</v>
      </c>
      <c r="W1" s="5">
        <v>44957</v>
      </c>
      <c r="X1" s="5">
        <v>44985</v>
      </c>
      <c r="Y1" s="5">
        <v>45016</v>
      </c>
      <c r="Z1" s="5">
        <v>45046</v>
      </c>
      <c r="AA1" s="5">
        <v>45077</v>
      </c>
      <c r="AB1" s="5">
        <v>45107</v>
      </c>
      <c r="AC1" s="5">
        <v>45138</v>
      </c>
      <c r="AD1" s="5">
        <v>45169</v>
      </c>
      <c r="AE1" s="5">
        <v>45199</v>
      </c>
      <c r="AF1" s="5">
        <v>45230</v>
      </c>
      <c r="AG1" s="5">
        <v>45260</v>
      </c>
      <c r="AH1" s="5">
        <v>45291</v>
      </c>
      <c r="AI1" s="5">
        <v>45322</v>
      </c>
      <c r="AJ1" s="5">
        <v>45351</v>
      </c>
      <c r="AK1" s="5">
        <v>45382</v>
      </c>
      <c r="AL1" s="5">
        <v>45412</v>
      </c>
      <c r="AM1" s="5">
        <v>45443</v>
      </c>
      <c r="AN1" s="5">
        <v>45473</v>
      </c>
    </row>
    <row r="2" spans="1:40" x14ac:dyDescent="0.25">
      <c r="A2" s="26"/>
      <c r="B2" s="27"/>
      <c r="C2" s="3" t="s">
        <v>4</v>
      </c>
      <c r="D2" s="3" t="s">
        <v>5</v>
      </c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3"/>
    </row>
    <row r="3" spans="1:40" x14ac:dyDescent="0.25">
      <c r="A3" s="28"/>
      <c r="B3" s="29"/>
      <c r="C3" s="4" t="s">
        <v>6</v>
      </c>
      <c r="D3" s="4" t="s">
        <v>5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5"/>
    </row>
    <row r="4" spans="1:40" x14ac:dyDescent="0.25">
      <c r="A4" s="26"/>
      <c r="B4" s="27"/>
      <c r="C4" s="3" t="s">
        <v>4</v>
      </c>
      <c r="D4" s="3" t="s">
        <v>7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3"/>
    </row>
    <row r="5" spans="1:40" x14ac:dyDescent="0.25">
      <c r="A5" s="28"/>
      <c r="B5" s="29"/>
      <c r="C5" s="4" t="s">
        <v>6</v>
      </c>
      <c r="D5" s="4" t="s">
        <v>7</v>
      </c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5"/>
    </row>
    <row r="6" spans="1:40" x14ac:dyDescent="0.25">
      <c r="A6" s="26"/>
      <c r="B6" s="27"/>
      <c r="C6" s="3" t="s">
        <v>4</v>
      </c>
      <c r="D6" s="3" t="s">
        <v>5</v>
      </c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3"/>
    </row>
    <row r="7" spans="1:40" x14ac:dyDescent="0.25">
      <c r="A7" s="28"/>
      <c r="B7" s="29"/>
      <c r="C7" s="4" t="s">
        <v>6</v>
      </c>
      <c r="D7" s="4" t="s">
        <v>5</v>
      </c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5"/>
    </row>
    <row r="8" spans="1:40" x14ac:dyDescent="0.25">
      <c r="A8" s="26"/>
      <c r="B8" s="27"/>
      <c r="C8" s="3" t="s">
        <v>4</v>
      </c>
      <c r="D8" s="3" t="s">
        <v>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3"/>
    </row>
    <row r="9" spans="1:40" x14ac:dyDescent="0.25">
      <c r="A9" s="28"/>
      <c r="B9" s="29"/>
      <c r="C9" s="4" t="s">
        <v>6</v>
      </c>
      <c r="D9" s="4" t="s">
        <v>8</v>
      </c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5"/>
    </row>
    <row r="10" spans="1:40" x14ac:dyDescent="0.25">
      <c r="A10" s="26"/>
      <c r="B10" s="27"/>
      <c r="C10" s="3" t="s">
        <v>4</v>
      </c>
      <c r="D10" s="3" t="s">
        <v>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3"/>
    </row>
    <row r="11" spans="1:40" x14ac:dyDescent="0.25">
      <c r="A11" s="28"/>
      <c r="B11" s="29"/>
      <c r="C11" s="4" t="s">
        <v>6</v>
      </c>
      <c r="D11" s="4" t="s">
        <v>8</v>
      </c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5"/>
    </row>
    <row r="12" spans="1:40" x14ac:dyDescent="0.25">
      <c r="A12" s="26"/>
      <c r="B12" s="27"/>
      <c r="C12" s="3" t="s">
        <v>4</v>
      </c>
      <c r="D12" s="3" t="s">
        <v>5</v>
      </c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3"/>
    </row>
    <row r="13" spans="1:40" x14ac:dyDescent="0.25">
      <c r="A13" s="28"/>
      <c r="B13" s="29"/>
      <c r="C13" s="4" t="s">
        <v>4</v>
      </c>
      <c r="D13" s="4" t="s">
        <v>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5"/>
    </row>
    <row r="14" spans="1:40" x14ac:dyDescent="0.25">
      <c r="A14" s="26"/>
      <c r="B14" s="27"/>
      <c r="C14" s="3" t="s">
        <v>6</v>
      </c>
      <c r="D14" s="3" t="s">
        <v>5</v>
      </c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3"/>
    </row>
    <row r="15" spans="1:40" x14ac:dyDescent="0.25">
      <c r="A15" s="28"/>
      <c r="B15" s="29"/>
      <c r="C15" s="4" t="s">
        <v>6</v>
      </c>
      <c r="D15" s="4" t="s">
        <v>5</v>
      </c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5"/>
    </row>
    <row r="16" spans="1:40" x14ac:dyDescent="0.25">
      <c r="A16" s="26"/>
      <c r="B16" s="27"/>
      <c r="C16" s="3" t="s">
        <v>4</v>
      </c>
      <c r="D16" s="3" t="s">
        <v>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3"/>
    </row>
    <row r="17" spans="1:40" x14ac:dyDescent="0.25">
      <c r="A17" s="28"/>
      <c r="B17" s="29"/>
      <c r="C17" s="4" t="s">
        <v>6</v>
      </c>
      <c r="D17" s="4" t="s">
        <v>8</v>
      </c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5"/>
    </row>
    <row r="18" spans="1:40" x14ac:dyDescent="0.25">
      <c r="A18" s="26"/>
      <c r="B18" s="27"/>
      <c r="C18" s="3" t="s">
        <v>4</v>
      </c>
      <c r="D18" s="3" t="s">
        <v>9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3"/>
    </row>
    <row r="19" spans="1:40" x14ac:dyDescent="0.25">
      <c r="A19" s="28"/>
      <c r="B19" s="29"/>
      <c r="C19" s="4" t="s">
        <v>6</v>
      </c>
      <c r="D19" s="4" t="s">
        <v>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5"/>
    </row>
    <row r="20" spans="1:40" x14ac:dyDescent="0.25">
      <c r="A20" s="26"/>
      <c r="B20" s="27"/>
      <c r="C20" s="3" t="s">
        <v>4</v>
      </c>
      <c r="D20" s="3" t="s">
        <v>10</v>
      </c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3"/>
    </row>
    <row r="21" spans="1:40" x14ac:dyDescent="0.25">
      <c r="A21" s="28"/>
      <c r="B21" s="29"/>
      <c r="C21" s="4" t="s">
        <v>6</v>
      </c>
      <c r="D21" s="4" t="s">
        <v>10</v>
      </c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5"/>
    </row>
    <row r="22" spans="1:40" x14ac:dyDescent="0.25">
      <c r="A22" s="26"/>
      <c r="B22" s="27"/>
      <c r="C22" s="3" t="s">
        <v>4</v>
      </c>
      <c r="D22" s="3" t="s">
        <v>11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3"/>
    </row>
    <row r="23" spans="1:40" x14ac:dyDescent="0.25">
      <c r="A23" s="28"/>
      <c r="B23" s="29"/>
      <c r="C23" s="4" t="s">
        <v>6</v>
      </c>
      <c r="D23" s="4" t="s">
        <v>11</v>
      </c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5"/>
    </row>
    <row r="24" spans="1:40" x14ac:dyDescent="0.25">
      <c r="A24" s="26"/>
      <c r="B24" s="27"/>
      <c r="C24" s="3" t="s">
        <v>4</v>
      </c>
      <c r="D24" s="3" t="s">
        <v>11</v>
      </c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3"/>
    </row>
    <row r="25" spans="1:40" x14ac:dyDescent="0.25">
      <c r="A25" s="28"/>
      <c r="B25" s="29"/>
      <c r="C25" s="4" t="s">
        <v>6</v>
      </c>
      <c r="D25" s="4" t="s">
        <v>11</v>
      </c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5"/>
    </row>
    <row r="26" spans="1:40" x14ac:dyDescent="0.25">
      <c r="A26" s="26"/>
      <c r="B26" s="27"/>
      <c r="C26" s="3" t="s">
        <v>4</v>
      </c>
      <c r="D26" s="3" t="s">
        <v>11</v>
      </c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3"/>
    </row>
    <row r="27" spans="1:40" x14ac:dyDescent="0.25">
      <c r="A27" s="28"/>
      <c r="B27" s="29"/>
      <c r="C27" s="4" t="s">
        <v>4</v>
      </c>
      <c r="D27" s="4" t="s">
        <v>11</v>
      </c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5"/>
    </row>
    <row r="28" spans="1:40" x14ac:dyDescent="0.25">
      <c r="A28" s="26"/>
      <c r="B28" s="27"/>
      <c r="C28" s="3" t="s">
        <v>4</v>
      </c>
      <c r="D28" s="3" t="s">
        <v>11</v>
      </c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3"/>
    </row>
    <row r="29" spans="1:40" x14ac:dyDescent="0.25">
      <c r="A29" s="28"/>
      <c r="B29" s="29"/>
      <c r="C29" s="4" t="s">
        <v>4</v>
      </c>
      <c r="D29" s="4" t="s">
        <v>11</v>
      </c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5"/>
    </row>
    <row r="30" spans="1:40" x14ac:dyDescent="0.25">
      <c r="A30" s="26"/>
      <c r="B30" s="27"/>
      <c r="C30" s="3" t="s">
        <v>4</v>
      </c>
      <c r="D30" s="3" t="s">
        <v>5</v>
      </c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3"/>
    </row>
    <row r="31" spans="1:40" x14ac:dyDescent="0.25">
      <c r="A31" s="28"/>
      <c r="B31" s="29"/>
      <c r="C31" s="4" t="s">
        <v>4</v>
      </c>
      <c r="D31" s="4" t="s">
        <v>8</v>
      </c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5"/>
    </row>
    <row r="32" spans="1:40" x14ac:dyDescent="0.25">
      <c r="A32" s="26"/>
      <c r="B32" s="27"/>
      <c r="C32" s="3" t="s">
        <v>4</v>
      </c>
      <c r="D32" s="3" t="s">
        <v>8</v>
      </c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3"/>
    </row>
    <row r="33" spans="1:40" x14ac:dyDescent="0.25">
      <c r="A33" s="28"/>
      <c r="B33" s="29"/>
      <c r="C33" s="4" t="s">
        <v>4</v>
      </c>
      <c r="D33" s="4" t="s">
        <v>8</v>
      </c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5"/>
    </row>
    <row r="34" spans="1:40" x14ac:dyDescent="0.25">
      <c r="A34" s="26"/>
      <c r="B34" s="27"/>
      <c r="C34" s="3" t="s">
        <v>4</v>
      </c>
      <c r="D34" s="3" t="s">
        <v>12</v>
      </c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3"/>
    </row>
    <row r="35" spans="1:40" x14ac:dyDescent="0.25">
      <c r="A35" s="28"/>
      <c r="B35" s="29"/>
      <c r="C35" s="4" t="s">
        <v>4</v>
      </c>
      <c r="D35" s="4" t="s">
        <v>8</v>
      </c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5"/>
    </row>
    <row r="36" spans="1:40" x14ac:dyDescent="0.25">
      <c r="A36" s="26"/>
      <c r="B36" s="27"/>
      <c r="C36" s="3" t="s">
        <v>4</v>
      </c>
      <c r="D36" s="3" t="s">
        <v>9</v>
      </c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3"/>
    </row>
    <row r="37" spans="1:40" x14ac:dyDescent="0.25">
      <c r="A37" s="28"/>
      <c r="B37" s="29"/>
      <c r="C37" s="4" t="s">
        <v>4</v>
      </c>
      <c r="D37" s="4" t="s">
        <v>9</v>
      </c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5"/>
    </row>
    <row r="38" spans="1:40" x14ac:dyDescent="0.25">
      <c r="A38" s="26"/>
      <c r="B38" s="27"/>
      <c r="C38" s="3" t="s">
        <v>4</v>
      </c>
      <c r="D38" s="3" t="s">
        <v>9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3"/>
    </row>
    <row r="39" spans="1:40" x14ac:dyDescent="0.25">
      <c r="A39" s="28"/>
      <c r="B39" s="29"/>
      <c r="C39" s="4" t="s">
        <v>4</v>
      </c>
      <c r="D39" s="4" t="s">
        <v>9</v>
      </c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5"/>
    </row>
    <row r="40" spans="1:40" x14ac:dyDescent="0.25">
      <c r="A40" s="26"/>
      <c r="B40" s="27"/>
      <c r="C40" s="3" t="s">
        <v>6</v>
      </c>
      <c r="D40" s="3" t="s">
        <v>9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3"/>
    </row>
    <row r="41" spans="1:40" x14ac:dyDescent="0.25">
      <c r="A41" s="28"/>
      <c r="B41" s="29"/>
      <c r="C41" s="4" t="s">
        <v>4</v>
      </c>
      <c r="D41" s="4" t="s">
        <v>9</v>
      </c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5"/>
    </row>
    <row r="42" spans="1:40" x14ac:dyDescent="0.25">
      <c r="A42" s="26"/>
      <c r="B42" s="27"/>
      <c r="C42" s="3" t="s">
        <v>4</v>
      </c>
      <c r="D42" s="3" t="s">
        <v>11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3"/>
    </row>
    <row r="43" spans="1:40" x14ac:dyDescent="0.25">
      <c r="A43" s="28"/>
      <c r="B43" s="29"/>
      <c r="C43" s="4" t="s">
        <v>6</v>
      </c>
      <c r="D43" s="4" t="s">
        <v>11</v>
      </c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5"/>
    </row>
    <row r="44" spans="1:40" x14ac:dyDescent="0.25">
      <c r="A44" s="26"/>
      <c r="B44" s="27"/>
      <c r="C44" s="3" t="s">
        <v>4</v>
      </c>
      <c r="D44" s="3" t="s">
        <v>11</v>
      </c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3"/>
    </row>
    <row r="45" spans="1:40" x14ac:dyDescent="0.25">
      <c r="A45" s="28"/>
      <c r="B45" s="29"/>
      <c r="C45" s="4" t="s">
        <v>6</v>
      </c>
      <c r="D45" s="4" t="s">
        <v>11</v>
      </c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5"/>
    </row>
    <row r="46" spans="1:40" x14ac:dyDescent="0.25">
      <c r="A46" s="26"/>
      <c r="B46" s="27"/>
      <c r="C46" s="3" t="s">
        <v>4</v>
      </c>
      <c r="D46" s="3" t="s">
        <v>11</v>
      </c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3"/>
    </row>
    <row r="47" spans="1:40" x14ac:dyDescent="0.25">
      <c r="A47" s="28"/>
      <c r="B47" s="29"/>
      <c r="C47" s="4" t="s">
        <v>4</v>
      </c>
      <c r="D47" s="4" t="s">
        <v>11</v>
      </c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5"/>
    </row>
    <row r="48" spans="1:40" x14ac:dyDescent="0.25">
      <c r="A48" s="26"/>
      <c r="B48" s="27"/>
      <c r="C48" s="3" t="s">
        <v>4</v>
      </c>
      <c r="D48" s="3" t="s">
        <v>11</v>
      </c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3"/>
    </row>
    <row r="49" spans="1:40" x14ac:dyDescent="0.25">
      <c r="A49" s="28"/>
      <c r="B49" s="29"/>
      <c r="C49" s="4" t="s">
        <v>4</v>
      </c>
      <c r="D49" s="4" t="s">
        <v>8</v>
      </c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5"/>
    </row>
    <row r="50" spans="1:40" x14ac:dyDescent="0.25">
      <c r="A50" s="26"/>
      <c r="B50" s="27"/>
      <c r="C50" s="3" t="s">
        <v>6</v>
      </c>
      <c r="D50" s="3" t="s">
        <v>8</v>
      </c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3"/>
    </row>
    <row r="51" spans="1:40" x14ac:dyDescent="0.25">
      <c r="A51" s="28"/>
      <c r="B51" s="29"/>
      <c r="C51" s="4" t="s">
        <v>4</v>
      </c>
      <c r="D51" s="4" t="s">
        <v>10</v>
      </c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5"/>
    </row>
    <row r="52" spans="1:40" x14ac:dyDescent="0.25">
      <c r="A52" s="26"/>
      <c r="B52" s="27"/>
      <c r="C52" s="3" t="s">
        <v>6</v>
      </c>
      <c r="D52" s="3" t="s">
        <v>10</v>
      </c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3"/>
    </row>
    <row r="53" spans="1:40" x14ac:dyDescent="0.25">
      <c r="A53" s="28"/>
      <c r="B53" s="29"/>
      <c r="C53" s="4" t="s">
        <v>4</v>
      </c>
      <c r="D53" s="4" t="s">
        <v>5</v>
      </c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5"/>
    </row>
    <row r="54" spans="1:40" x14ac:dyDescent="0.25">
      <c r="A54" s="26"/>
      <c r="B54" s="27"/>
      <c r="C54" s="3" t="s">
        <v>4</v>
      </c>
      <c r="D54" s="3" t="s">
        <v>5</v>
      </c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3"/>
    </row>
    <row r="55" spans="1:40" x14ac:dyDescent="0.25">
      <c r="A55" s="28"/>
      <c r="B55" s="29"/>
      <c r="C55" s="4" t="s">
        <v>6</v>
      </c>
      <c r="D55" s="4" t="s">
        <v>5</v>
      </c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5"/>
    </row>
    <row r="56" spans="1:40" x14ac:dyDescent="0.25">
      <c r="A56" s="26"/>
      <c r="B56" s="27"/>
      <c r="C56" s="3" t="s">
        <v>4</v>
      </c>
      <c r="D56" s="3" t="s">
        <v>5</v>
      </c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3"/>
    </row>
    <row r="57" spans="1:40" x14ac:dyDescent="0.25">
      <c r="A57" s="28"/>
      <c r="B57" s="29"/>
      <c r="C57" s="4" t="s">
        <v>6</v>
      </c>
      <c r="D57" s="4" t="s">
        <v>5</v>
      </c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5"/>
    </row>
    <row r="58" spans="1:40" x14ac:dyDescent="0.25">
      <c r="A58" s="26"/>
      <c r="B58" s="27"/>
      <c r="C58" s="3" t="s">
        <v>4</v>
      </c>
      <c r="D58" s="3" t="s">
        <v>5</v>
      </c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3"/>
    </row>
    <row r="59" spans="1:40" x14ac:dyDescent="0.25">
      <c r="A59" s="28"/>
      <c r="B59" s="29"/>
      <c r="C59" s="4" t="s">
        <v>6</v>
      </c>
      <c r="D59" s="4" t="s">
        <v>5</v>
      </c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5"/>
    </row>
    <row r="60" spans="1:40" x14ac:dyDescent="0.25">
      <c r="A60" s="26"/>
      <c r="B60" s="27"/>
      <c r="C60" s="3" t="s">
        <v>4</v>
      </c>
      <c r="D60" s="3" t="s">
        <v>5</v>
      </c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3"/>
    </row>
    <row r="61" spans="1:40" x14ac:dyDescent="0.25">
      <c r="A61" s="28"/>
      <c r="B61" s="29"/>
      <c r="C61" s="4" t="s">
        <v>6</v>
      </c>
      <c r="D61" s="4" t="s">
        <v>5</v>
      </c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5"/>
    </row>
    <row r="62" spans="1:40" x14ac:dyDescent="0.25">
      <c r="A62" s="26"/>
      <c r="B62" s="27"/>
      <c r="C62" s="3" t="s">
        <v>4</v>
      </c>
      <c r="D62" s="3" t="s">
        <v>5</v>
      </c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3"/>
    </row>
    <row r="63" spans="1:40" x14ac:dyDescent="0.25">
      <c r="A63" s="28"/>
      <c r="B63" s="29"/>
      <c r="C63" s="4" t="s">
        <v>4</v>
      </c>
      <c r="D63" s="4" t="s">
        <v>5</v>
      </c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5"/>
    </row>
    <row r="64" spans="1:40" x14ac:dyDescent="0.25">
      <c r="A64" s="26"/>
      <c r="B64" s="27"/>
      <c r="C64" s="3" t="s">
        <v>6</v>
      </c>
      <c r="D64" s="3" t="s">
        <v>5</v>
      </c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3"/>
    </row>
    <row r="65" spans="1:40" x14ac:dyDescent="0.25">
      <c r="A65" s="28"/>
      <c r="B65" s="29"/>
      <c r="C65" s="4" t="s">
        <v>4</v>
      </c>
      <c r="D65" s="4" t="s">
        <v>7</v>
      </c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5"/>
    </row>
    <row r="66" spans="1:40" x14ac:dyDescent="0.25">
      <c r="A66" s="26"/>
      <c r="B66" s="27"/>
      <c r="C66" s="3" t="s">
        <v>6</v>
      </c>
      <c r="D66" s="3" t="s">
        <v>7</v>
      </c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3"/>
    </row>
    <row r="67" spans="1:40" x14ac:dyDescent="0.25">
      <c r="A67" s="28"/>
      <c r="B67" s="29"/>
      <c r="C67" s="4" t="s">
        <v>4</v>
      </c>
      <c r="D67" s="4" t="s">
        <v>7</v>
      </c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5"/>
    </row>
    <row r="68" spans="1:40" x14ac:dyDescent="0.25">
      <c r="A68" s="26"/>
      <c r="B68" s="27"/>
      <c r="C68" s="3" t="s">
        <v>6</v>
      </c>
      <c r="D68" s="3" t="s">
        <v>7</v>
      </c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3"/>
    </row>
    <row r="69" spans="1:40" x14ac:dyDescent="0.25">
      <c r="A69" s="28"/>
      <c r="B69" s="29"/>
      <c r="C69" s="4" t="s">
        <v>4</v>
      </c>
      <c r="D69" s="4" t="s">
        <v>7</v>
      </c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5"/>
    </row>
    <row r="70" spans="1:40" x14ac:dyDescent="0.25">
      <c r="A70" s="26"/>
      <c r="B70" s="27"/>
      <c r="C70" s="3" t="s">
        <v>6</v>
      </c>
      <c r="D70" s="3" t="s">
        <v>7</v>
      </c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3"/>
    </row>
    <row r="71" spans="1:40" x14ac:dyDescent="0.25"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ject Financial Document" ma:contentTypeID="0x01010040455D106F859F468E6D452FBFEBB268009249B99A6221AE4DA8CE1A8498AEE6090500168329708111F24EAC7992C2A9BB7719" ma:contentTypeVersion="3" ma:contentTypeDescription="" ma:contentTypeScope="" ma:versionID="0a37caec1f239108b64558ce3d35cb7b">
  <xsd:schema xmlns:xsd="http://www.w3.org/2001/XMLSchema" xmlns:xs="http://www.w3.org/2001/XMLSchema" xmlns:p="http://schemas.microsoft.com/office/2006/metadata/properties" xmlns:ns1="http://schemas.microsoft.com/sharepoint/v3" xmlns:ns2="200fb119-eb52-4b14-8105-5afb3c90cb4b" xmlns:ns5="50e58a1b-3bb7-4de6-9136-814717d5b74e" targetNamespace="http://schemas.microsoft.com/office/2006/metadata/properties" ma:root="true" ma:fieldsID="c159a6bccfde4a73c6f90423f1281eb2" ns1:_="" ns2:_="" ns5:_="">
    <xsd:import namespace="http://schemas.microsoft.com/sharepoint/v3"/>
    <xsd:import namespace="200fb119-eb52-4b14-8105-5afb3c90cb4b"/>
    <xsd:import namespace="50e58a1b-3bb7-4de6-9136-814717d5b74e"/>
    <xsd:element name="properties">
      <xsd:complexType>
        <xsd:sequence>
          <xsd:element name="documentManagement">
            <xsd:complexType>
              <xsd:all>
                <xsd:element ref="ns2:Record_x0020_Number" minOccurs="0"/>
                <xsd:element ref="ns2:Project_x0020_ID" minOccurs="0"/>
                <xsd:element ref="ns2:Project_x0020_Name" minOccurs="0"/>
                <xsd:element ref="ns1:_dlc_Exempt" minOccurs="0"/>
                <xsd:element ref="ns5:SharedWithUsers" minOccurs="0"/>
                <xsd:element ref="ns5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0fb119-eb52-4b14-8105-5afb3c90cb4b" elementFormDefault="qualified">
    <xsd:import namespace="http://schemas.microsoft.com/office/2006/documentManagement/types"/>
    <xsd:import namespace="http://schemas.microsoft.com/office/infopath/2007/PartnerControls"/>
    <xsd:element name="Record_x0020_Number" ma:index="8" nillable="true" ma:displayName="Record Number" ma:internalName="Record_x0020_Number" ma:readOnly="false">
      <xsd:simpleType>
        <xsd:restriction base="dms:Text">
          <xsd:maxLength value="255"/>
        </xsd:restriction>
      </xsd:simpleType>
    </xsd:element>
    <xsd:element name="Project_x0020_ID" ma:index="9" nillable="true" ma:displayName="Project ID" ma:internalName="Project_x0020_ID">
      <xsd:simpleType>
        <xsd:restriction base="dms:Text">
          <xsd:maxLength value="255"/>
        </xsd:restriction>
      </xsd:simpleType>
    </xsd:element>
    <xsd:element name="Project_x0020_Name" ma:index="10" nillable="true" ma:displayName="Project Name" ma:internalName="Project_x0020_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e58a1b-3bb7-4de6-9136-814717d5b74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_x0020_Number xmlns="200fb119-eb52-4b14-8105-5afb3c90cb4b">R0002813219</Record_x0020_Number>
    <Project_x0020_Name xmlns="200fb119-eb52-4b14-8105-5afb3c90cb4b" xsi:nil="true"/>
    <Project_x0020_ID xmlns="200fb119-eb52-4b14-8105-5afb3c90cb4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p:Policy xmlns:p="office.server.policy" id="" local="true">
  <p:Name>TasNetworks Document</p:Name>
  <p:Description/>
  <p:Statement/>
  <p:PolicyItems>
    <p:PolicyItem featureId="Microsoft.Office.RecordsManagement.PolicyFeatures.PolicyAudit" staticId="0x01010040455D106F859F468E6D452FBFEBB268|8138272" UniqueId="d778febe-f478-4164-8b66-0d09d8b8933a">
      <p:Name>Auditing</p:Name>
      <p:Description>Audits user actions on documents and list items to the Audit Log.</p:Description>
      <p:CustomData>
        <Audit>
          <Update/>
          <View/>
          <CheckInOut/>
          <MoveCopy/>
          <DeleteRestore/>
        </Audit>
      </p:CustomData>
    </p:PolicyItem>
  </p:PolicyItems>
</p:Policy>
</file>

<file path=customXml/item5.xml><?xml version="1.0" encoding="utf-8"?>
<?mso-contentType ?>
<spe:Receivers xmlns:spe="http://schemas.microsoft.com/sharepoint/events">
  <Receiver>
    <Name/>
    <Synchronization>Asynchronous</Synchronization>
    <Type>10003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3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10009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9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Asynchronous</Synchronization>
    <Type>10103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102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Synchronous</Synchronization>
    <Type>105</Type>
    <SequenceNumber>10000</SequenceNumber>
    <Url/>
    <Assembly>RecordPoint.Active.UI, Version=1.0.0.0, Culture=neutral, PublicKeyToken=d49476ae5b650bf3</Assembly>
    <Class>RecordPoint.Active.UI.Events.WorkflowListEventReceiver</Class>
    <Data/>
    <Filter/>
  </Receiver>
  <Receiver>
    <Name/>
    <Synchronization>Asynchronous</Synchronization>
    <Type>10002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/>
    <Synchronization>Synchronous</Synchronization>
    <Type>2</Type>
    <SequenceNumber>10000</SequenceNumber>
    <Url/>
    <Assembly>RecordPoint.Active.UI, Version=1.0.0.0, Culture=neutral, PublicKeyToken=d49476ae5b650bf3</Assembly>
    <Class>RecordPoint.Active.UI.Events.WorkflowItemEventReceiver</Class>
    <Data/>
    <Filter/>
  </Receiver>
  <Receiver>
    <Name>Policy Auditing</Name>
    <Synchronization>Synchronous</Synchronization>
    <Type>10001</Type>
    <SequenceNumber>1100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10002</Type>
    <SequenceNumber>1101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10004</Type>
    <SequenceNumber>1102</SequenceNumber>
    <Url/>
    <Assembly>Microsoft.Office.Policy, Version=15.0.0.0, Culture=neutral, PublicKeyToken=71e9bce111e9429c</Assembly>
    <Class>Microsoft.Office.RecordsManagement.Internal.AuditHandler</Class>
    <Data/>
    <Filter/>
  </Receiver>
  <Receiver>
    <Name>Policy Auditing</Name>
    <Synchronization>Synchronous</Synchronization>
    <Type>10006</Type>
    <SequenceNumber>1103</SequenceNumber>
    <Url/>
    <Assembly>Microsoft.Office.Policy, Version=15.0.0.0, Culture=neutral, PublicKeyToken=71e9bce111e9429c</Assembly>
    <Class>Microsoft.Office.RecordsManagement.Internal.AuditHandler</Class>
    <Data/>
    <Filter/>
  </Receiver>
</spe:Receivers>
</file>

<file path=customXml/itemProps1.xml><?xml version="1.0" encoding="utf-8"?>
<ds:datastoreItem xmlns:ds="http://schemas.openxmlformats.org/officeDocument/2006/customXml" ds:itemID="{C45E9898-5DD4-4B3F-BC7D-AE40C2F9CB3A}"/>
</file>

<file path=customXml/itemProps2.xml><?xml version="1.0" encoding="utf-8"?>
<ds:datastoreItem xmlns:ds="http://schemas.openxmlformats.org/officeDocument/2006/customXml" ds:itemID="{9FB434C3-92B5-4017-AB94-42207D3B5553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200fb119-eb52-4b14-8105-5afb3c90cb4b"/>
    <ds:schemaRef ds:uri="http://schemas.microsoft.com/sharepoint/v3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6C5671A-CCA1-46F7-AEBA-266AF714F1A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B2D0A44-FDAD-45DF-818C-C355A9CC8733}">
  <ds:schemaRefs>
    <ds:schemaRef ds:uri="office.server.policy"/>
  </ds:schemaRefs>
</ds:datastoreItem>
</file>

<file path=customXml/itemProps5.xml><?xml version="1.0" encoding="utf-8"?>
<ds:datastoreItem xmlns:ds="http://schemas.openxmlformats.org/officeDocument/2006/customXml" ds:itemID="{BDE4756C-23FF-43FC-8B12-1BD2B3B740D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$Real Conversion</vt:lpstr>
      <vt:lpstr>Total Actual (Stream)</vt:lpstr>
      <vt:lpstr>SAP Consolidated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Cockerell</dc:creator>
  <cp:lastModifiedBy>William Godwin</cp:lastModifiedBy>
  <dcterms:created xsi:type="dcterms:W3CDTF">2024-07-16T04:53:43Z</dcterms:created>
  <dcterms:modified xsi:type="dcterms:W3CDTF">2024-07-23T01:22:46Z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ecordPoint_RecordNumberSubmitted">
    <vt:lpwstr>R0002813219</vt:lpwstr>
  </property>
  <property fmtid="{D5CDD505-2E9C-101B-9397-08002B2CF9AE}" pid="3" name="RecordPoint_ActiveItemListId">
    <vt:lpwstr>{31dd088e-8786-4edd-b73b-832dc65e1786}</vt:lpwstr>
  </property>
  <property fmtid="{D5CDD505-2E9C-101B-9397-08002B2CF9AE}" pid="4" name="ContentTypeId">
    <vt:lpwstr>0x01010040455D106F859F468E6D452FBFEBB268009249B99A6221AE4DA8CE1A8498AEE6090500168329708111F24EAC7992C2A9BB7719</vt:lpwstr>
  </property>
  <property fmtid="{D5CDD505-2E9C-101B-9397-08002B2CF9AE}" pid="5" name="RecordPoint_ActiveItemUniqueId">
    <vt:lpwstr>{3a796916-1c51-4c2b-b06c-e504bfccc30e}</vt:lpwstr>
  </property>
  <property fmtid="{D5CDD505-2E9C-101B-9397-08002B2CF9AE}" pid="6" name="RecordPoint_SubmissionCompleted">
    <vt:lpwstr>2024-10-10T15:20:27.4222603+11:00</vt:lpwstr>
  </property>
  <property fmtid="{D5CDD505-2E9C-101B-9397-08002B2CF9AE}" pid="7" name="RecordPoint_ActiveItemWebId">
    <vt:lpwstr>{50e58a1b-3bb7-4de6-9136-814717d5b74e}</vt:lpwstr>
  </property>
  <property fmtid="{D5CDD505-2E9C-101B-9397-08002B2CF9AE}" pid="8" name="RecordPoint_WorkflowType">
    <vt:lpwstr>ActiveSubmitStub</vt:lpwstr>
  </property>
  <property fmtid="{D5CDD505-2E9C-101B-9397-08002B2CF9AE}" pid="9" name="RecordPoint_ActiveItemSiteId">
    <vt:lpwstr>{bed8f96d-0f75-4c3d-baed-50b4a86a653e}</vt:lpwstr>
  </property>
  <property fmtid="{D5CDD505-2E9C-101B-9397-08002B2CF9AE}" pid="10" name="RecordPoint_SubmissionDate">
    <vt:lpwstr/>
  </property>
  <property fmtid="{D5CDD505-2E9C-101B-9397-08002B2CF9AE}" pid="11" name="RecordPoint_ActiveItemMoved">
    <vt:lpwstr/>
  </property>
  <property fmtid="{D5CDD505-2E9C-101B-9397-08002B2CF9AE}" pid="12" name="RecordPoint_RecordFormat">
    <vt:lpwstr/>
  </property>
</Properties>
</file>